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PPTO DEL PERIODO DE CADA PROYEC" sheetId="1" r:id="rId1"/>
  </sheets>
  <definedNames>
    <definedName name="_xlnm.Print_Area" localSheetId="0">'PPTO DEL PERIODO DE CADA PROYEC'!$A$1:$B$244</definedName>
  </definedNames>
  <calcPr calcId="145621"/>
</workbook>
</file>

<file path=xl/calcChain.xml><?xml version="1.0" encoding="utf-8"?>
<calcChain xmlns="http://schemas.openxmlformats.org/spreadsheetml/2006/main">
  <c r="D242" i="1" l="1"/>
  <c r="C242" i="1"/>
  <c r="D241" i="1"/>
  <c r="C241" i="1"/>
  <c r="D234" i="1"/>
  <c r="C234" i="1"/>
  <c r="D232" i="1"/>
  <c r="C232" i="1"/>
  <c r="D231" i="1"/>
  <c r="C231" i="1"/>
  <c r="D226" i="1"/>
  <c r="C226" i="1"/>
  <c r="D211" i="1"/>
  <c r="C211" i="1"/>
  <c r="D209" i="1"/>
  <c r="C209" i="1"/>
  <c r="D161" i="1"/>
  <c r="C161" i="1"/>
  <c r="D160" i="1"/>
  <c r="C160" i="1"/>
  <c r="D148" i="1"/>
  <c r="C148" i="1"/>
  <c r="D144" i="1"/>
  <c r="C144" i="1"/>
  <c r="D142" i="1"/>
  <c r="C142" i="1"/>
  <c r="D140" i="1"/>
  <c r="C140" i="1"/>
  <c r="D139" i="1"/>
  <c r="C139" i="1"/>
  <c r="D133" i="1"/>
  <c r="C133" i="1"/>
  <c r="D130" i="1"/>
  <c r="C130" i="1"/>
  <c r="D128" i="1"/>
  <c r="C128" i="1"/>
  <c r="D123" i="1"/>
  <c r="C123" i="1"/>
  <c r="D122" i="1"/>
  <c r="C122" i="1"/>
  <c r="D119" i="1"/>
  <c r="C119" i="1"/>
  <c r="D117" i="1"/>
  <c r="C117" i="1"/>
  <c r="D115" i="1"/>
  <c r="C115" i="1"/>
  <c r="D112" i="1"/>
  <c r="C112" i="1"/>
  <c r="D109" i="1"/>
  <c r="C109" i="1"/>
  <c r="D108" i="1"/>
  <c r="C108" i="1"/>
  <c r="D91" i="1"/>
  <c r="C91" i="1"/>
  <c r="D89" i="1"/>
  <c r="C89" i="1"/>
  <c r="D87" i="1"/>
  <c r="C87" i="1"/>
  <c r="D83" i="1"/>
  <c r="C83" i="1"/>
  <c r="D71" i="1"/>
  <c r="C71" i="1"/>
  <c r="D51" i="1"/>
  <c r="C51" i="1"/>
  <c r="D12" i="1"/>
  <c r="C12" i="1"/>
  <c r="D8" i="1"/>
  <c r="C8" i="1"/>
  <c r="D6" i="1"/>
  <c r="C6" i="1"/>
  <c r="D5" i="1"/>
  <c r="D244" i="1" s="1"/>
  <c r="C5" i="1"/>
  <c r="C244" i="1" s="1"/>
</calcChain>
</file>

<file path=xl/sharedStrings.xml><?xml version="1.0" encoding="utf-8"?>
<sst xmlns="http://schemas.openxmlformats.org/spreadsheetml/2006/main" count="244" uniqueCount="229">
  <si>
    <t>PRESUPUESTO DEL PERIODO 2015 DE CADA PROYECTO DEL PLIEGO 445 GOBIERNO REGIONAL CAJAMARCA (1° TRIMESTRE DEL AÑO)</t>
  </si>
  <si>
    <t>UNIDAD EJECUTORA / FUNCIÓN / PROYECTO</t>
  </si>
  <si>
    <t>PIA 2015</t>
  </si>
  <si>
    <t>PIM 2015</t>
  </si>
  <si>
    <t>001. SEDE CAJAMARCA</t>
  </si>
  <si>
    <t>03. PLANEAMIENTO, GESTION Y RESERVA DE CONTINGENCIA</t>
  </si>
  <si>
    <t>2001621. ESTUDIOS DE PRE-INVERSION</t>
  </si>
  <si>
    <t>09. TURISMO</t>
  </si>
  <si>
    <t>2173300: INSTALACION DE SERVICIOS TURISTICOS EN EL CIRCUITO TURISTICO UDIMA-PORO PORO, DISTRITO DE CATACHE, PROVINCIA DE SANTA CRUZ, REGION CAJAMARCA</t>
  </si>
  <si>
    <t>2232339: MEJORAMIENTO Y AMPLIACION DE LOS SERVICIOS TURISTICOS PUBLICOS EN EL COMPLEJO ARQUEOLOGICO KUNTUR WASI, DISTRITO Y PROVINCIA DE SAN PABLO, REGION CAJAMARCA</t>
  </si>
  <si>
    <t>2234112: INSTALACION DE SERVICIOS TURISTICOS PUBLICOS EN LA ZONA ARQUEOLOGICA MONUMENTAL LAYZON Y SU AMBITO, DISTRITO, PROVINCIA Y REGION CAJAMARCA</t>
  </si>
  <si>
    <t>10. AGROPECUARIA</t>
  </si>
  <si>
    <t>2094793: MEJORAMIENTO CANAL DE IRRIGACION MALCAS II ETAPA</t>
  </si>
  <si>
    <t>2125356: INSTALACION DEL SISTEMA DE RIEGO TECNIFICADO EN LOS CASERIOS DE TABLON Y JUAN VELASCO ALVARADO, DISTRITO DE CHIRINOS - SAN IGNACIO - CAJAMARCA</t>
  </si>
  <si>
    <t>2132783: CONSTRUCCION Y MEJORAMIENTO CANAL SANTA ANA, DISTRITO SITACOCHA, CAJABAMBA, CAJAMARCA</t>
  </si>
  <si>
    <t>2144731: FORTALECIMIENTO PARA LA FORESTACION Y REFORESTACION CON ESPECIES NATIVAS Y EXOTICAS EN LA ZONA DE CHIRINOS, DISTRITO DE CHIRINOS - SAN IGNACIO - CAJAMARCA</t>
  </si>
  <si>
    <t>2151982: INSTALACION DEL SISTEMA DE RIEGO LLUCHUBAMBA, DISTRITO DE SITACOCHA - CAJABAMBA - CAJAMARCA</t>
  </si>
  <si>
    <t>2159825: MEJORAMIENTO E INSTALACION DEL SERVICIO DE AGUA DEL SISTEMA DE RIEGO DEL CASERIO DE SANTA CATALINA, DISTRITO DE CUPISNIQUE, PROVINCIA DE CONTUMAZA, REGION CAJAMARCA</t>
  </si>
  <si>
    <t>2159826: MEJORAMIENTO E INSTALACION DE RIEGO TECNIFICADO EN EL CENTRO POBLADO DE CUMBICO, DISTRITO MAGDALENA, PROVINCIA CAJAMARCA, REGION CAJAMARCA</t>
  </si>
  <si>
    <t>2165081: MEJORAMIENTO Y AMPLIACION DEL SERVICIO DE AGUA PARA RIEGO EN LAS LOCALIDADES DE SHIRAC PUNTA, JUCAT Y MALCAS, DISTRITO DE JOSE MANUEL QUIROZ, PROVINCIA DE SAN MARCOS, REGION CAJAMARCA</t>
  </si>
  <si>
    <t>2167479: INSTALACION DEL SERVICIO DE AGUA DEL SISTEMA DE RIEGO, CASERIO SANTA ROSA - DISTRITO CORTEGANA - PROVINCIA CELENDIN - REGION CAJAMARCA</t>
  </si>
  <si>
    <t>2192226: MEJORAMIENTO DEL SERVICIO DE AGUA PARA EL SISTEMA DE RIEGO DEL CENTRO POBLADO HUAMBOCANCHA ALTA, CASERIO PLAN PORCONCILLO Y CASERIO PORCONCILLO BAJO- DISTRITO CAJAMARCA, PROVINCIA CAJAMARCA, REGION CAJAMARCA</t>
  </si>
  <si>
    <t xml:space="preserve"> 2197625: INCREMENTO DE LA PRODUCCION DE PALTO DEL DISTRITO DE SAN BENITO, PROVINCIA DE CONTUMAZA, REGION CAJAMARCA </t>
  </si>
  <si>
    <t>2197626: INCREMENTO DE LA PRODUCCION Y PRODUCTIVIDAD DEL CULTIVO DE ARROZ EN EL CENTRO POBLADO DEL SALITRE, DISTRITO TANTARICA, CONTUMAZA,CAJAMARCA</t>
  </si>
  <si>
    <t>2197627: INCREMENTO DE LA COMPETITIVIDAD DE LA CADENA PRODUCTIVA DE LA LECHE DEL AEO EL BOSQUE DEL CASERIO EL TIMBO, CENTRO POBLADO SAN ANTONIO, DISTRITO DE BAMBAMARCA, HUALGAYOC, CAJAMARCA</t>
  </si>
  <si>
    <t>2197628: INCREMENTO DE LA COMPETITIVIDAD DE LA CADENA PRODUCTIVA DE LOS DERIVADOS LACTEOS DEL AEO EL CAMPESINO, DISTRITO BAMBAMARCA, HUALGAYOC, CAJAMARCA</t>
  </si>
  <si>
    <t>2197629: IMPLEMENTACION DE SALA DE RE INCUBACION Y EFICIENCIA EN EL MANEJO DEL PROCESO PRODUCTIVO DE LA ONCORHYNCHUS MYKISS -TRUCHA ARCOIRIS</t>
  </si>
  <si>
    <t>2197630: DESARROLLO COMPETITIVO DE LA CRIANZA EXTENSIVA DE PECES DE AGUA FRIA,ASOCIACION DE PESCADORES LAGUNA SAN NICOLAS,DISTRITO DE NAMORA, CAJAMARCA, CAJAMARCA.</t>
  </si>
  <si>
    <t>2197631: INCREMENTO DE LA PRODUCTIVIDAD Y MEJORAMIENTO DE LA CALIDAD DE LA LECHE,ASOCIACION DE PRODUCTORES LA FLOR DE ARVEJA, DISTRITO DE CHIGUIRIP,CHOTA, CAJAMARCA</t>
  </si>
  <si>
    <t>2197633: INCREMENTO DE LA PRODUCCION DE LECHE DEL GANADO VACUNO CRIOLLO EN LA ASOCIACION DE GANADEROS NUEVA INTEGRACION CAMPESINA DEL C.P. CRUZ ROJA CACHACARA, DISTRITO DE CUTERVO,CUTERVO,CAJAMARCA</t>
  </si>
  <si>
    <t>2197634: MEJORAMIENTO DE LA CALIDAD DE PRODUCCION Y COMERCIALIZACION DE TRUCHA, ASOCIACION DE PRODUCTORES ECOLOGICOS Y AGROPECUARIOS EL AMARO, DISTRITO DE BAMBAMARCA,HUALGAYOC,CAJAMARCA</t>
  </si>
  <si>
    <t>2197635: MEJORAMIENTO DEL CULTIVO DE PALTO CON ARTICULACION COMERCAIL A MERCADOS DINAMICOS DEL CASERIO DE SARAUZ, DISTRITO DE LA LIBERTAD DE PALLAN, PROVINCIA DE CELENDIN,REGION CAJAMARCA</t>
  </si>
  <si>
    <t>2197636: FORTALECIMIENTO DE LA COMPETITIVIDAD DE PEQUEÑOS PRODUCTORES DE CAFE EN LA CUENCA DEL RIO CHANCAY SECTOR RIO SECO, DISTRITO DE NINABAMBA, SANTA CRUZ, CAJAMARCA.</t>
  </si>
  <si>
    <t>2197638: INCREMENTO DE LA COMPETITIVIDAD DE LA CADENA PRODUCTIVA DE LA LECHE DEL AEO EL OBRERO DEL CASERIO DE SHAUAC, CENTRO POBLADO HUANGAMARCA,DISTRITO DE BAMBAMARCA, HUALGAYOC, CAJAMARCA</t>
  </si>
  <si>
    <t>2197639: MEJORAMIENTO DE LA CALIDAD Y PRODUCTIVIDAD DE LECHE FRESCA,ASOCIACION DE PRODUCTORES AGROPECUARIOS REALIDAD NORTEÑA CASERIO LA PALMA-CARHUARUNDO,DISTRITO DE CONCHAN,CHOTA,CAJAMARCA</t>
  </si>
  <si>
    <t>2197642: INCREMENTO DE LA CAPACIDAD PRODUCTIVA DE CENTROS DE PRODUCCION DE ONCORHYNCHUS MYKISS-TRUCHA ARCOIRIS,ASOCIACION DE PRODUCTORES ACUICOLAS LA LIBERTAD,DISTRITO DE JAEN,JAEN,CAJAMARCA</t>
  </si>
  <si>
    <t>2197644: INCREMENTO DE LA PRODUCCION Y LA CALIDAD FISICA DEL CAFE,COOPERATIVA AGRARIA CUENCA EL LLAUCANO,DISTRITO DE PACCHA, CHOTA, CAJAMARCA</t>
  </si>
  <si>
    <t>2197645: INCREMENTO DE LA PRODUCCION Y COMERCIALIZACION DE PECES TROPICALES, EN LAS UNIDADES DE PRODUCCION ACUICOLA DE LOS PRODUCTORES DE JAEN SAN IGNACIO</t>
  </si>
  <si>
    <t>2197646: INSTALACION DE PISCIGRANJA COMUNAL DE COMUNIDADES NATIVAS,ORGANIZACION FRONTERIZA AWAJUN DE CAJAMARCA CEDE CENTRAL SUPAYACU -ORFAC,DISTRITO DE HUARANGO, SAN IGNACIO,CAJAMARCA</t>
  </si>
  <si>
    <t>2197648: INCREMENTO DE LA PRODUCCION DE CAFE EN LA ASOCIACION DE PRODUCTORES AGROPECUARIOS VIRGEN DEL ARCO C.P. EL CUMBE. DISTRITO DE CALLAYUC, CUTERVO, CAJAMARCA</t>
  </si>
  <si>
    <t>2197649: INCREMENTO DE LA PRODUCTIVIDAD Y COMERCIALIZACION DE TRUCHAS,ASOCIACION DE PRODUCTORES VALLE CHIPULUC,DISTRITO DE CUTERVO, CUTERVO, CAJAMARCA</t>
  </si>
  <si>
    <t>2197650: MEJORAMIENTO DE LA CADENA PRODUCTIVA DE LECHE DE LOS PEQUEÑOS GANADEROS INTEGRANTES DE LA COPAAESC, DISTRITO SANTA CRUZ, SANTA CRUZ,CAJAMARCA</t>
  </si>
  <si>
    <t>2197651: INSTALACION DE UNA PLANTA DE PROCESAMIENTO DE MAQUILA Y ENVASADO DE ARROZ DE LA ASOCIACION DE PRODUCTORES AGROPECUARIOS FRONTERA CUMBRE PERICO, DISTRITO DE CHIRINOS, SAN IGNACIO, CAJAMARCA</t>
  </si>
  <si>
    <t>2197654: INCREMENTO DE LA PRODUCTIVIDAD DE CULTIVO DEL ARROZ-SECTOR PAY-PAY, DISTRITO DE YONAN, CONTUMAZA, CAJAMARCA</t>
  </si>
  <si>
    <t>2197657: INCREMENTO DE LA PRODUCTIVIDAD DE CULTIVO DE ARROZ-SECTOR VENTANILLAS, DISTRITO DE YONAN, CONTUMAZA, CAJAMARCA</t>
  </si>
  <si>
    <t>2197658: INCREMENTO DE LA PRODUCTIVIDAD Y MEJORAMIENTO DE LA ARTICULACION COMERCIAL DE LA PALTA FUERTE DE LA COOPERATIVA DE SERVICIOS MULTIPLES DE LA CUENCA DEL JEQUETEPEQUE,DISTRITO DE CHILETE,CONTUMAZA,CAJAMARCA</t>
  </si>
  <si>
    <t>2199633: MEJORAMIENTO DEL SISTEMA DE RIEGO TUÑAD HUALABAMBA, CASERIOS CHONTA BAJA, TUÑAD, GIGANTE, HUALABAMBA, DISTRITO DE SAN BERNARDINO, PROVINCIA DE SAN PABLO, REGION CAJAMARCA</t>
  </si>
  <si>
    <t>2199634: MEJORAMIENTO DEL SERVICIO DE AGUA DEL SISTEMA DE RIEGO DEL CANAL BATANCUCHO - EL ENTERADOR, EN LAS LOCALIDADES DE BATANCUCHO, EL ENTERADOR,CHICOLON ALTO,EL ENTERADOR BAJO Y ALCAPAROSA,EN EL DISTRITO DE BAMBAMARCA,PROVINCIA HUALGAYOC,REGION CAJAMARCA</t>
  </si>
  <si>
    <t>2212267: MEJORAMIENTO DE LOS CANALES DE RIEGO: PICUY - MUNANA - EL TINGO E INSTALACION DEL SISTEMA DE RIEGO TECNIFICADO CASERIO MUNANA, DISTRITO DE CATACHE - SANTA CRUZ - CAJAMARCA</t>
  </si>
  <si>
    <t>2232075: MEJORAMIENTO E INSTALACION DEL SERVICIO DE AGUA DEL SISTEMA DE RIEGO EN LOS CANALES MOLINO CUNISH - LA LAGUNA Y CANAL MOLINO SANGAL PAMPAS DE SAN LUIS EN LA MICROCUENCA YAMINCHAD ZONA BAJA - DISTRITO SAN LUIS - PROVINCIA SAN PABLO - REGION CAJAMARCA</t>
  </si>
  <si>
    <t>12. ENERGIA</t>
  </si>
  <si>
    <t>2019546: ELECTRIFICACION SUCSE - CABORAN - CHULANGATE</t>
  </si>
  <si>
    <t>2019615: RED SECUNDARIA DE ELECTRIFICACION LIGUÑAC</t>
  </si>
  <si>
    <t>2019621: ELECTRIFICACION DE LAS LOCALIDADES DEL DISTRITO DE NAMBALLE</t>
  </si>
  <si>
    <t>2022282: ELECTRIFICACION RURAL CAJAMARCA HUACARIZ, AGOPAMPA, AMOSHULCA, BELLAVISTA Y PARIAMARCA</t>
  </si>
  <si>
    <t>2022775: PEQUEÑO SISTEMA ELECTRICO TEMBLADERA I ETAPA</t>
  </si>
  <si>
    <t>2026123: REDES PRIMARIAS 22 9 13 2 KV, SECUNDARIAS 440 220 V Y CONEXIONES DOMICILIARIAS CASERIOS DE EL LLANTEN, ZOGNAD BAJO, NUEVO PROGRESO, EL LIRIO Y CHUCLLAPAMPA - TRAMO 2</t>
  </si>
  <si>
    <t>2026124: REDES PRIMARIAS 22 9 KV, REDES SECUNDARIAS 460 230V Y CONEXIONES DOMICILIARIAS CASERIOS DE LLAMAPAMPA, ALTO PERU, PUEBLO NUEVO, SAN MATEO, BAOS QUILCATE Y EL MILAGRO - TRAMO 1</t>
  </si>
  <si>
    <t>2026616: ELECTRIFICACION RURAL CAJABAMBA II ETAPA FASE II</t>
  </si>
  <si>
    <t>2027923: ELECTRIFICACION DEL CASERIO PAMPA IRACUSHCO</t>
  </si>
  <si>
    <t>2027933: ELECTRIFICACION RURAL CAJABAMBA II ETAPA - FASE 1</t>
  </si>
  <si>
    <t>2027934: ELECTRIFICACION RURAL CAJABAMBA II ETAPA - FASE 3</t>
  </si>
  <si>
    <t>2028728: ELECTRIFICACION RURAL CAJABAMBA</t>
  </si>
  <si>
    <t>2031376: ELECTRIFICACION RURAL CABRERO - CAMPANA - PINGO OGOSGON VISTA ALEGRE - PAUCAMONTE</t>
  </si>
  <si>
    <t>2031377: ELECTRIFICACION RURAL CASERIOS CASA BLANCA - CAU CAU - LAS MANZANAS</t>
  </si>
  <si>
    <t>2045918: ELECTRIFICACION RURAL EN LA MICROCUENCA MUYOC-SHITAMALCA</t>
  </si>
  <si>
    <t>2086582: ELECTRIFICACION RURAL EL GUAYO - CONTUMAZA</t>
  </si>
  <si>
    <t>2144079: ELECTRIFICACION RURAL DEL DISTRITO DE GREGORIO PITA II ETAPA</t>
  </si>
  <si>
    <t>2229635: INSTALACION DEL SISTEMA ELECTRICO RURAL MICROCUENCA CHIRIMOYO - CAJAMARQUINO - CAJAMARCA</t>
  </si>
  <si>
    <t>2230549: MEJORAMIENTO DE LA LINEA PRIMARIA EN 22.9KV TRIFASICA EN LOS TRAMOS SAN MIGUEL - EL MOLINO Y EL MOLINO - EL PRADO, PROVINCIA SAN MIGUEL, CAJAMARCA</t>
  </si>
  <si>
    <t>15. TRANSPORTE</t>
  </si>
  <si>
    <t>2026619: CONSTRUCCION CARRETERA CHIMBAN - PION - SANTA ROSA</t>
  </si>
  <si>
    <t>2031158: CONSTRUCCION CARRETERA SHIRAC - CAÑAPATA - CARUILLO</t>
  </si>
  <si>
    <t>2060604: CONSTRUCCION PUENTE LAS PALTAS SOBRE EL RIO PUCLUSH</t>
  </si>
  <si>
    <t>2078134: CONSTRUCCION Y MEJORAMIENTO DE LA CARRETERA PE - 3N (BAMBAMARCA) - PACCHA - CHIMBAN - PION - L.D. CON AMAZONAS (EMP. AM-103 EL TRIUNFO)</t>
  </si>
  <si>
    <t>2094814: MEJORAMIENTO DE LA CARRETERA EMP. PE-3N (BAMBAMARCA) - ATOSHAICO - RAMOSCUCHO - LA LIBERTAD DE PALLAN - EMP. PE 8B (CELENDIN)</t>
  </si>
  <si>
    <t>2115588: MEJORAMIENTO Y APERTURA DE LA CARRETERA JOSE GALVEZ - JORGE CHAVEZ - LA AYACUNGA</t>
  </si>
  <si>
    <t>2131708: CONSTRUCCION DEL PUENTE PEATONAL TOLON - YONAN - CAJAMARCA</t>
  </si>
  <si>
    <t>2147847: MEJORAMIENTO CARRETERA CA-101, TRAMO: EMPALME PE-1NF (CONTUMAZA) - YETON</t>
  </si>
  <si>
    <t>2183268: CONSTRUCCION CARRETERA CORTEGANA - SAN ANTONIO - EL CALVARIO - TRES CRUCES - CANDEN, DISTRITO DE CORTEGANA, PROVINCIA DE CELENDIN - CAJAMARCA</t>
  </si>
  <si>
    <t>2227436: APERTURA DE LA CARRETERA TRAMO ALIMARCA-CANLLE-CHIQUINDA-ULLUYPAMPA-LAS PAJAS, DISTRITO DE GREGORIO PITA - SAN MARCOS - CAJAMARCA</t>
  </si>
  <si>
    <t>2231549: MEJORAMIENTO DEL SERVICIO DE ACCESO SOBRE EL RIO SILACO EN LA TROCHA CARROZABLE LA RAMADA - CHIMBAN, DISTRITO DE CHIMBAN - CHOTA - CAJAMARCA</t>
  </si>
  <si>
    <t>17. AMBIENTE</t>
  </si>
  <si>
    <t>2133639: REFORESTACION EN LAS ZONAS ALTO ANDINAS DE LAS PROVINCIAS DE SAN PABLO Y SAN MIGUEL, CAJAMARCA</t>
  </si>
  <si>
    <t>2184650: MEJORAMIENTO DE LA GESTION INSTITUCIONAL DEL RECURSO HIDRICO Y EL AMBIENTE EN LAS CUENCAS DE LAS PROVINCIAS DE CAJAMARCA, SAN PABLO, SAN MARCOS, CAJABAMBA,SAN MIGUEL Y CONTUMAZA DE LA REGION CAJAMARCA</t>
  </si>
  <si>
    <t>2234430: RECUPERACION DEL SERVICIO AMBIENTAL HIDRICO DEL AREA DE AMORTIGUAMIENTO DEL BOSQUE DE PROTECCION PAGAIBAMBA, DISTRITO DE QUEROCOTO, PROVINCIA DE CHOTA, REGION DE CAJAMARCA</t>
  </si>
  <si>
    <t>18: SANEAMIENTO</t>
  </si>
  <si>
    <t>2144559: CONSTRUCCION DEL SISTEMA DE AGUA POTABLE Y LETRINAS - CASERIOS TUMBADEN GRANDE, VISTA ALEGRE Y CHACAPAMPA, DISTRITO DE TUMBADEN - SAN PABLO - CAJAMARCA</t>
  </si>
  <si>
    <t xml:space="preserve">20: SALUD </t>
  </si>
  <si>
    <t xml:space="preserve">2021994: CONSTRUCCION CENTRO MATERNO INFANTIL SAN MARCOS </t>
  </si>
  <si>
    <t>22. EDUCACION</t>
  </si>
  <si>
    <t>2001621: ESTUDIOS DE PRE-INVERSION</t>
  </si>
  <si>
    <t>2058456: MEJORA DE LA CALIDAD EDUCATIVA</t>
  </si>
  <si>
    <t>2112138: RECONSTRUCCION I.E. Nº 341 LLALLAN - CHILETE - CONTUMAZA</t>
  </si>
  <si>
    <t>2112605: RECONSTRUCCION DE I.E. Nº 82285 - CAJABAMBA - CAJAMARCA</t>
  </si>
  <si>
    <t>2112981: MEJORAMIENTO CARRETERA CA-103: EM. PE-06B (SANTA CRUZ DE SUCCHUBAMBA) - ROMERO CIRCA - LA LAGUNA - TONGOD - CATILLUC - EMP. PE - 06 C (EL EMPALME) - CAJAMARCA</t>
  </si>
  <si>
    <t>2135241: RECONSTRUCCION DE I.E. Nº 82320 CAUDAY - CAJABAMBA</t>
  </si>
  <si>
    <t>2143158: RECONSTRUCCION DE INFRAESTRUCTURA Y EQUIPAMIENTO DE LA I.E.P.S Nº 16573-RAUL PORRAS BARRENECHEA DE LA LOCALIDAD DE PEÑA BLANCA, DISTRITO DE SAN JOSE DEL ALTO - JAEN - CAJAMARCA</t>
  </si>
  <si>
    <t>2173472: MEJORAMIENTO DEL SERVICIO EDUCATIVO EN LAS INSTITUCIONES EDUCATIVAS DE NIVEL PRIMARIO EN LAS LOCALIDADES DE CHACAPAMPA, EL SURO, TUMBADEN E INGATAMBO, EN LA PROVINCIA DE SAN PABLO - REGION CAJAMARCA</t>
  </si>
  <si>
    <t>2191135: MEJORAMIENTO DE LOS SERVICIOS DE EDUCACION INICIAL ESCOLARIZADA DE LAS LOCALIDADES DE MALCAS, SHILLABAMBA, EL OLLERO, VENTANILLAS, CAMPO ALEGRE, JUCAT, CHUPICA Y SAN ANTONIO, DE LAS PROVINCIAS DE SAN MARCOS Y CELENDIN, REGION CAJAMARCA</t>
  </si>
  <si>
    <t>2191137: MEJORAMIENTO DE LOS SERVICIOS DE EDUCACION INICIAL ESCOLARIZADA EN LAS LOCALIDADES DE CHOROBAMBA, PINGO, MOYAN ALTO, SARIN, SANTA ROSA DE CRISNEJAS, SANTA ROSA DE JOCOS Y JOCOS, PROVINCIA DE CAJABAMBA, REGION CAJAMARCA</t>
  </si>
  <si>
    <t>2205321: CREACION DE LA INFRAESTRUCTURA DE LA INSTITUCION EDUCATIVA PRIMARIA N 82165 YANATOTORA, DISTRITO DE LA ENCAÑADA, PROVINCIA DE CAJAMARCA - CAJAMARCA</t>
  </si>
  <si>
    <t>2227392: AMPLIACION Y MEJORAMIENTO DE LA INSTITUCION EDUCATIVA FERNANDO BELAUNDE TERRY, DISTRITO DE CHETILLA, CAJAMARCA, CAJAMARCA</t>
  </si>
  <si>
    <t>2227804: CONSTRUCCION DE INFRAESTRUCTURA I.E. N 16482 - CP VERGEL - DISTRITO DE LA COIPA - PROVINCIA DE SAN IGNACIO - DEPARTAMENTO DE CAJAMARCA</t>
  </si>
  <si>
    <t>2231752: MEJORAMIENTO DEL SERVICIO EDUCATIVO EN LA IE N 82969 CARBON ALTO, DISTRITO DE GREGORIO PITA, PROVINCIA DE SAN MARCOS - REGION CAJAMARCA</t>
  </si>
  <si>
    <t>2231794: MEJORAMIENTO DEL SERVICIO EDUCATIVO EN LA I.E. N 821010 CENTRO POBLADO SAN ISIDRO,DISTRITO JOSE SABOGAL, PROVINCIA DE SAN MARCOS, REGION CAJAMARCA</t>
  </si>
  <si>
    <t>2231851: MEJORAMIENTO DEL SERVICIO EDUCATIVO EN LAS INSTITUCIONES EDUCATIVAS DE NIVEL PRIMARIO EN LAS LOCALIDADES DE: EL TUCO, TUCO BAJO, NUEVA ESPERANZA, LA RAMADA Y SANTA ROSA, EN LA PROVINCIA DE HUALGAYOC - REGION CAJAMARCA</t>
  </si>
  <si>
    <t>002. CHOTA</t>
  </si>
  <si>
    <t>2022202. CONSTRUCCION SEDE GERENCIA SUB REGIONAL CHOTA</t>
  </si>
  <si>
    <t xml:space="preserve">10: AGROPECUARIA </t>
  </si>
  <si>
    <t>2031540: MEJORAMIENTO CANAL OCSHAWILCA</t>
  </si>
  <si>
    <t>2088009: MEJORAMIENTO DE IRRIGACION E INSTALACION DE RIEGO POR ASPERSION EN EL CENTRO POBLADO DE MORAN LIRIO - HUALGAYOC</t>
  </si>
  <si>
    <t>12: ENERGIA</t>
  </si>
  <si>
    <t>2146003: CONSTRUCCION DEL SISTEMA ELECTRICO DEL DISTRITO DE COCHABAMBA CASERIOS LLANDUMA, HUALPAHUANA, SANTA ISOLINA Y SEGUES</t>
  </si>
  <si>
    <t>15: TRANSPORTE</t>
  </si>
  <si>
    <t xml:space="preserve">2150465: MEJORAMIENTO DE CAMINO VECINAL CHIGUIRIP - EL ARENAL - CHUYABAMBA - PUENTE ROJO, PROVINCIA DE CHOTA - CAJAMARCA </t>
  </si>
  <si>
    <t>2135209: CONSTRUCCION Y EQUIPAMIENTO DE LA INSTITUCION EDUCATIVA Nº 82696 LA HUALANGA - BAMBAMARCA.</t>
  </si>
  <si>
    <t>2188919. MEJORAMIENTO DE LAS CONDICIONES DEL SERVICIO DE EDUCACION SECUNDARIA EN LA I.E.S. CIRO ALEGRIA BAZAN, C.P. HUAYRASITANA, DISTRITO DE CHALAMARCA, PROVINCIA DE CHOTA, REGION CAJAMARCA</t>
  </si>
  <si>
    <t>003. CUTERVO</t>
  </si>
  <si>
    <t>2001707: LIQUIDACION DE OBRAS</t>
  </si>
  <si>
    <t>2153960: MEJORAMIENTO DE LA GESTION TURISTICA SOSTENIBLE EN EL AMBITO RURAL DE CUTERVO, DISTRITO DE SANTO DOMINGO DE LA CAPILLA - CUTERVO - CAJAMARCA</t>
  </si>
  <si>
    <t>2185616: MEJORAMIENTO DE LA CADENA PRODUCTIVA DEL GANADO VACUNO CRIOLLO Y CRIOLLO MESTIZO EN EL, DISTRITO DE LA RAMADA - CUTERVO - CAJAMARCA</t>
  </si>
  <si>
    <t xml:space="preserve"> 08: COMERCIO</t>
  </si>
  <si>
    <t xml:space="preserve">2190681: MEJORAMIENTO DE LA CADENA PRODUCTIVA DEL GANADO VACUNO CRIOLLO Y CRIOLLO MESTIZO A NIVEL MULTILOCAL, DISTRITO DE SANTO TOMAS - CUTERVO - CAJAMARCA </t>
  </si>
  <si>
    <t xml:space="preserve">2081874: CONSTRUCCION TROCHA CARROZABLE CUNUAT - QUILUCAT, DISTRITO DE CUJILLO - CUTERVO - CAJAMARCA </t>
  </si>
  <si>
    <t xml:space="preserve">2167475: MEJORAMIENTO Y AMPLIACION DE LA VIA VECINAL ENTRE EL TRAMO CRUCE INGUER - PALTIC - SAGASMACHE - LA COLPA Y PARIC, DISTRITO DE QUEROCOTILLO - CUTERVO - CAJAMARCA </t>
  </si>
  <si>
    <t>22: EDUCACION</t>
  </si>
  <si>
    <t xml:space="preserve">2064571: RECONSTRUCCION Y EQUIPAMIENTO DE LA INSTITUCION EDUCATIVA SECUNDARIA 22 DE OCTUBRE URCURUME - CUTERVO, PROVINCIA DE CUTERVO - CAJAMARCA </t>
  </si>
  <si>
    <t xml:space="preserve">2163520: AMPLIACION, MEJORAMIENTO DEL SERVICIO EDUCATIVO DE LA I.E. MANUEL PARDO Y LA VALLE, C.P. PAMPA LA RIOJA, DISTRITO DE SOCOTA - CUTERVO - CAJAMARCA </t>
  </si>
  <si>
    <t xml:space="preserve">2184597: MEJORAMIENTO DE LAS CONDICIONES DEL SERVICIO DE EDUCACION SECUNDARIA EN LA INSTITUCION EDUCATIVA SECUNDARIA CARLOS MATTA RIVERA DEL CENTRO POBLADO DE MAMABAMBA, DISTRITO Y PROVINCIA DE CUTERVO- DEPARTAMENTO DE CAJAMARCA </t>
  </si>
  <si>
    <t xml:space="preserve">2231702: MEJORAMIENTO DEL SERVICIO EDUCATIVO DE LA IEP N 10310 DE LA LOCALIDAD DE LLUSHCAPAMPA, DISTRITO DE LA RAMADA - CUTERVO - CAJAMARCA </t>
  </si>
  <si>
    <t xml:space="preserve">2234489: MEJORAMIENTO DE LOS SERVICIOS DE EDUCACION INICIAL ESCOLARIZADA, EN LAS LOCALIDADES DE CEDROPAMPA, MIRAFLORES, VALLE GRANDE, GRAMALOTILLO, CONTULIAN, EL ARENAL, LA JAYUA Y CASA HOGAR DE MARIA PROVINCIA DE CUTERVO, REGION CAJAMARCA </t>
  </si>
  <si>
    <t>004. JAEN</t>
  </si>
  <si>
    <t>11: PESCA</t>
  </si>
  <si>
    <t>2232924: RECUPERACION DE LA CAPACIDAD PRODUCTIVA DEL MODULO PISCICOLA LA BALZA - SAN IGNACIO - ZONA FRONTERIZA DE LA REGION CAJAMARCA</t>
  </si>
  <si>
    <t>2031402: ELECTRIFICACION RURAL PARTE MARGEN DERECHA E IZQUIERDA RIO CHINCHIPE</t>
  </si>
  <si>
    <t xml:space="preserve">2197118: MEJORAMIENTO DEL SISTEMA DE DISTRIBUCION SECUNDARIA 440/220 V, ALUMBRADO PUBLICO Y CONEXIONES DOMICILIARIAS DEL CENTRO POBLADO ROSARIO DE CHINGAMA, DISTRITO DE BELLAVISTA - JAEN - CAJAMARCA </t>
  </si>
  <si>
    <t>2158801. MINICENTRAL HIDROELECTRICA DE LANCHEMA Y PEQUEÑO SISTEMA ELECTRICO ASOCIADO</t>
  </si>
  <si>
    <t>2031842: REPOSICION DE INFRAESTRUCTURA DEL C.E. Nº 16188 PAKAMUROS - PUENTECILLOS</t>
  </si>
  <si>
    <t>2044767: REPOSICION DE AULAS Y SERVICIOS HIGIENICOS C.E.I.P.S. N° 16512 - CESARA</t>
  </si>
  <si>
    <t>2064470: RECONSTRUCCION Y AMPLIACION DE LA INFRAESTRUCTURA EDUCATIVA I.E. N° 16076 JOSE MARIA ARGUEDAS, DISTRITO DE BELLAVISTA - JAEN - CAJAMARCA</t>
  </si>
  <si>
    <t>2105028: MEJORAMIENTO, AMPLIACION E IMPLEMENTACION DE LA INFRAESTRUCTURA EDUCATIVA DE LA I.E. SANTA ROSA Nº 16537 LOCALIDAD TAMBORAPA PUEBLO, DISTRITO DE TABACONAS - SAN IGNACIO - CAJAMARCA</t>
  </si>
  <si>
    <t>2112693: REPOSICION INFRAESTRUCTURA I.E.P.S. Nº 16006 CRISTO REY FILA ALTA</t>
  </si>
  <si>
    <t>2112706: RECONSTRUCCION Y MEJORAMIENTO DE INFRAESTRUCTURA INSTITUCION EDUCATIVA Nº 16907 CRISTO REY - SAUCEPAMPA</t>
  </si>
  <si>
    <t>2134842: CONSTRUCCION DE INFRAESTRUCTURA Y MOBILIARIO ESCOLAR DE LA I.E.P. Nº 16625 - ALTO TAMBILLO -SAN IGNACIO</t>
  </si>
  <si>
    <t>2145199: RECONSTRUCCION DE LA INFRAESTRUCTURA Y EQUIPAMIENTO DE LA INSTITUCION EDUCATIVA PRIMARIA Y SECUNDARIA Nº 16151 NUESTRA SEÑORA DEL CARMEN PIQUIJACA, DISTRITO DE SAN FELIPE - JAEN - CAJAMARCA</t>
  </si>
  <si>
    <t>2183277: INSTALACION DE LOS SERVICIOS DE LOS CENTROS DE RECURSOS PARA EL APRENDIZAJE EN LAS REDES EDUCATIVAS DE SUPAYACU Y LOS NARANJOS, EN LA PROVINCIA DE SAN IGNACIO - REGION CAJAMARCA</t>
  </si>
  <si>
    <t>2229892: MEJORAMIENTO COMPLEJO EDUCATIVO RAMON CASTILLA Y MARQUESADO N 16001</t>
  </si>
  <si>
    <t>2233358: REPOSICION DE INFRAESTRUCTURA IEP N 16053 CP AMBATO - BELLAVISTA - JAEN</t>
  </si>
  <si>
    <t>005. PROGRAMAS REGIONALES - PROREGION</t>
  </si>
  <si>
    <t xml:space="preserve"> 12: ENERGIA</t>
  </si>
  <si>
    <t>2050406: CONSTRUCCION DEL SISTEMA DE ELECTRIFICACION RURAL DEL CASERIO EL TRIUNFO, DISTRITO DE LOS BAÑOS DEL INCA - CAJAMARCA - CAJAMARCA</t>
  </si>
  <si>
    <t>2062587: REHABILITACION Y AMPLIACION DEL SISTEMA DE ELECTRIFICACION RURAL DEL CASERIO LA RETAMA, DISTRITO DE LOS BAÑOS DEL INCA - CAJAMARCA - CAJAMARCA</t>
  </si>
  <si>
    <t>2084734: MEJORAMIENTO Y AMPLIACION DEL SERVICIO DE ENERGIA ELECTRICA EN EL CASERIO DE TARTAR GRANDE, DISTRITO DE LOS BANOS DEL INCA - CAJAMARCA - CAJAMARCA</t>
  </si>
  <si>
    <t>2092467: SISTEMA ELECTRICO RURAL CAJABAMBA III ETAPA</t>
  </si>
  <si>
    <t>2093136: SISTEMA ELECTRICO RURAL VILLA SANTA ROSA II ETAPA</t>
  </si>
  <si>
    <t>2093137: SISTEMA ELECTRICO RURAL VILLA SANTA ROSA</t>
  </si>
  <si>
    <t>2093138: SISTEMA ELECTRICO RURAL QUEROCOTO HUAMBOS II ETAPA</t>
  </si>
  <si>
    <t>2094918: PEQUEÑO SISTEMA ELECTRICO SAN IGNACIO IV ETAPA</t>
  </si>
  <si>
    <t>2095007: SISTEMA ELECTRICO RURAL CAJAMARCA EJE ASUNCION - II ETAPA</t>
  </si>
  <si>
    <t>2095008: SISTEMA ELECTRICO RURAL CAJAMARCA, EJE ASUNCION III ETAPA</t>
  </si>
  <si>
    <t>2095009: SISTEMA ELECTRICO RURAL CELENDIN IV ETAPA</t>
  </si>
  <si>
    <t>2095010: SISTEMA ELECTRICO RURAL CHILETE IV ETAPA</t>
  </si>
  <si>
    <t>2095011: SISTEMA ELECTRICO RURAL CUTERVO II ETAPA</t>
  </si>
  <si>
    <t>2095012: SISTEMA ELECTRICO RURAL CUTERVO III ETAPA</t>
  </si>
  <si>
    <t>2095013: SISTEMA ELECTRICO RURAL CUTERVO IV ETAPA</t>
  </si>
  <si>
    <t>2095014: SISTEMA ELECTRICO RURAL DE CAJABAMBA II ETAPA</t>
  </si>
  <si>
    <t>2095015: SISTEMA ELECTRICO RURAL JAEN II ETAPA</t>
  </si>
  <si>
    <t>2095016: SISTEMA ELECTRICO RURAL JAEN III ETAPA</t>
  </si>
  <si>
    <t>2095017: SISTEMA ELECTRICO RURAL SAN IGNACIO II ETAPA</t>
  </si>
  <si>
    <t>2095018: SISTEMA ELECTRICO RURAL SAN IGNACIO III ETAPA</t>
  </si>
  <si>
    <t>2095019: SISTEMA ELECTRICO RURAL SAN MARCOS - II ETAPA</t>
  </si>
  <si>
    <t>2095020: SISTEMA ELECTRICO RURAL SAN MARCOS III ETAPA</t>
  </si>
  <si>
    <t>2111453: GESTION DEL PROGRAMA Y OTROS - AMPLIACION DE LA FRONTERA ELECTRICA III ETAPA- PAFEIII</t>
  </si>
  <si>
    <t xml:space="preserve">2130299: INSTALACION DEL SISTEMA DE ELECTRIFICACION RURAL DEL CASERIO ALTO MIRAFLORES Y MEJORAMIENTO DE FRONTERA ELECTRICA PARA LAS ZONAS ALEDAÑAS, DISTRITO DE LOS BANOS DEL INCA - CAJAMARCA - CAJAMARCA  </t>
  </si>
  <si>
    <t>2135700: AMPLIACION DE LA ELECTRIFICACION RURAL EN LAS LOCALIDADES DEL DISTRITO DE LAS PIRIAS, PROVINCIA DE JAEN - CAJAMARCA</t>
  </si>
  <si>
    <t>2135701: AMPLIACION DE LA ELECTRIFICACION RURAL EN LOS CENTROS POBLADOS DEL DISTRITO DE SAN JOSE DEL ALTO, PROVINCIA DE JAEN - CAJAMARCA</t>
  </si>
  <si>
    <t>2140244: INSTALACION DE LINEAS Y REDES PRIMARIAS, REDES SECUNDARIAS, CONEXIONES DOMICILIARIAS Y ALUMBRADO PUBLICO DE LOS SECTORES DE CHIRINOS, DISTRITO DE CHIRINOS - SAN IGNACIO - CAJAMARCA</t>
  </si>
  <si>
    <t>2144794: INSTALACION DEL SISTEMA DE ELECTRIFICACION RURAL III ETAPA TRAMO EL MIRADOR-VILLASANA, DISTRITO DE COLASAY - JAEN - CAJAMARCA</t>
  </si>
  <si>
    <t>2145935: INSTALACION DEL SERVICIO DE ENERGIA ELECTRICA EN SAN MARTIN - VALILLO, DISTRITO DE JAEN, PROVINCIA DE JAEN - CAJAMARCA</t>
  </si>
  <si>
    <t>2156147: INSTALACION DEL SISTEMA ELECTRICO RURAL DE LAS LOCALIDADES PONTE BAJO, CHIRIMOYO, HUAÑIMBA, MATIBAMBA, POMABAMBA, LA ISLA Y PONTE ALTO PROV. CAJABAMBA - CAJAMARCA</t>
  </si>
  <si>
    <t>2156767: INSTALACION DEL SISTEMA ELECTRICO RURAL DE LAS LOCALIDADES SALDABAMBA BAJO, PILCAYMARCA Y PICACHO DISTRITO DE CACHACHI PROV. CAJABAMBA - CAJAMARCA</t>
  </si>
  <si>
    <t>2157104: INSTALACION DEL SISTEMA ELECTRICO RURAL DE LAS LOCALIDADES SANTA LUISA, MOYAN BAJO Y SAN FRANCISCO DISTRITO DE CACHACHI PROV. CAJABAMBA - CAJAMARCA</t>
  </si>
  <si>
    <t>2157105: INSTALACION DEL SISTEMA ELECTRICO RURAL DE LAS LOCALIDADES CAMPAMENTO LICLIPAMPA, CONDORCUCHO, PAMPATAYOS, SAN ANTONIO Y SIGUIS DISTRITO DE CACHACHI PROV. CAJABAMBA - CAJAMARCA</t>
  </si>
  <si>
    <t>2157118: INSTALACION DEL SISTEMA ELECTRICO RURAL DE LAS LOCALIDADES CHINGOL, PACAY, SHIRAC Y SALDABAMBA CENTRO DISTRITO DE CACHACHI PROV. CAJABAMBA - CAJAMARCA</t>
  </si>
  <si>
    <t>2157157: INSTALACION DEL SISTEMA ELECTRICO RURAL DE LAS LOCALIDADES SAN LUIS, SAN PEDRO, MALVAS, CUCHILLAS Y SALDABAMBA ALTO DISTRITO DE CACHACHI PROV. CAJABAMBA - CAJAMARCA</t>
  </si>
  <si>
    <t>2173336: INSTALACION DEL SISTEMA ELECTRICO RURAL POMAHUACA - BELLAVISTA - SAN IGNACIO.</t>
  </si>
  <si>
    <t>2207739: INSTALACION DE LINEAS Y REDES PRIMARIAS, REDES SECUNDARIAS DE ELECTRIFICACION RURAL DE LOS CASERIOS GRANADILLA, HUASIPAMPA, USHUSHQUE GRANDE Y USHUSHQUE CHICO, DISTRITO DE UTICYACU - SANTA CRUZ - CAJAMARCA</t>
  </si>
  <si>
    <t>2229634: INSTALACION DEL SISTEMA ELECTRICO RURAL HUARANGO, CHIRINOS - LA COIPA - REGION CAJAMARCA</t>
  </si>
  <si>
    <t>2229636: INSTALACION DEL SISTEMA ELECTRICO RURAL SAN IGNACIO - REGION CAJAMARCA</t>
  </si>
  <si>
    <t>2229637: INSTALACION DEL SISTEMA ELECTRICO RURAL SAN JOSE DE LOURDES - REGION CAJAMARCA</t>
  </si>
  <si>
    <t>2234217: INSTALACION DEL SISTEMA ELECTRICO RURAL CELENDIN FASE I</t>
  </si>
  <si>
    <t>2234218: INSTALACION DEL SISTEMA ELECTRICO RURAL CELENDIN FASE II</t>
  </si>
  <si>
    <t>2234219: INSTALACION DEL SISTEMA ELECTRICO RURAL CELENDIN FASE III</t>
  </si>
  <si>
    <t>2234220: INSTALACION DEL SISTEMA ELECTRICO RURAL FASE I PARA DIECISEIS LOCALIDADES DEL DISTRITO DE SITACOCHA</t>
  </si>
  <si>
    <t>2234221: INSTALACION DEL SISTEMA ELECTRICO RURAL LOCALIDADES EL MILAGRO, COCHAPAMBA, HUAÑIMBITA Y LA ARENILLA, PROVINCIA DE CAJABAMBA-REGION CAJAMARCA</t>
  </si>
  <si>
    <t xml:space="preserve">2001621: ESTUDIOS DE PRE-INVERSION </t>
  </si>
  <si>
    <t>18. SANEAMIENTO</t>
  </si>
  <si>
    <t>2088782: MEJORAMIENTO Y AMPLIACION DE LOS SISTEMAS DE AGUA POTABLE Y ALCANTARILLADO DE LA CIUDAD DE CONTUMAZA</t>
  </si>
  <si>
    <t>2088783: MEJORAMIENTO Y AMPLIACION DE LOS SISTEMAS DE AGUA POTABLE Y ALCANTARILLADO DE LA CIUDAD DE HUALGAYOC</t>
  </si>
  <si>
    <t>2088785: MEJORAMIENTO Y AMPLIACION DE LOS SISTEMAS DE AGUA POTABLE Y ALCANTARILLADO DE LA CIUDAD DE CHOTA</t>
  </si>
  <si>
    <t>2088787: MEJORAMIENTO Y AMPLIACION DE LOS SISTEMAS DE AGUA POTABLE Y ALCANTARILLADO DE LA CIUDAD DE CELENDIN</t>
  </si>
  <si>
    <t>2088788: MEJORAMIENTO Y AMPLIACION DE LOS SISTEMAS DE AGUA POTABLE Y ALCANTARILLADO DE LA CIUDAD DE SAN MIGUEL</t>
  </si>
  <si>
    <t>2088789: MEJORAMIENTO Y AMPLIACION DE LOS SERVICIOS DE AGUA POTABLE, ALCANTARILLADO, TRATAMIENTO Y DISPOSICION DE EXCRETAS DE BAMBAMARCA, HUALGAYOC</t>
  </si>
  <si>
    <t>2088790: MEJORAMIENTO Y AMPLIACION DE LOS SISTEMAS DE AGUA POTABLE Y ALCANTARILLADO DE LA CIUDAD DE SAN MARCOS</t>
  </si>
  <si>
    <t>2088792: MEJORAMIENTO Y AMPLIACION DE LOS SISTEMAS DE AGUA POTABLE Y ALCANTARILLADO DE LA CIUDAD DE CAJABAMBA</t>
  </si>
  <si>
    <t>2088793: MEJORAMIENTO Y AMPLIACION DE LOS SISTEMAS DE AGUA POTABLE Y ALCANTARILLADO DE LA CIUDAD DE JAEN</t>
  </si>
  <si>
    <t>2088794: MEJORAMIENTO Y AMPLIACION DE LOS SISTEMAS DE AGUA POTABLE Y ALCANTARILLADO DE LA CIUDAD DE CUTERVO</t>
  </si>
  <si>
    <t>2088795: MEJORAMIENTO Y AMPLIACION DE LOS SISTEMAS DE AGUA POTABLE Y ALCANTARILLADO DE LA CIUDAD DE SAN PABLO</t>
  </si>
  <si>
    <t>2090973: GESTION DEL PROGRAMA Y OTROS - MEJORAMIENTO Y AMPLIACION DE LOS SISTEMAS DE AGUA POTABLE ALCANTARILLADO Y TRATAMIENTO DE AGUAS RESIDUALES DE LAS PRINCIPALES CIUDADES DEL DEPARTAMENTO DE CAJAMARCA - I ETAPA</t>
  </si>
  <si>
    <t>2207756: INSTALACION DE LOS SERVICIOS DE AGUA POTABLE Y ALCANTARILLADO DE LA LOCALIDAD DE LINDEROS, DEL DISTRITO DE JAEN, PROVINCIA DE JAEN - CAJAMARCA</t>
  </si>
  <si>
    <t>2234200: INSTALACION DEL SISTEMA DE ALCANTARILLADO DE LAS ZONAS PERIFERICAS DE LA CIUDAD DE CAJABAMBA- DISTRITO Y PROVINCIA DE CAJABAMBA</t>
  </si>
  <si>
    <t>20: SALUD</t>
  </si>
  <si>
    <t>2107890: CONSTRUCCION E IMPLEMENTACION DEL HOSPITAL II-1 DE CAJABAMBA</t>
  </si>
  <si>
    <t>2113029: CONSTRUCCION E IMPLEMENTACION DEL HOSPITAL II-2 DE JAEN</t>
  </si>
  <si>
    <t>2144019: CONSTRUCCION E IMPLEMENTACION DEL HOSPITAL II-1 DE SAN IGNACIO</t>
  </si>
  <si>
    <t>100. AGRICULTURA CAJAMARCA</t>
  </si>
  <si>
    <t xml:space="preserve"> 03: PLANEAMIENTO, GESTION Y RESERVA DE CONTINGENCIA</t>
  </si>
  <si>
    <t xml:space="preserve">2234295: MEJORAMIENTO DE LA CADENA PRODUCTIVA DE CULTIVOS ANDINOS, QUINUA, HABA Y CHOCHO EN LAS PROVINCIAS DE CAJABAMBA, SAN MARCOS, CAJAMARCA, CELENDIN, HUALGAYOC, CHOTA Y SAN PABLO  </t>
  </si>
  <si>
    <t>2045850: CONTROL INTEGRADO DE LA DISTOMATOSIS HEPATICA EN LA REGION : CAJAMARCA, CAJABAMBA, SAN MARCOS, CELENDIN, SAN PABLO, SAN MIGUEL</t>
  </si>
  <si>
    <t>2150716: MEJORAMIENTO DE INFRAESTRUCTURA CANAL DE RIEGO ZONANGA ALTO - DISTRITO Y PROVINCIA DE JAEN - CAJAMARCA</t>
  </si>
  <si>
    <t>2162194: INSTALACION DEL SERVICIO DE AGUA PARA RIEGO EN EL CENTRO POBLADO SALACAT, DISTRITO SOROCHUCO, PROVINCIA CELENDIN, REGION CAJAMARCA</t>
  </si>
  <si>
    <t>2193774: MEJORAMIENTO DEL SERVICIO DE AGUA PARA RIEGO EN LOS SECTORES DE CARNICHE BAJO, CARNICHE ALTO Y HUANABAL, DISTRITO DE LLAMA, PROVINCIA DE CHOTA - DEPARTAMENTO DE CAJAMARCA</t>
  </si>
  <si>
    <t>2230626: MEJORAMIENTO DE LA PROVISION DE SERVICIOS AGRARIOS DE LA DIRECCION REGIONAL DE AGRICULTURA CAJAMARCA</t>
  </si>
  <si>
    <t>2232263: MEJORAMIENTO Y AMPLIACION DEL CANAL QUILISH LA PACCHA - CASERIO SAN ANTONIO PLAN DE TUAL, C.P. HUAMBOCANCHA ALTA, CAJAMARCA</t>
  </si>
  <si>
    <t xml:space="preserve">200.REGION CAJAMARCA-TRANSPORTES </t>
  </si>
  <si>
    <t xml:space="preserve">  15: TRANSPORTE </t>
  </si>
  <si>
    <t>2161639: MEJORAMIENTO DEL SERVICIO DE TRANSITABILIDAD VEHICULAR EN OTUZCO - RINCONADA OTUZCO -OTUZCO LA VICTORIA - PUYLUCANA, DISTRITO DE LOS BANOS DEL INCA - CAJAMARCA - CAJAMARCA</t>
  </si>
  <si>
    <t>TOTAL PLIEGO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</si>
</sst>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3" fontId="1" fillId="4" borderId="2" xfId="0" applyNumberFormat="1" applyFont="1" applyFill="1" applyBorder="1" applyAlignment="1">
      <alignment vertical="center"/>
    </xf>
    <xf numFmtId="3" fontId="4" fillId="5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 indent="1"/>
    </xf>
    <xf numFmtId="3" fontId="1" fillId="0" borderId="2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vertical="center" wrapText="1" indent="3"/>
    </xf>
    <xf numFmtId="3" fontId="0" fillId="6" borderId="2" xfId="0" applyNumberFormat="1" applyFont="1" applyFill="1" applyBorder="1" applyAlignment="1">
      <alignment vertical="center"/>
    </xf>
    <xf numFmtId="3" fontId="5" fillId="5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 wrapText="1" indent="1"/>
    </xf>
    <xf numFmtId="3" fontId="1" fillId="6" borderId="2" xfId="0" applyNumberFormat="1" applyFont="1" applyFill="1" applyBorder="1" applyAlignment="1">
      <alignment vertical="center"/>
    </xf>
    <xf numFmtId="3" fontId="5" fillId="5" borderId="2" xfId="0" applyNumberFormat="1" applyFont="1" applyFill="1" applyBorder="1" applyAlignment="1">
      <alignment horizontal="right" vertical="center"/>
    </xf>
    <xf numFmtId="3" fontId="5" fillId="5" borderId="2" xfId="0" applyNumberFormat="1" applyFont="1" applyFill="1" applyBorder="1" applyAlignment="1">
      <alignment horizontal="right" vertical="center" wrapText="1"/>
    </xf>
    <xf numFmtId="0" fontId="0" fillId="7" borderId="2" xfId="0" applyFill="1" applyBorder="1" applyAlignment="1">
      <alignment horizontal="left" vertical="center" wrapText="1" indent="3"/>
    </xf>
    <xf numFmtId="0" fontId="0" fillId="0" borderId="2" xfId="0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3" fontId="0" fillId="4" borderId="2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0" fontId="0" fillId="8" borderId="2" xfId="0" applyFill="1" applyBorder="1" applyAlignment="1">
      <alignment horizontal="left" vertical="center" wrapText="1" indent="3"/>
    </xf>
    <xf numFmtId="3" fontId="4" fillId="5" borderId="5" xfId="0" applyNumberFormat="1" applyFont="1" applyFill="1" applyBorder="1" applyAlignment="1">
      <alignment vertical="center"/>
    </xf>
    <xf numFmtId="0" fontId="1" fillId="9" borderId="2" xfId="0" applyFont="1" applyFill="1" applyBorder="1" applyAlignment="1">
      <alignment horizontal="center" vertical="center" wrapText="1"/>
    </xf>
    <xf numFmtId="3" fontId="0" fillId="9" borderId="2" xfId="0" applyNumberFormat="1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3" fontId="0" fillId="0" borderId="0" xfId="0" applyNumberFormat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8"/>
  <sheetViews>
    <sheetView tabSelected="1" zoomScaleNormal="100" zoomScaleSheetLayoutView="85" workbookViewId="0">
      <pane ySplit="4" topLeftCell="A25" activePane="bottomLeft" state="frozen"/>
      <selection pane="bottomLeft" activeCell="E156" sqref="E156"/>
    </sheetView>
  </sheetViews>
  <sheetFormatPr baseColWidth="10" defaultRowHeight="15" outlineLevelRow="2" x14ac:dyDescent="0.25"/>
  <cols>
    <col min="1" max="1" width="105.42578125" style="29" customWidth="1"/>
    <col min="2" max="2" width="0.140625" style="29" customWidth="1"/>
    <col min="3" max="4" width="13" bestFit="1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2"/>
      <c r="B2" s="2"/>
      <c r="C2" s="2"/>
      <c r="D2" s="2"/>
    </row>
    <row r="3" spans="1:4" ht="24.75" customHeight="1" x14ac:dyDescent="0.25">
      <c r="A3" s="3" t="s">
        <v>1</v>
      </c>
      <c r="B3" s="4"/>
      <c r="C3" s="5" t="s">
        <v>2</v>
      </c>
      <c r="D3" s="5" t="s">
        <v>3</v>
      </c>
    </row>
    <row r="4" spans="1:4" ht="20.25" customHeight="1" x14ac:dyDescent="0.25">
      <c r="A4" s="3"/>
      <c r="B4" s="6"/>
      <c r="C4" s="5"/>
      <c r="D4" s="5"/>
    </row>
    <row r="5" spans="1:4" ht="20.25" customHeight="1" x14ac:dyDescent="0.25">
      <c r="A5" s="7" t="s">
        <v>4</v>
      </c>
      <c r="B5" s="8"/>
      <c r="C5" s="9">
        <f>C6+C8+C12+C51+C71+C83+C87+C89+C91</f>
        <v>21533680</v>
      </c>
      <c r="D5" s="9">
        <f t="shared" ref="D5" si="0">D6+D8+D12+D51+D71+D83+D87+D89+D91</f>
        <v>33411022</v>
      </c>
    </row>
    <row r="6" spans="1:4" outlineLevel="1" x14ac:dyDescent="0.25">
      <c r="A6" s="10" t="s">
        <v>5</v>
      </c>
      <c r="B6" s="11"/>
      <c r="C6" s="9">
        <f>SUM(C7)</f>
        <v>9000416</v>
      </c>
      <c r="D6" s="9">
        <f t="shared" ref="D6" si="1">SUM(D7)</f>
        <v>615527</v>
      </c>
    </row>
    <row r="7" spans="1:4" outlineLevel="1" x14ac:dyDescent="0.25">
      <c r="A7" s="12" t="s">
        <v>6</v>
      </c>
      <c r="B7" s="13"/>
      <c r="C7" s="14">
        <v>9000416</v>
      </c>
      <c r="D7" s="14">
        <v>615527</v>
      </c>
    </row>
    <row r="8" spans="1:4" outlineLevel="1" x14ac:dyDescent="0.25">
      <c r="A8" s="15" t="s">
        <v>7</v>
      </c>
      <c r="B8" s="16"/>
      <c r="C8" s="9">
        <f>SUM(C9:C11)</f>
        <v>1000000</v>
      </c>
      <c r="D8" s="9">
        <f t="shared" ref="D8" si="2">SUM(D9:D11)</f>
        <v>212870</v>
      </c>
    </row>
    <row r="9" spans="1:4" ht="30" outlineLevel="1" x14ac:dyDescent="0.25">
      <c r="A9" s="12" t="s">
        <v>8</v>
      </c>
      <c r="B9" s="13"/>
      <c r="C9" s="14">
        <v>1000000</v>
      </c>
      <c r="D9" s="14">
        <v>11070</v>
      </c>
    </row>
    <row r="10" spans="1:4" ht="30" outlineLevel="1" x14ac:dyDescent="0.25">
      <c r="A10" s="12" t="s">
        <v>9</v>
      </c>
      <c r="B10" s="13"/>
      <c r="C10" s="14">
        <v>0</v>
      </c>
      <c r="D10" s="14">
        <v>76800</v>
      </c>
    </row>
    <row r="11" spans="1:4" ht="30" outlineLevel="1" x14ac:dyDescent="0.25">
      <c r="A11" s="12" t="s">
        <v>10</v>
      </c>
      <c r="B11" s="13"/>
      <c r="C11" s="14">
        <v>0</v>
      </c>
      <c r="D11" s="14">
        <v>125000</v>
      </c>
    </row>
    <row r="12" spans="1:4" outlineLevel="1" x14ac:dyDescent="0.25">
      <c r="A12" s="15" t="s">
        <v>11</v>
      </c>
      <c r="B12" s="16"/>
      <c r="C12" s="9">
        <f>SUM(C13:C50)</f>
        <v>7164901</v>
      </c>
      <c r="D12" s="9">
        <f t="shared" ref="D12" si="3">SUM(D13:D50)</f>
        <v>7191492</v>
      </c>
    </row>
    <row r="13" spans="1:4" outlineLevel="1" x14ac:dyDescent="0.25">
      <c r="A13" s="12" t="s">
        <v>12</v>
      </c>
      <c r="B13" s="13"/>
      <c r="C13" s="17">
        <v>0</v>
      </c>
      <c r="D13" s="17">
        <v>945895</v>
      </c>
    </row>
    <row r="14" spans="1:4" ht="30" outlineLevel="1" x14ac:dyDescent="0.25">
      <c r="A14" s="12" t="s">
        <v>13</v>
      </c>
      <c r="B14" s="13"/>
      <c r="C14" s="18">
        <v>0</v>
      </c>
      <c r="D14" s="18">
        <v>4000</v>
      </c>
    </row>
    <row r="15" spans="1:4" ht="30" outlineLevel="1" x14ac:dyDescent="0.25">
      <c r="A15" s="12" t="s">
        <v>14</v>
      </c>
      <c r="B15" s="13"/>
      <c r="C15" s="18">
        <v>0</v>
      </c>
      <c r="D15" s="18">
        <v>61631</v>
      </c>
    </row>
    <row r="16" spans="1:4" ht="30" outlineLevel="1" x14ac:dyDescent="0.25">
      <c r="A16" s="12" t="s">
        <v>15</v>
      </c>
      <c r="B16" s="13"/>
      <c r="C16" s="18">
        <v>1000000</v>
      </c>
      <c r="D16" s="18">
        <v>1003845</v>
      </c>
    </row>
    <row r="17" spans="1:4" ht="30" outlineLevel="1" x14ac:dyDescent="0.25">
      <c r="A17" s="12" t="s">
        <v>16</v>
      </c>
      <c r="B17" s="13"/>
      <c r="C17" s="18">
        <v>0</v>
      </c>
      <c r="D17" s="18">
        <v>132678</v>
      </c>
    </row>
    <row r="18" spans="1:4" ht="30" outlineLevel="1" x14ac:dyDescent="0.25">
      <c r="A18" s="12" t="s">
        <v>17</v>
      </c>
      <c r="B18" s="13"/>
      <c r="C18" s="18">
        <v>2296000</v>
      </c>
      <c r="D18" s="18">
        <v>2296000</v>
      </c>
    </row>
    <row r="19" spans="1:4" ht="30" outlineLevel="1" x14ac:dyDescent="0.25">
      <c r="A19" s="12" t="s">
        <v>18</v>
      </c>
      <c r="B19" s="13"/>
      <c r="C19" s="18">
        <v>3868901</v>
      </c>
      <c r="D19" s="18">
        <v>855110</v>
      </c>
    </row>
    <row r="20" spans="1:4" ht="45" outlineLevel="1" x14ac:dyDescent="0.25">
      <c r="A20" s="12" t="s">
        <v>19</v>
      </c>
      <c r="B20" s="13"/>
      <c r="C20" s="18">
        <v>0</v>
      </c>
      <c r="D20" s="18">
        <v>4146</v>
      </c>
    </row>
    <row r="21" spans="1:4" ht="30" outlineLevel="1" x14ac:dyDescent="0.25">
      <c r="A21" s="12" t="s">
        <v>20</v>
      </c>
      <c r="B21" s="13"/>
      <c r="C21" s="18">
        <v>0</v>
      </c>
      <c r="D21" s="18">
        <v>6408</v>
      </c>
    </row>
    <row r="22" spans="1:4" ht="45" outlineLevel="1" x14ac:dyDescent="0.25">
      <c r="A22" s="12" t="s">
        <v>21</v>
      </c>
      <c r="B22" s="13"/>
      <c r="C22" s="18">
        <v>0</v>
      </c>
      <c r="D22" s="18">
        <v>70499</v>
      </c>
    </row>
    <row r="23" spans="1:4" ht="30" outlineLevel="1" x14ac:dyDescent="0.25">
      <c r="A23" s="19" t="s">
        <v>22</v>
      </c>
      <c r="B23" s="13"/>
      <c r="C23" s="18">
        <v>0</v>
      </c>
      <c r="D23" s="18">
        <v>59763</v>
      </c>
    </row>
    <row r="24" spans="1:4" ht="30" outlineLevel="1" x14ac:dyDescent="0.25">
      <c r="A24" s="19" t="s">
        <v>23</v>
      </c>
      <c r="B24" s="13"/>
      <c r="C24" s="18">
        <v>0</v>
      </c>
      <c r="D24" s="18">
        <v>33524</v>
      </c>
    </row>
    <row r="25" spans="1:4" ht="45" outlineLevel="1" x14ac:dyDescent="0.25">
      <c r="A25" s="19" t="s">
        <v>24</v>
      </c>
      <c r="B25" s="13"/>
      <c r="C25" s="18">
        <v>0</v>
      </c>
      <c r="D25" s="18">
        <v>22459</v>
      </c>
    </row>
    <row r="26" spans="1:4" ht="30" outlineLevel="1" x14ac:dyDescent="0.25">
      <c r="A26" s="19" t="s">
        <v>25</v>
      </c>
      <c r="B26" s="13"/>
      <c r="C26" s="18">
        <v>0</v>
      </c>
      <c r="D26" s="18">
        <v>16403</v>
      </c>
    </row>
    <row r="27" spans="1:4" ht="30" outlineLevel="1" x14ac:dyDescent="0.25">
      <c r="A27" s="19" t="s">
        <v>26</v>
      </c>
      <c r="B27" s="13"/>
      <c r="C27" s="18">
        <v>0</v>
      </c>
      <c r="D27" s="18">
        <v>33600</v>
      </c>
    </row>
    <row r="28" spans="1:4" ht="30" outlineLevel="1" x14ac:dyDescent="0.25">
      <c r="A28" s="19" t="s">
        <v>27</v>
      </c>
      <c r="B28" s="13"/>
      <c r="C28" s="18">
        <v>0</v>
      </c>
      <c r="D28" s="18">
        <v>20239</v>
      </c>
    </row>
    <row r="29" spans="1:4" ht="30" outlineLevel="1" x14ac:dyDescent="0.25">
      <c r="A29" s="19" t="s">
        <v>28</v>
      </c>
      <c r="B29" s="13"/>
      <c r="C29" s="18">
        <v>0</v>
      </c>
      <c r="D29" s="18">
        <v>20228</v>
      </c>
    </row>
    <row r="30" spans="1:4" ht="45" outlineLevel="1" x14ac:dyDescent="0.25">
      <c r="A30" s="19" t="s">
        <v>29</v>
      </c>
      <c r="B30" s="13"/>
      <c r="C30" s="18">
        <v>0</v>
      </c>
      <c r="D30" s="18">
        <v>27580</v>
      </c>
    </row>
    <row r="31" spans="1:4" ht="45" outlineLevel="1" x14ac:dyDescent="0.25">
      <c r="A31" s="19" t="s">
        <v>30</v>
      </c>
      <c r="B31" s="13"/>
      <c r="C31" s="18">
        <v>0</v>
      </c>
      <c r="D31" s="18">
        <v>639</v>
      </c>
    </row>
    <row r="32" spans="1:4" ht="30" outlineLevel="1" x14ac:dyDescent="0.25">
      <c r="A32" s="19" t="s">
        <v>31</v>
      </c>
      <c r="B32" s="13"/>
      <c r="C32" s="18">
        <v>0</v>
      </c>
      <c r="D32" s="18">
        <v>17553</v>
      </c>
    </row>
    <row r="33" spans="1:4" ht="30" outlineLevel="1" x14ac:dyDescent="0.25">
      <c r="A33" s="19" t="s">
        <v>32</v>
      </c>
      <c r="B33" s="13"/>
      <c r="C33" s="18">
        <v>0</v>
      </c>
      <c r="D33" s="18">
        <v>53419</v>
      </c>
    </row>
    <row r="34" spans="1:4" ht="45" outlineLevel="1" x14ac:dyDescent="0.25">
      <c r="A34" s="19" t="s">
        <v>33</v>
      </c>
      <c r="B34" s="13"/>
      <c r="C34" s="18">
        <v>0</v>
      </c>
      <c r="D34" s="18">
        <v>25118</v>
      </c>
    </row>
    <row r="35" spans="1:4" ht="45" outlineLevel="1" x14ac:dyDescent="0.25">
      <c r="A35" s="19" t="s">
        <v>34</v>
      </c>
      <c r="B35" s="13"/>
      <c r="C35" s="18">
        <v>0</v>
      </c>
      <c r="D35" s="18">
        <v>14963</v>
      </c>
    </row>
    <row r="36" spans="1:4" ht="45" outlineLevel="1" x14ac:dyDescent="0.25">
      <c r="A36" s="19" t="s">
        <v>35</v>
      </c>
      <c r="B36" s="13"/>
      <c r="C36" s="18">
        <v>0</v>
      </c>
      <c r="D36" s="18">
        <v>22720</v>
      </c>
    </row>
    <row r="37" spans="1:4" ht="30" outlineLevel="1" x14ac:dyDescent="0.25">
      <c r="A37" s="19" t="s">
        <v>36</v>
      </c>
      <c r="B37" s="13"/>
      <c r="C37" s="18">
        <v>0</v>
      </c>
      <c r="D37" s="18">
        <v>14893</v>
      </c>
    </row>
    <row r="38" spans="1:4" ht="30" outlineLevel="1" x14ac:dyDescent="0.25">
      <c r="A38" s="19" t="s">
        <v>37</v>
      </c>
      <c r="B38" s="13"/>
      <c r="C38" s="18">
        <v>0</v>
      </c>
      <c r="D38" s="18">
        <v>9892</v>
      </c>
    </row>
    <row r="39" spans="1:4" ht="45" outlineLevel="1" x14ac:dyDescent="0.25">
      <c r="A39" s="19" t="s">
        <v>38</v>
      </c>
      <c r="B39" s="13"/>
      <c r="C39" s="18">
        <v>0</v>
      </c>
      <c r="D39" s="18">
        <v>3557</v>
      </c>
    </row>
    <row r="40" spans="1:4" ht="30" outlineLevel="1" x14ac:dyDescent="0.25">
      <c r="A40" s="19" t="s">
        <v>39</v>
      </c>
      <c r="B40" s="13"/>
      <c r="C40" s="18">
        <v>0</v>
      </c>
      <c r="D40" s="18">
        <v>10268</v>
      </c>
    </row>
    <row r="41" spans="1:4" ht="30" outlineLevel="1" x14ac:dyDescent="0.25">
      <c r="A41" s="19" t="s">
        <v>40</v>
      </c>
      <c r="B41" s="13"/>
      <c r="C41" s="18">
        <v>0</v>
      </c>
      <c r="D41" s="18">
        <v>13587</v>
      </c>
    </row>
    <row r="42" spans="1:4" ht="30" outlineLevel="1" x14ac:dyDescent="0.25">
      <c r="A42" s="19" t="s">
        <v>41</v>
      </c>
      <c r="B42" s="13"/>
      <c r="C42" s="18">
        <v>0</v>
      </c>
      <c r="D42" s="18">
        <v>36091</v>
      </c>
    </row>
    <row r="43" spans="1:4" ht="45" outlineLevel="1" x14ac:dyDescent="0.25">
      <c r="A43" s="19" t="s">
        <v>42</v>
      </c>
      <c r="B43" s="13"/>
      <c r="C43" s="18">
        <v>0</v>
      </c>
      <c r="D43" s="18">
        <v>766870</v>
      </c>
    </row>
    <row r="44" spans="1:4" ht="30" outlineLevel="1" x14ac:dyDescent="0.25">
      <c r="A44" s="19" t="s">
        <v>43</v>
      </c>
      <c r="B44" s="13"/>
      <c r="C44" s="18">
        <v>0</v>
      </c>
      <c r="D44" s="18">
        <v>63853</v>
      </c>
    </row>
    <row r="45" spans="1:4" ht="30" outlineLevel="1" x14ac:dyDescent="0.25">
      <c r="A45" s="19" t="s">
        <v>44</v>
      </c>
      <c r="B45" s="13"/>
      <c r="C45" s="18">
        <v>0</v>
      </c>
      <c r="D45" s="18">
        <v>57690</v>
      </c>
    </row>
    <row r="46" spans="1:4" ht="45" outlineLevel="1" x14ac:dyDescent="0.25">
      <c r="A46" s="19" t="s">
        <v>45</v>
      </c>
      <c r="B46" s="13"/>
      <c r="C46" s="18">
        <v>0</v>
      </c>
      <c r="D46" s="18">
        <v>15031</v>
      </c>
    </row>
    <row r="47" spans="1:4" ht="30" outlineLevel="1" x14ac:dyDescent="0.25">
      <c r="A47" s="12" t="s">
        <v>46</v>
      </c>
      <c r="B47" s="13"/>
      <c r="C47" s="18">
        <v>0</v>
      </c>
      <c r="D47" s="18">
        <v>87813</v>
      </c>
    </row>
    <row r="48" spans="1:4" ht="45" outlineLevel="1" x14ac:dyDescent="0.25">
      <c r="A48" s="12" t="s">
        <v>47</v>
      </c>
      <c r="B48" s="13"/>
      <c r="C48" s="18">
        <v>0</v>
      </c>
      <c r="D48" s="18">
        <v>208002</v>
      </c>
    </row>
    <row r="49" spans="1:4" ht="30" outlineLevel="1" x14ac:dyDescent="0.25">
      <c r="A49" s="12" t="s">
        <v>48</v>
      </c>
      <c r="B49" s="13"/>
      <c r="C49" s="18">
        <v>0</v>
      </c>
      <c r="D49" s="18">
        <v>99415</v>
      </c>
    </row>
    <row r="50" spans="1:4" ht="45" outlineLevel="1" x14ac:dyDescent="0.25">
      <c r="A50" s="12" t="s">
        <v>49</v>
      </c>
      <c r="B50" s="13"/>
      <c r="C50" s="18">
        <v>0</v>
      </c>
      <c r="D50" s="18">
        <v>56110</v>
      </c>
    </row>
    <row r="51" spans="1:4" outlineLevel="1" x14ac:dyDescent="0.25">
      <c r="A51" s="15" t="s">
        <v>50</v>
      </c>
      <c r="B51" s="16"/>
      <c r="C51" s="9">
        <f>SUM(C52:C70)</f>
        <v>0</v>
      </c>
      <c r="D51" s="9">
        <f t="shared" ref="D51" si="4">SUM(D52:D70)</f>
        <v>1452523</v>
      </c>
    </row>
    <row r="52" spans="1:4" outlineLevel="1" x14ac:dyDescent="0.25">
      <c r="A52" s="12" t="s">
        <v>51</v>
      </c>
      <c r="B52" s="13"/>
      <c r="C52" s="14"/>
      <c r="D52" s="17">
        <v>20583</v>
      </c>
    </row>
    <row r="53" spans="1:4" outlineLevel="1" x14ac:dyDescent="0.25">
      <c r="A53" s="12" t="s">
        <v>52</v>
      </c>
      <c r="B53" s="13"/>
      <c r="C53" s="14"/>
      <c r="D53" s="18">
        <v>20000</v>
      </c>
    </row>
    <row r="54" spans="1:4" outlineLevel="1" x14ac:dyDescent="0.25">
      <c r="A54" s="12" t="s">
        <v>53</v>
      </c>
      <c r="B54" s="13"/>
      <c r="C54" s="14"/>
      <c r="D54" s="18">
        <v>9306</v>
      </c>
    </row>
    <row r="55" spans="1:4" ht="30" outlineLevel="1" x14ac:dyDescent="0.25">
      <c r="A55" s="12" t="s">
        <v>54</v>
      </c>
      <c r="B55" s="13"/>
      <c r="C55" s="14"/>
      <c r="D55" s="18">
        <v>17190</v>
      </c>
    </row>
    <row r="56" spans="1:4" ht="24.75" customHeight="1" outlineLevel="1" x14ac:dyDescent="0.25">
      <c r="A56" s="12" t="s">
        <v>55</v>
      </c>
      <c r="B56" s="13"/>
      <c r="C56" s="14"/>
      <c r="D56" s="18">
        <v>633219</v>
      </c>
    </row>
    <row r="57" spans="1:4" ht="30" outlineLevel="1" x14ac:dyDescent="0.25">
      <c r="A57" s="12" t="s">
        <v>56</v>
      </c>
      <c r="B57" s="13"/>
      <c r="C57" s="14"/>
      <c r="D57" s="18">
        <v>31819</v>
      </c>
    </row>
    <row r="58" spans="1:4" ht="30" outlineLevel="1" x14ac:dyDescent="0.25">
      <c r="A58" s="12" t="s">
        <v>57</v>
      </c>
      <c r="B58" s="13"/>
      <c r="C58" s="14"/>
      <c r="D58" s="18">
        <v>13618</v>
      </c>
    </row>
    <row r="59" spans="1:4" outlineLevel="1" x14ac:dyDescent="0.25">
      <c r="A59" s="12" t="s">
        <v>58</v>
      </c>
      <c r="B59" s="13"/>
      <c r="C59" s="14"/>
      <c r="D59" s="18">
        <v>26200</v>
      </c>
    </row>
    <row r="60" spans="1:4" outlineLevel="1" x14ac:dyDescent="0.25">
      <c r="A60" s="12" t="s">
        <v>59</v>
      </c>
      <c r="B60" s="13"/>
      <c r="C60" s="14"/>
      <c r="D60" s="18">
        <v>30150</v>
      </c>
    </row>
    <row r="61" spans="1:4" outlineLevel="1" x14ac:dyDescent="0.25">
      <c r="A61" s="12" t="s">
        <v>60</v>
      </c>
      <c r="B61" s="13"/>
      <c r="C61" s="14"/>
      <c r="D61" s="18">
        <v>0</v>
      </c>
    </row>
    <row r="62" spans="1:4" outlineLevel="1" x14ac:dyDescent="0.25">
      <c r="A62" s="12" t="s">
        <v>61</v>
      </c>
      <c r="B62" s="13"/>
      <c r="C62" s="14"/>
      <c r="D62" s="18">
        <v>10000</v>
      </c>
    </row>
    <row r="63" spans="1:4" outlineLevel="1" x14ac:dyDescent="0.25">
      <c r="A63" s="12" t="s">
        <v>62</v>
      </c>
      <c r="B63" s="13"/>
      <c r="C63" s="14"/>
      <c r="D63" s="18">
        <v>60000</v>
      </c>
    </row>
    <row r="64" spans="1:4" outlineLevel="1" x14ac:dyDescent="0.25">
      <c r="A64" s="20" t="s">
        <v>63</v>
      </c>
      <c r="B64" s="13"/>
      <c r="C64" s="14"/>
      <c r="D64" s="18">
        <v>38000</v>
      </c>
    </row>
    <row r="65" spans="1:4" outlineLevel="1" x14ac:dyDescent="0.25">
      <c r="A65" s="12" t="s">
        <v>64</v>
      </c>
      <c r="B65" s="13"/>
      <c r="C65" s="14"/>
      <c r="D65" s="18">
        <v>20000</v>
      </c>
    </row>
    <row r="66" spans="1:4" outlineLevel="1" x14ac:dyDescent="0.25">
      <c r="A66" s="12" t="s">
        <v>65</v>
      </c>
      <c r="B66" s="13"/>
      <c r="C66" s="14"/>
      <c r="D66" s="18">
        <v>159874</v>
      </c>
    </row>
    <row r="67" spans="1:4" outlineLevel="1" x14ac:dyDescent="0.25">
      <c r="A67" s="12" t="s">
        <v>66</v>
      </c>
      <c r="B67" s="13"/>
      <c r="C67" s="14"/>
      <c r="D67" s="18">
        <v>5000</v>
      </c>
    </row>
    <row r="68" spans="1:4" outlineLevel="1" x14ac:dyDescent="0.25">
      <c r="A68" s="12" t="s">
        <v>67</v>
      </c>
      <c r="B68" s="13"/>
      <c r="C68" s="14"/>
      <c r="D68" s="18">
        <v>290825</v>
      </c>
    </row>
    <row r="69" spans="1:4" ht="30" outlineLevel="1" x14ac:dyDescent="0.25">
      <c r="A69" s="12" t="s">
        <v>68</v>
      </c>
      <c r="B69" s="13"/>
      <c r="C69" s="14"/>
      <c r="D69" s="18">
        <v>47739</v>
      </c>
    </row>
    <row r="70" spans="1:4" ht="30" outlineLevel="1" x14ac:dyDescent="0.25">
      <c r="A70" s="12" t="s">
        <v>69</v>
      </c>
      <c r="B70" s="13"/>
      <c r="C70" s="14"/>
      <c r="D70" s="18">
        <v>19000</v>
      </c>
    </row>
    <row r="71" spans="1:4" outlineLevel="1" x14ac:dyDescent="0.25">
      <c r="A71" s="15" t="s">
        <v>70</v>
      </c>
      <c r="B71" s="16"/>
      <c r="C71" s="9">
        <f>SUM(C72:C82)</f>
        <v>1217345</v>
      </c>
      <c r="D71" s="9">
        <f t="shared" ref="D71" si="5">SUM(D72:D82)</f>
        <v>3975635</v>
      </c>
    </row>
    <row r="72" spans="1:4" outlineLevel="1" x14ac:dyDescent="0.25">
      <c r="A72" s="12" t="s">
        <v>71</v>
      </c>
      <c r="B72" s="13"/>
      <c r="C72" s="17">
        <v>0</v>
      </c>
      <c r="D72" s="17">
        <v>121600</v>
      </c>
    </row>
    <row r="73" spans="1:4" outlineLevel="1" x14ac:dyDescent="0.25">
      <c r="A73" s="12" t="s">
        <v>72</v>
      </c>
      <c r="B73" s="13"/>
      <c r="C73" s="18">
        <v>0</v>
      </c>
      <c r="D73" s="18">
        <v>1145243</v>
      </c>
    </row>
    <row r="74" spans="1:4" outlineLevel="1" x14ac:dyDescent="0.25">
      <c r="A74" s="12" t="s">
        <v>73</v>
      </c>
      <c r="B74" s="13"/>
      <c r="C74" s="18">
        <v>0</v>
      </c>
      <c r="D74" s="18">
        <v>363448</v>
      </c>
    </row>
    <row r="75" spans="1:4" ht="30" outlineLevel="1" x14ac:dyDescent="0.25">
      <c r="A75" s="12" t="s">
        <v>74</v>
      </c>
      <c r="B75" s="13"/>
      <c r="C75" s="18">
        <v>0</v>
      </c>
      <c r="D75" s="18">
        <v>620307</v>
      </c>
    </row>
    <row r="76" spans="1:4" ht="30" outlineLevel="1" x14ac:dyDescent="0.25">
      <c r="A76" s="12" t="s">
        <v>75</v>
      </c>
      <c r="B76" s="13"/>
      <c r="C76" s="18">
        <v>0</v>
      </c>
      <c r="D76" s="18">
        <v>210395</v>
      </c>
    </row>
    <row r="77" spans="1:4" outlineLevel="1" x14ac:dyDescent="0.25">
      <c r="A77" s="12" t="s">
        <v>76</v>
      </c>
      <c r="B77" s="13"/>
      <c r="C77" s="18">
        <v>0</v>
      </c>
      <c r="D77" s="18">
        <v>245367</v>
      </c>
    </row>
    <row r="78" spans="1:4" outlineLevel="1" x14ac:dyDescent="0.25">
      <c r="A78" s="12" t="s">
        <v>77</v>
      </c>
      <c r="B78" s="13"/>
      <c r="C78" s="18">
        <v>0</v>
      </c>
      <c r="D78" s="18">
        <v>310697</v>
      </c>
    </row>
    <row r="79" spans="1:4" outlineLevel="1" x14ac:dyDescent="0.25">
      <c r="A79" s="12" t="s">
        <v>78</v>
      </c>
      <c r="B79" s="13"/>
      <c r="C79" s="18">
        <v>7738</v>
      </c>
      <c r="D79" s="18">
        <v>609362</v>
      </c>
    </row>
    <row r="80" spans="1:4" ht="30" outlineLevel="1" x14ac:dyDescent="0.25">
      <c r="A80" s="12" t="s">
        <v>79</v>
      </c>
      <c r="B80" s="13"/>
      <c r="C80" s="18">
        <v>0</v>
      </c>
      <c r="D80" s="18">
        <v>299931</v>
      </c>
    </row>
    <row r="81" spans="1:4" ht="30" outlineLevel="1" x14ac:dyDescent="0.25">
      <c r="A81" s="12" t="s">
        <v>80</v>
      </c>
      <c r="B81" s="13"/>
      <c r="C81" s="18">
        <v>0</v>
      </c>
      <c r="D81" s="18">
        <v>49285</v>
      </c>
    </row>
    <row r="82" spans="1:4" ht="30" outlineLevel="1" x14ac:dyDescent="0.25">
      <c r="A82" s="12" t="s">
        <v>81</v>
      </c>
      <c r="B82" s="13"/>
      <c r="C82" s="18">
        <v>1209607</v>
      </c>
      <c r="D82" s="18">
        <v>0</v>
      </c>
    </row>
    <row r="83" spans="1:4" s="21" customFormat="1" ht="19.5" customHeight="1" outlineLevel="1" x14ac:dyDescent="0.25">
      <c r="A83" s="15" t="s">
        <v>82</v>
      </c>
      <c r="B83" s="16"/>
      <c r="C83" s="9">
        <f>SUM(C84:C86)</f>
        <v>350000</v>
      </c>
      <c r="D83" s="9">
        <f t="shared" ref="D83" si="6">SUM(D84:D86)</f>
        <v>1465156</v>
      </c>
    </row>
    <row r="84" spans="1:4" ht="30" outlineLevel="1" x14ac:dyDescent="0.25">
      <c r="A84" s="12" t="s">
        <v>83</v>
      </c>
      <c r="B84" s="13"/>
      <c r="C84" s="17">
        <v>0</v>
      </c>
      <c r="D84" s="17">
        <v>4300</v>
      </c>
    </row>
    <row r="85" spans="1:4" ht="45" outlineLevel="1" x14ac:dyDescent="0.25">
      <c r="A85" s="12" t="s">
        <v>84</v>
      </c>
      <c r="B85" s="13"/>
      <c r="C85" s="18">
        <v>0</v>
      </c>
      <c r="D85" s="18">
        <v>455473</v>
      </c>
    </row>
    <row r="86" spans="1:4" ht="30" outlineLevel="1" x14ac:dyDescent="0.25">
      <c r="A86" s="12" t="s">
        <v>85</v>
      </c>
      <c r="B86" s="13"/>
      <c r="C86" s="18">
        <v>350000</v>
      </c>
      <c r="D86" s="18">
        <v>1005383</v>
      </c>
    </row>
    <row r="87" spans="1:4" outlineLevel="1" x14ac:dyDescent="0.25">
      <c r="A87" s="15" t="s">
        <v>86</v>
      </c>
      <c r="B87" s="16"/>
      <c r="C87" s="9">
        <f>SUM(C88)</f>
        <v>0</v>
      </c>
      <c r="D87" s="9">
        <f t="shared" ref="D87" si="7">SUM(D88)</f>
        <v>8000</v>
      </c>
    </row>
    <row r="88" spans="1:4" ht="30" outlineLevel="1" x14ac:dyDescent="0.25">
      <c r="A88" s="12" t="s">
        <v>87</v>
      </c>
      <c r="B88" s="13"/>
      <c r="C88" s="18"/>
      <c r="D88" s="18">
        <v>8000</v>
      </c>
    </row>
    <row r="89" spans="1:4" outlineLevel="1" x14ac:dyDescent="0.25">
      <c r="A89" s="15" t="s">
        <v>88</v>
      </c>
      <c r="B89" s="16"/>
      <c r="C89" s="9">
        <f>SUM(C90)</f>
        <v>0</v>
      </c>
      <c r="D89" s="9">
        <f t="shared" ref="D89" si="8">SUM(D90)</f>
        <v>18324</v>
      </c>
    </row>
    <row r="90" spans="1:4" outlineLevel="1" x14ac:dyDescent="0.25">
      <c r="A90" s="12" t="s">
        <v>89</v>
      </c>
      <c r="B90" s="13"/>
      <c r="C90" s="18"/>
      <c r="D90" s="18">
        <v>18324</v>
      </c>
    </row>
    <row r="91" spans="1:4" outlineLevel="1" x14ac:dyDescent="0.25">
      <c r="A91" s="15" t="s">
        <v>90</v>
      </c>
      <c r="B91" s="16"/>
      <c r="C91" s="9">
        <f>SUM(C92:C107)</f>
        <v>2801018</v>
      </c>
      <c r="D91" s="9">
        <f t="shared" ref="D91" si="9">SUM(D92:D107)</f>
        <v>18471495</v>
      </c>
    </row>
    <row r="92" spans="1:4" outlineLevel="1" x14ac:dyDescent="0.25">
      <c r="A92" s="12" t="s">
        <v>91</v>
      </c>
      <c r="B92" s="13"/>
      <c r="C92" s="17">
        <v>600000</v>
      </c>
      <c r="D92" s="17">
        <v>604780</v>
      </c>
    </row>
    <row r="93" spans="1:4" outlineLevel="1" x14ac:dyDescent="0.25">
      <c r="A93" s="12" t="s">
        <v>92</v>
      </c>
      <c r="B93" s="13"/>
      <c r="C93" s="18">
        <v>765000</v>
      </c>
      <c r="D93" s="18">
        <v>778221</v>
      </c>
    </row>
    <row r="94" spans="1:4" outlineLevel="1" x14ac:dyDescent="0.25">
      <c r="A94" s="12" t="s">
        <v>93</v>
      </c>
      <c r="B94" s="13"/>
      <c r="C94" s="18">
        <v>0</v>
      </c>
      <c r="D94" s="18">
        <v>5000</v>
      </c>
    </row>
    <row r="95" spans="1:4" outlineLevel="1" x14ac:dyDescent="0.25">
      <c r="A95" s="12" t="s">
        <v>94</v>
      </c>
      <c r="B95" s="13"/>
      <c r="C95" s="18">
        <v>0</v>
      </c>
      <c r="D95" s="18">
        <v>49326</v>
      </c>
    </row>
    <row r="96" spans="1:4" ht="30" outlineLevel="1" x14ac:dyDescent="0.25">
      <c r="A96" s="12" t="s">
        <v>95</v>
      </c>
      <c r="B96" s="13"/>
      <c r="C96" s="18">
        <v>0</v>
      </c>
      <c r="D96" s="18">
        <v>10900</v>
      </c>
    </row>
    <row r="97" spans="1:4" outlineLevel="1" x14ac:dyDescent="0.25">
      <c r="A97" s="12" t="s">
        <v>96</v>
      </c>
      <c r="B97" s="13"/>
      <c r="C97" s="18">
        <v>0</v>
      </c>
      <c r="D97" s="18">
        <v>48878</v>
      </c>
    </row>
    <row r="98" spans="1:4" ht="30" outlineLevel="1" x14ac:dyDescent="0.25">
      <c r="A98" s="12" t="s">
        <v>97</v>
      </c>
      <c r="B98" s="13"/>
      <c r="C98" s="18">
        <v>0</v>
      </c>
      <c r="D98" s="18">
        <v>81865</v>
      </c>
    </row>
    <row r="99" spans="1:4" ht="45" outlineLevel="1" x14ac:dyDescent="0.25">
      <c r="A99" s="12" t="s">
        <v>98</v>
      </c>
      <c r="B99" s="13"/>
      <c r="C99" s="18">
        <v>1436018</v>
      </c>
      <c r="D99" s="18">
        <v>162655</v>
      </c>
    </row>
    <row r="100" spans="1:4" ht="45" outlineLevel="1" x14ac:dyDescent="0.25">
      <c r="A100" s="12" t="s">
        <v>99</v>
      </c>
      <c r="B100" s="13"/>
      <c r="C100" s="18">
        <v>0</v>
      </c>
      <c r="D100" s="18">
        <v>8530926</v>
      </c>
    </row>
    <row r="101" spans="1:4" ht="45" outlineLevel="1" x14ac:dyDescent="0.25">
      <c r="A101" s="12" t="s">
        <v>100</v>
      </c>
      <c r="B101" s="13"/>
      <c r="C101" s="18">
        <v>0</v>
      </c>
      <c r="D101" s="18">
        <v>7787029</v>
      </c>
    </row>
    <row r="102" spans="1:4" ht="30" outlineLevel="1" x14ac:dyDescent="0.25">
      <c r="A102" s="12" t="s">
        <v>101</v>
      </c>
      <c r="B102" s="13"/>
      <c r="C102" s="18">
        <v>0</v>
      </c>
      <c r="D102" s="18">
        <v>25943</v>
      </c>
    </row>
    <row r="103" spans="1:4" ht="30" outlineLevel="1" x14ac:dyDescent="0.25">
      <c r="A103" s="12" t="s">
        <v>102</v>
      </c>
      <c r="B103" s="13"/>
      <c r="C103" s="18">
        <v>0</v>
      </c>
      <c r="D103" s="18">
        <v>18310</v>
      </c>
    </row>
    <row r="104" spans="1:4" ht="30" outlineLevel="1" x14ac:dyDescent="0.25">
      <c r="A104" s="12" t="s">
        <v>103</v>
      </c>
      <c r="B104" s="13"/>
      <c r="C104" s="18">
        <v>0</v>
      </c>
      <c r="D104" s="18">
        <v>9392</v>
      </c>
    </row>
    <row r="105" spans="1:4" ht="30" outlineLevel="1" x14ac:dyDescent="0.25">
      <c r="A105" s="12" t="s">
        <v>104</v>
      </c>
      <c r="B105" s="13"/>
      <c r="C105" s="18">
        <v>0</v>
      </c>
      <c r="D105" s="18">
        <v>107450</v>
      </c>
    </row>
    <row r="106" spans="1:4" ht="30" outlineLevel="1" x14ac:dyDescent="0.25">
      <c r="A106" s="12" t="s">
        <v>105</v>
      </c>
      <c r="B106" s="13"/>
      <c r="C106" s="18">
        <v>0</v>
      </c>
      <c r="D106" s="18">
        <v>32314</v>
      </c>
    </row>
    <row r="107" spans="1:4" ht="45" outlineLevel="1" x14ac:dyDescent="0.25">
      <c r="A107" s="12" t="s">
        <v>106</v>
      </c>
      <c r="B107" s="13"/>
      <c r="C107" s="18">
        <v>0</v>
      </c>
      <c r="D107" s="18">
        <v>218506</v>
      </c>
    </row>
    <row r="108" spans="1:4" ht="19.5" customHeight="1" x14ac:dyDescent="0.25">
      <c r="A108" s="7" t="s">
        <v>107</v>
      </c>
      <c r="B108" s="8"/>
      <c r="C108" s="9">
        <f>C109+C112+C119</f>
        <v>3931393</v>
      </c>
      <c r="D108" s="9">
        <f>D109+D112+D115+D117+D119</f>
        <v>5987317</v>
      </c>
    </row>
    <row r="109" spans="1:4" outlineLevel="1" x14ac:dyDescent="0.25">
      <c r="A109" s="15" t="s">
        <v>5</v>
      </c>
      <c r="B109" s="13"/>
      <c r="C109" s="14">
        <f>SUM(C110:C111)</f>
        <v>2903055</v>
      </c>
      <c r="D109" s="14">
        <f t="shared" ref="D109" si="10">SUM(D110:D111)</f>
        <v>2822038</v>
      </c>
    </row>
    <row r="110" spans="1:4" outlineLevel="1" x14ac:dyDescent="0.25">
      <c r="A110" s="12" t="s">
        <v>6</v>
      </c>
      <c r="B110" s="13"/>
      <c r="C110" s="14">
        <v>1779084</v>
      </c>
      <c r="D110" s="14">
        <v>1015779</v>
      </c>
    </row>
    <row r="111" spans="1:4" outlineLevel="1" x14ac:dyDescent="0.25">
      <c r="A111" s="12" t="s">
        <v>108</v>
      </c>
      <c r="B111" s="13"/>
      <c r="C111" s="14">
        <v>1123971</v>
      </c>
      <c r="D111" s="14">
        <v>1806259</v>
      </c>
    </row>
    <row r="112" spans="1:4" outlineLevel="1" x14ac:dyDescent="0.25">
      <c r="A112" s="15" t="s">
        <v>109</v>
      </c>
      <c r="B112" s="13"/>
      <c r="C112" s="14">
        <f>SUM(C113:C114)</f>
        <v>0</v>
      </c>
      <c r="D112" s="14">
        <f t="shared" ref="D112" si="11">SUM(D113:D114)</f>
        <v>269691</v>
      </c>
    </row>
    <row r="113" spans="1:4" outlineLevel="1" x14ac:dyDescent="0.25">
      <c r="A113" s="12" t="s">
        <v>110</v>
      </c>
      <c r="B113" s="13"/>
      <c r="C113" s="14"/>
      <c r="D113" s="14">
        <v>125000</v>
      </c>
    </row>
    <row r="114" spans="1:4" ht="30" outlineLevel="1" x14ac:dyDescent="0.25">
      <c r="A114" s="12" t="s">
        <v>111</v>
      </c>
      <c r="B114" s="13"/>
      <c r="C114" s="14"/>
      <c r="D114" s="14">
        <v>144691</v>
      </c>
    </row>
    <row r="115" spans="1:4" outlineLevel="1" x14ac:dyDescent="0.25">
      <c r="A115" s="15" t="s">
        <v>112</v>
      </c>
      <c r="B115" s="13"/>
      <c r="C115" s="14">
        <f>SUM(C116)</f>
        <v>0</v>
      </c>
      <c r="D115" s="14">
        <f>SUM(D116)</f>
        <v>14079</v>
      </c>
    </row>
    <row r="116" spans="1:4" ht="30" outlineLevel="1" x14ac:dyDescent="0.25">
      <c r="A116" s="12" t="s">
        <v>113</v>
      </c>
      <c r="B116" s="13"/>
      <c r="C116" s="14"/>
      <c r="D116" s="14">
        <v>14079</v>
      </c>
    </row>
    <row r="117" spans="1:4" outlineLevel="1" x14ac:dyDescent="0.25">
      <c r="A117" s="15" t="s">
        <v>114</v>
      </c>
      <c r="B117" s="13"/>
      <c r="C117" s="14">
        <f>SUM(C118)</f>
        <v>0</v>
      </c>
      <c r="D117" s="14">
        <f>SUM(D118)</f>
        <v>36520</v>
      </c>
    </row>
    <row r="118" spans="1:4" ht="30" outlineLevel="1" x14ac:dyDescent="0.25">
      <c r="A118" s="12" t="s">
        <v>115</v>
      </c>
      <c r="B118" s="13"/>
      <c r="C118" s="14"/>
      <c r="D118" s="14">
        <v>36520</v>
      </c>
    </row>
    <row r="119" spans="1:4" outlineLevel="1" x14ac:dyDescent="0.25">
      <c r="A119" s="15" t="s">
        <v>90</v>
      </c>
      <c r="B119" s="13"/>
      <c r="C119" s="14">
        <f>SUM(C120:C121)</f>
        <v>1028338</v>
      </c>
      <c r="D119" s="14">
        <f t="shared" ref="D119" si="12">SUM(D120:D121)</f>
        <v>2844989</v>
      </c>
    </row>
    <row r="120" spans="1:4" ht="30" outlineLevel="1" x14ac:dyDescent="0.25">
      <c r="A120" s="12" t="s">
        <v>116</v>
      </c>
      <c r="B120" s="13"/>
      <c r="C120" s="14"/>
      <c r="D120" s="14">
        <v>80237</v>
      </c>
    </row>
    <row r="121" spans="1:4" ht="30" outlineLevel="1" x14ac:dyDescent="0.25">
      <c r="A121" s="12" t="s">
        <v>117</v>
      </c>
      <c r="B121" s="13"/>
      <c r="C121" s="14">
        <v>1028338</v>
      </c>
      <c r="D121" s="14">
        <v>2764752</v>
      </c>
    </row>
    <row r="122" spans="1:4" ht="19.5" customHeight="1" x14ac:dyDescent="0.25">
      <c r="A122" s="7" t="s">
        <v>118</v>
      </c>
      <c r="B122" s="8"/>
      <c r="C122" s="9">
        <f>C123+C128+C130+C133</f>
        <v>4143466</v>
      </c>
      <c r="D122" s="9">
        <f t="shared" ref="D122" si="13">D123+D128+D130+D133</f>
        <v>6666686</v>
      </c>
    </row>
    <row r="123" spans="1:4" outlineLevel="1" x14ac:dyDescent="0.25">
      <c r="A123" s="15" t="s">
        <v>5</v>
      </c>
      <c r="B123" s="16"/>
      <c r="C123" s="9">
        <f>SUM(C124:C127)</f>
        <v>1730884</v>
      </c>
      <c r="D123" s="9">
        <f t="shared" ref="D123" si="14">SUM(D124:D127)</f>
        <v>1532960</v>
      </c>
    </row>
    <row r="124" spans="1:4" outlineLevel="1" x14ac:dyDescent="0.25">
      <c r="A124" s="12" t="s">
        <v>91</v>
      </c>
      <c r="B124" s="13"/>
      <c r="C124" s="14">
        <v>500000</v>
      </c>
      <c r="D124" s="14">
        <v>485000</v>
      </c>
    </row>
    <row r="125" spans="1:4" outlineLevel="1" x14ac:dyDescent="0.25">
      <c r="A125" s="12" t="s">
        <v>119</v>
      </c>
      <c r="B125" s="13"/>
      <c r="C125" s="14">
        <v>0</v>
      </c>
      <c r="D125" s="14">
        <v>75000</v>
      </c>
    </row>
    <row r="126" spans="1:4" ht="30" outlineLevel="1" x14ac:dyDescent="0.25">
      <c r="A126" s="12" t="s">
        <v>120</v>
      </c>
      <c r="B126" s="13"/>
      <c r="C126" s="14">
        <v>722193</v>
      </c>
      <c r="D126" s="14">
        <v>722193</v>
      </c>
    </row>
    <row r="127" spans="1:4" ht="30" outlineLevel="1" x14ac:dyDescent="0.25">
      <c r="A127" s="12" t="s">
        <v>121</v>
      </c>
      <c r="B127" s="13"/>
      <c r="C127" s="14">
        <v>508691</v>
      </c>
      <c r="D127" s="14">
        <v>250767</v>
      </c>
    </row>
    <row r="128" spans="1:4" outlineLevel="1" x14ac:dyDescent="0.25">
      <c r="A128" s="15" t="s">
        <v>122</v>
      </c>
      <c r="B128" s="16"/>
      <c r="C128" s="9">
        <f>C129</f>
        <v>0</v>
      </c>
      <c r="D128" s="9">
        <f t="shared" ref="D128" si="15">D129</f>
        <v>257924</v>
      </c>
    </row>
    <row r="129" spans="1:4" ht="30" outlineLevel="1" x14ac:dyDescent="0.25">
      <c r="A129" s="12" t="s">
        <v>123</v>
      </c>
      <c r="B129" s="13"/>
      <c r="C129" s="14"/>
      <c r="D129" s="14">
        <v>257924</v>
      </c>
    </row>
    <row r="130" spans="1:4" outlineLevel="1" x14ac:dyDescent="0.25">
      <c r="A130" s="15" t="s">
        <v>70</v>
      </c>
      <c r="B130" s="16"/>
      <c r="C130" s="9">
        <f>SUM(C131:C132)</f>
        <v>2412582</v>
      </c>
      <c r="D130" s="9">
        <f>SUM(D131:D132)</f>
        <v>2217058</v>
      </c>
    </row>
    <row r="131" spans="1:4" ht="30" outlineLevel="1" x14ac:dyDescent="0.25">
      <c r="A131" s="12" t="s">
        <v>124</v>
      </c>
      <c r="B131" s="16"/>
      <c r="C131" s="9">
        <v>0</v>
      </c>
      <c r="D131" s="9">
        <v>8000</v>
      </c>
    </row>
    <row r="132" spans="1:4" ht="30" outlineLevel="1" x14ac:dyDescent="0.25">
      <c r="A132" s="12" t="s">
        <v>125</v>
      </c>
      <c r="B132" s="13"/>
      <c r="C132" s="14">
        <v>2412582</v>
      </c>
      <c r="D132" s="14">
        <v>2209058</v>
      </c>
    </row>
    <row r="133" spans="1:4" outlineLevel="1" x14ac:dyDescent="0.25">
      <c r="A133" s="15" t="s">
        <v>126</v>
      </c>
      <c r="B133" s="16"/>
      <c r="C133" s="9">
        <f>SUM(C134:C138)</f>
        <v>0</v>
      </c>
      <c r="D133" s="9">
        <f t="shared" ref="D133" si="16">SUM(D134:D138)</f>
        <v>2658744</v>
      </c>
    </row>
    <row r="134" spans="1:4" ht="30" outlineLevel="1" x14ac:dyDescent="0.25">
      <c r="A134" s="12" t="s">
        <v>127</v>
      </c>
      <c r="B134" s="13"/>
      <c r="C134" s="14"/>
      <c r="D134" s="14">
        <v>65000</v>
      </c>
    </row>
    <row r="135" spans="1:4" ht="30" outlineLevel="1" x14ac:dyDescent="0.25">
      <c r="A135" s="12" t="s">
        <v>128</v>
      </c>
      <c r="B135" s="13"/>
      <c r="C135" s="14"/>
      <c r="D135" s="14">
        <v>50000</v>
      </c>
    </row>
    <row r="136" spans="1:4" ht="45" outlineLevel="1" x14ac:dyDescent="0.25">
      <c r="A136" s="12" t="s">
        <v>129</v>
      </c>
      <c r="B136" s="13"/>
      <c r="C136" s="14"/>
      <c r="D136" s="14">
        <v>110582</v>
      </c>
    </row>
    <row r="137" spans="1:4" ht="30" outlineLevel="1" x14ac:dyDescent="0.25">
      <c r="A137" s="12" t="s">
        <v>130</v>
      </c>
      <c r="B137" s="13"/>
      <c r="C137" s="14"/>
      <c r="D137" s="14">
        <v>28524</v>
      </c>
    </row>
    <row r="138" spans="1:4" ht="45" outlineLevel="1" x14ac:dyDescent="0.25">
      <c r="A138" s="12" t="s">
        <v>131</v>
      </c>
      <c r="B138" s="13"/>
      <c r="C138" s="14"/>
      <c r="D138" s="14">
        <v>2404638</v>
      </c>
    </row>
    <row r="139" spans="1:4" ht="20.25" customHeight="1" x14ac:dyDescent="0.25">
      <c r="A139" s="7" t="s">
        <v>132</v>
      </c>
      <c r="B139" s="22"/>
      <c r="C139" s="14">
        <f>C140+C142+C144+C148</f>
        <v>4048689</v>
      </c>
      <c r="D139" s="14">
        <f t="shared" ref="D139" si="17">D140+D142+D144+D148</f>
        <v>6048689</v>
      </c>
    </row>
    <row r="140" spans="1:4" outlineLevel="1" x14ac:dyDescent="0.25">
      <c r="A140" s="15" t="s">
        <v>5</v>
      </c>
      <c r="B140" s="16"/>
      <c r="C140" s="9">
        <f>SUM(C141)</f>
        <v>500000</v>
      </c>
      <c r="D140" s="9">
        <f t="shared" ref="D140" si="18">SUM(D141)</f>
        <v>1212410</v>
      </c>
    </row>
    <row r="141" spans="1:4" outlineLevel="1" x14ac:dyDescent="0.25">
      <c r="A141" s="12" t="s">
        <v>6</v>
      </c>
      <c r="B141" s="13"/>
      <c r="C141" s="14">
        <v>500000</v>
      </c>
      <c r="D141" s="14">
        <v>1212410</v>
      </c>
    </row>
    <row r="142" spans="1:4" outlineLevel="1" x14ac:dyDescent="0.25">
      <c r="A142" s="15" t="s">
        <v>133</v>
      </c>
      <c r="B142" s="16"/>
      <c r="C142" s="9">
        <f>SUM(C143)</f>
        <v>0</v>
      </c>
      <c r="D142" s="9">
        <f t="shared" ref="D142" si="19">SUM(D143)</f>
        <v>1588320</v>
      </c>
    </row>
    <row r="143" spans="1:4" ht="30" outlineLevel="1" x14ac:dyDescent="0.25">
      <c r="A143" s="12" t="s">
        <v>134</v>
      </c>
      <c r="B143" s="13"/>
      <c r="C143" s="14"/>
      <c r="D143" s="14">
        <v>1588320</v>
      </c>
    </row>
    <row r="144" spans="1:4" outlineLevel="1" x14ac:dyDescent="0.25">
      <c r="A144" s="15" t="s">
        <v>50</v>
      </c>
      <c r="B144" s="16"/>
      <c r="C144" s="9">
        <f>SUM(C145:C147)</f>
        <v>329208</v>
      </c>
      <c r="D144" s="9">
        <f t="shared" ref="D144" si="20">SUM(D145:D147)</f>
        <v>195098</v>
      </c>
    </row>
    <row r="145" spans="1:4" outlineLevel="1" x14ac:dyDescent="0.25">
      <c r="A145" s="12" t="s">
        <v>135</v>
      </c>
      <c r="B145" s="13"/>
      <c r="C145" s="14"/>
      <c r="D145" s="14">
        <v>14671</v>
      </c>
    </row>
    <row r="146" spans="1:4" ht="45" outlineLevel="1" x14ac:dyDescent="0.25">
      <c r="A146" s="12" t="s">
        <v>136</v>
      </c>
      <c r="B146" s="13"/>
      <c r="C146" s="14"/>
      <c r="D146" s="14">
        <v>180427</v>
      </c>
    </row>
    <row r="147" spans="1:4" outlineLevel="1" x14ac:dyDescent="0.25">
      <c r="A147" s="12" t="s">
        <v>137</v>
      </c>
      <c r="B147" s="13"/>
      <c r="C147" s="14">
        <v>329208</v>
      </c>
      <c r="D147" s="14">
        <v>0</v>
      </c>
    </row>
    <row r="148" spans="1:4" outlineLevel="1" x14ac:dyDescent="0.25">
      <c r="A148" s="15" t="s">
        <v>90</v>
      </c>
      <c r="B148" s="16"/>
      <c r="C148" s="9">
        <f>SUM(C149:C159)</f>
        <v>3219481</v>
      </c>
      <c r="D148" s="9">
        <f t="shared" ref="D148" si="21">SUM(D149:D159)</f>
        <v>3052861</v>
      </c>
    </row>
    <row r="149" spans="1:4" outlineLevel="1" x14ac:dyDescent="0.25">
      <c r="A149" s="12" t="s">
        <v>138</v>
      </c>
      <c r="B149" s="13"/>
      <c r="C149" s="14">
        <v>0</v>
      </c>
      <c r="D149" s="14">
        <v>36440</v>
      </c>
    </row>
    <row r="150" spans="1:4" outlineLevel="1" x14ac:dyDescent="0.25">
      <c r="A150" s="12" t="s">
        <v>139</v>
      </c>
      <c r="B150" s="13"/>
      <c r="C150" s="14">
        <v>174395</v>
      </c>
      <c r="D150" s="14">
        <v>74395</v>
      </c>
    </row>
    <row r="151" spans="1:4" ht="30" outlineLevel="1" x14ac:dyDescent="0.25">
      <c r="A151" s="12" t="s">
        <v>140</v>
      </c>
      <c r="B151" s="13"/>
      <c r="C151" s="14">
        <v>0</v>
      </c>
      <c r="D151" s="14">
        <v>110580</v>
      </c>
    </row>
    <row r="152" spans="1:4" ht="30" outlineLevel="1" x14ac:dyDescent="0.25">
      <c r="A152" s="12" t="s">
        <v>141</v>
      </c>
      <c r="B152" s="13"/>
      <c r="C152" s="14">
        <v>0</v>
      </c>
      <c r="D152" s="14">
        <v>8486</v>
      </c>
    </row>
    <row r="153" spans="1:4" outlineLevel="1" x14ac:dyDescent="0.25">
      <c r="A153" s="12" t="s">
        <v>142</v>
      </c>
      <c r="B153" s="13"/>
      <c r="C153" s="14">
        <v>787160</v>
      </c>
      <c r="D153" s="14">
        <v>0</v>
      </c>
    </row>
    <row r="154" spans="1:4" ht="30" outlineLevel="1" x14ac:dyDescent="0.25">
      <c r="A154" s="12" t="s">
        <v>143</v>
      </c>
      <c r="B154" s="13"/>
      <c r="C154" s="14">
        <v>702816</v>
      </c>
      <c r="D154" s="14">
        <v>1599816</v>
      </c>
    </row>
    <row r="155" spans="1:4" ht="30" outlineLevel="1" x14ac:dyDescent="0.25">
      <c r="A155" s="12" t="s">
        <v>144</v>
      </c>
      <c r="B155" s="13"/>
      <c r="C155" s="14">
        <v>0</v>
      </c>
      <c r="D155" s="14">
        <v>734599</v>
      </c>
    </row>
    <row r="156" spans="1:4" ht="45" outlineLevel="1" x14ac:dyDescent="0.25">
      <c r="A156" s="12" t="s">
        <v>145</v>
      </c>
      <c r="B156" s="13"/>
      <c r="C156" s="14">
        <v>0</v>
      </c>
      <c r="D156" s="14">
        <v>27890</v>
      </c>
    </row>
    <row r="157" spans="1:4" ht="30" outlineLevel="1" x14ac:dyDescent="0.25">
      <c r="A157" s="12" t="s">
        <v>146</v>
      </c>
      <c r="B157" s="13"/>
      <c r="C157" s="14">
        <v>0</v>
      </c>
      <c r="D157" s="14">
        <v>94560</v>
      </c>
    </row>
    <row r="158" spans="1:4" outlineLevel="1" x14ac:dyDescent="0.25">
      <c r="A158" s="12" t="s">
        <v>147</v>
      </c>
      <c r="B158" s="13"/>
      <c r="C158" s="14">
        <v>1555110</v>
      </c>
      <c r="D158" s="14">
        <v>0</v>
      </c>
    </row>
    <row r="159" spans="1:4" outlineLevel="1" x14ac:dyDescent="0.25">
      <c r="A159" s="12" t="s">
        <v>148</v>
      </c>
      <c r="B159" s="13"/>
      <c r="C159" s="14">
        <v>0</v>
      </c>
      <c r="D159" s="14">
        <v>366095</v>
      </c>
    </row>
    <row r="160" spans="1:4" ht="20.25" customHeight="1" x14ac:dyDescent="0.25">
      <c r="A160" s="7" t="s">
        <v>149</v>
      </c>
      <c r="B160" s="22"/>
      <c r="C160" s="9">
        <f>C161+C209+C211+C226</f>
        <v>10514333</v>
      </c>
      <c r="D160" s="9">
        <f t="shared" ref="D160" si="22">D161+D209+D211+D226</f>
        <v>48534219</v>
      </c>
    </row>
    <row r="161" spans="1:4" outlineLevel="1" x14ac:dyDescent="0.25">
      <c r="A161" s="15" t="s">
        <v>150</v>
      </c>
      <c r="B161" s="16"/>
      <c r="C161" s="9">
        <f>SUM(C162:C208)</f>
        <v>0</v>
      </c>
      <c r="D161" s="9">
        <f>SUM(D162:D208)</f>
        <v>5243813</v>
      </c>
    </row>
    <row r="162" spans="1:4" outlineLevel="1" x14ac:dyDescent="0.25">
      <c r="A162" s="20" t="s">
        <v>91</v>
      </c>
      <c r="B162" s="23"/>
      <c r="C162" s="14"/>
      <c r="D162" s="14">
        <v>78170</v>
      </c>
    </row>
    <row r="163" spans="1:4" outlineLevel="1" x14ac:dyDescent="0.25">
      <c r="A163" s="20" t="s">
        <v>60</v>
      </c>
      <c r="B163" s="23"/>
      <c r="C163" s="14"/>
      <c r="D163" s="14">
        <v>250000</v>
      </c>
    </row>
    <row r="164" spans="1:4" ht="30" outlineLevel="1" x14ac:dyDescent="0.25">
      <c r="A164" s="20" t="s">
        <v>151</v>
      </c>
      <c r="B164" s="23"/>
      <c r="C164" s="14"/>
      <c r="D164" s="14">
        <v>20000</v>
      </c>
    </row>
    <row r="165" spans="1:4" ht="30" outlineLevel="1" x14ac:dyDescent="0.25">
      <c r="A165" s="20" t="s">
        <v>152</v>
      </c>
      <c r="B165" s="23"/>
      <c r="C165" s="14"/>
      <c r="D165" s="14">
        <v>5000</v>
      </c>
    </row>
    <row r="166" spans="1:4" ht="30" outlineLevel="1" x14ac:dyDescent="0.25">
      <c r="A166" s="20" t="s">
        <v>153</v>
      </c>
      <c r="B166" s="23"/>
      <c r="C166" s="14"/>
      <c r="D166" s="14">
        <v>12500</v>
      </c>
    </row>
    <row r="167" spans="1:4" outlineLevel="1" x14ac:dyDescent="0.25">
      <c r="A167" s="20" t="s">
        <v>154</v>
      </c>
      <c r="B167" s="23"/>
      <c r="C167" s="14"/>
      <c r="D167" s="14">
        <v>1000</v>
      </c>
    </row>
    <row r="168" spans="1:4" outlineLevel="1" x14ac:dyDescent="0.25">
      <c r="A168" s="20" t="s">
        <v>155</v>
      </c>
      <c r="B168" s="23"/>
      <c r="C168" s="14"/>
      <c r="D168" s="14">
        <v>1000</v>
      </c>
    </row>
    <row r="169" spans="1:4" outlineLevel="1" x14ac:dyDescent="0.25">
      <c r="A169" s="20" t="s">
        <v>156</v>
      </c>
      <c r="B169" s="23"/>
      <c r="C169" s="14"/>
      <c r="D169" s="14">
        <v>1000</v>
      </c>
    </row>
    <row r="170" spans="1:4" outlineLevel="1" x14ac:dyDescent="0.25">
      <c r="A170" s="20" t="s">
        <v>157</v>
      </c>
      <c r="B170" s="23"/>
      <c r="C170" s="14"/>
      <c r="D170" s="14">
        <v>1000</v>
      </c>
    </row>
    <row r="171" spans="1:4" outlineLevel="1" x14ac:dyDescent="0.25">
      <c r="A171" s="20" t="s">
        <v>158</v>
      </c>
      <c r="B171" s="23"/>
      <c r="C171" s="14"/>
      <c r="D171" s="14">
        <v>32000</v>
      </c>
    </row>
    <row r="172" spans="1:4" outlineLevel="1" x14ac:dyDescent="0.25">
      <c r="A172" s="20" t="s">
        <v>159</v>
      </c>
      <c r="B172" s="23"/>
      <c r="C172" s="14"/>
      <c r="D172" s="14">
        <v>1000</v>
      </c>
    </row>
    <row r="173" spans="1:4" outlineLevel="1" x14ac:dyDescent="0.25">
      <c r="A173" s="20" t="s">
        <v>160</v>
      </c>
      <c r="B173" s="23"/>
      <c r="C173" s="14"/>
      <c r="D173" s="14">
        <v>1000</v>
      </c>
    </row>
    <row r="174" spans="1:4" outlineLevel="1" x14ac:dyDescent="0.25">
      <c r="A174" s="20" t="s">
        <v>161</v>
      </c>
      <c r="B174" s="23"/>
      <c r="C174" s="14"/>
      <c r="D174" s="14">
        <v>68000</v>
      </c>
    </row>
    <row r="175" spans="1:4" outlineLevel="1" x14ac:dyDescent="0.25">
      <c r="A175" s="20" t="s">
        <v>162</v>
      </c>
      <c r="B175" s="23"/>
      <c r="C175" s="14"/>
      <c r="D175" s="14">
        <v>790</v>
      </c>
    </row>
    <row r="176" spans="1:4" outlineLevel="1" x14ac:dyDescent="0.25">
      <c r="A176" s="20" t="s">
        <v>163</v>
      </c>
      <c r="B176" s="23"/>
      <c r="C176" s="14"/>
      <c r="D176" s="14">
        <v>11000</v>
      </c>
    </row>
    <row r="177" spans="1:4" outlineLevel="1" x14ac:dyDescent="0.25">
      <c r="A177" s="20" t="s">
        <v>164</v>
      </c>
      <c r="B177" s="23"/>
      <c r="C177" s="14"/>
      <c r="D177" s="14">
        <v>11490</v>
      </c>
    </row>
    <row r="178" spans="1:4" outlineLevel="1" x14ac:dyDescent="0.25">
      <c r="A178" s="20" t="s">
        <v>165</v>
      </c>
      <c r="B178" s="23"/>
      <c r="C178" s="14"/>
      <c r="D178" s="14">
        <v>14660</v>
      </c>
    </row>
    <row r="179" spans="1:4" outlineLevel="1" x14ac:dyDescent="0.25">
      <c r="A179" s="20" t="s">
        <v>166</v>
      </c>
      <c r="B179" s="23"/>
      <c r="C179" s="14"/>
      <c r="D179" s="14">
        <v>2980</v>
      </c>
    </row>
    <row r="180" spans="1:4" outlineLevel="1" x14ac:dyDescent="0.25">
      <c r="A180" s="20" t="s">
        <v>167</v>
      </c>
      <c r="B180" s="23"/>
      <c r="C180" s="14"/>
      <c r="D180" s="14">
        <v>1000</v>
      </c>
    </row>
    <row r="181" spans="1:4" outlineLevel="1" x14ac:dyDescent="0.25">
      <c r="A181" s="20" t="s">
        <v>168</v>
      </c>
      <c r="B181" s="23"/>
      <c r="C181" s="14"/>
      <c r="D181" s="14">
        <v>60000</v>
      </c>
    </row>
    <row r="182" spans="1:4" outlineLevel="1" x14ac:dyDescent="0.25">
      <c r="A182" s="20" t="s">
        <v>169</v>
      </c>
      <c r="B182" s="23"/>
      <c r="C182" s="14"/>
      <c r="D182" s="14">
        <v>65000</v>
      </c>
    </row>
    <row r="183" spans="1:4" outlineLevel="1" x14ac:dyDescent="0.25">
      <c r="A183" s="20" t="s">
        <v>170</v>
      </c>
      <c r="B183" s="23"/>
      <c r="C183" s="14"/>
      <c r="D183" s="14">
        <v>36430</v>
      </c>
    </row>
    <row r="184" spans="1:4" outlineLevel="1" x14ac:dyDescent="0.25">
      <c r="A184" s="20" t="s">
        <v>171</v>
      </c>
      <c r="B184" s="23"/>
      <c r="C184" s="14"/>
      <c r="D184" s="14">
        <v>48500</v>
      </c>
    </row>
    <row r="185" spans="1:4" outlineLevel="1" x14ac:dyDescent="0.25">
      <c r="A185" s="20" t="s">
        <v>172</v>
      </c>
      <c r="B185" s="23"/>
      <c r="C185" s="14"/>
      <c r="D185" s="14">
        <v>67700</v>
      </c>
    </row>
    <row r="186" spans="1:4" outlineLevel="1" x14ac:dyDescent="0.25">
      <c r="A186" s="24" t="s">
        <v>173</v>
      </c>
      <c r="B186" s="23"/>
      <c r="C186" s="14"/>
      <c r="D186" s="14">
        <v>1752700</v>
      </c>
    </row>
    <row r="187" spans="1:4" ht="45" outlineLevel="1" x14ac:dyDescent="0.25">
      <c r="A187" s="20" t="s">
        <v>174</v>
      </c>
      <c r="B187" s="23"/>
      <c r="C187" s="14"/>
      <c r="D187" s="14">
        <v>20000</v>
      </c>
    </row>
    <row r="188" spans="1:4" ht="30" outlineLevel="1" x14ac:dyDescent="0.25">
      <c r="A188" s="20" t="s">
        <v>175</v>
      </c>
      <c r="B188" s="23"/>
      <c r="C188" s="14"/>
      <c r="D188" s="14">
        <v>7720</v>
      </c>
    </row>
    <row r="189" spans="1:4" ht="30" outlineLevel="1" x14ac:dyDescent="0.25">
      <c r="A189" s="20" t="s">
        <v>176</v>
      </c>
      <c r="B189" s="23"/>
      <c r="C189" s="14"/>
      <c r="D189" s="14">
        <v>25000</v>
      </c>
    </row>
    <row r="190" spans="1:4" ht="30" outlineLevel="1" x14ac:dyDescent="0.25">
      <c r="A190" s="20" t="s">
        <v>177</v>
      </c>
      <c r="B190" s="23"/>
      <c r="C190" s="14"/>
      <c r="D190" s="14">
        <v>36050</v>
      </c>
    </row>
    <row r="191" spans="1:4" ht="30" outlineLevel="1" x14ac:dyDescent="0.25">
      <c r="A191" s="20" t="s">
        <v>178</v>
      </c>
      <c r="B191" s="23"/>
      <c r="C191" s="14"/>
      <c r="D191" s="14">
        <v>46600</v>
      </c>
    </row>
    <row r="192" spans="1:4" ht="30" outlineLevel="1" x14ac:dyDescent="0.25">
      <c r="A192" s="20" t="s">
        <v>179</v>
      </c>
      <c r="B192" s="23"/>
      <c r="C192" s="14"/>
      <c r="D192" s="14">
        <v>18000</v>
      </c>
    </row>
    <row r="193" spans="1:4" ht="30" outlineLevel="1" x14ac:dyDescent="0.25">
      <c r="A193" s="20" t="s">
        <v>180</v>
      </c>
      <c r="B193" s="23"/>
      <c r="C193" s="14"/>
      <c r="D193" s="14">
        <v>10500</v>
      </c>
    </row>
    <row r="194" spans="1:4" ht="30" outlineLevel="1" x14ac:dyDescent="0.25">
      <c r="A194" s="20" t="s">
        <v>181</v>
      </c>
      <c r="B194" s="23"/>
      <c r="C194" s="14"/>
      <c r="D194" s="14">
        <v>8730</v>
      </c>
    </row>
    <row r="195" spans="1:4" ht="30" outlineLevel="1" x14ac:dyDescent="0.25">
      <c r="A195" s="20" t="s">
        <v>182</v>
      </c>
      <c r="B195" s="23"/>
      <c r="C195" s="14"/>
      <c r="D195" s="14">
        <v>6400</v>
      </c>
    </row>
    <row r="196" spans="1:4" ht="45" outlineLevel="1" x14ac:dyDescent="0.25">
      <c r="A196" s="20" t="s">
        <v>183</v>
      </c>
      <c r="B196" s="23"/>
      <c r="C196" s="14"/>
      <c r="D196" s="14">
        <v>6000</v>
      </c>
    </row>
    <row r="197" spans="1:4" ht="30" outlineLevel="1" x14ac:dyDescent="0.25">
      <c r="A197" s="20" t="s">
        <v>184</v>
      </c>
      <c r="B197" s="23"/>
      <c r="C197" s="14"/>
      <c r="D197" s="14">
        <v>6045</v>
      </c>
    </row>
    <row r="198" spans="1:4" ht="30" outlineLevel="1" x14ac:dyDescent="0.25">
      <c r="A198" s="20" t="s">
        <v>185</v>
      </c>
      <c r="B198" s="23"/>
      <c r="C198" s="14"/>
      <c r="D198" s="14">
        <v>6000</v>
      </c>
    </row>
    <row r="199" spans="1:4" outlineLevel="1" x14ac:dyDescent="0.25">
      <c r="A199" s="20" t="s">
        <v>186</v>
      </c>
      <c r="B199" s="23"/>
      <c r="C199" s="14"/>
      <c r="D199" s="14">
        <v>526960</v>
      </c>
    </row>
    <row r="200" spans="1:4" ht="45" outlineLevel="1" x14ac:dyDescent="0.25">
      <c r="A200" s="20" t="s">
        <v>187</v>
      </c>
      <c r="B200" s="23"/>
      <c r="C200" s="14"/>
      <c r="D200" s="14">
        <v>58620</v>
      </c>
    </row>
    <row r="201" spans="1:4" outlineLevel="1" x14ac:dyDescent="0.25">
      <c r="A201" s="20" t="s">
        <v>188</v>
      </c>
      <c r="B201" s="23"/>
      <c r="C201" s="14"/>
      <c r="D201" s="14">
        <v>1260</v>
      </c>
    </row>
    <row r="202" spans="1:4" outlineLevel="1" x14ac:dyDescent="0.25">
      <c r="A202" s="20" t="s">
        <v>189</v>
      </c>
      <c r="B202" s="23"/>
      <c r="C202" s="14"/>
      <c r="D202" s="14">
        <v>1500</v>
      </c>
    </row>
    <row r="203" spans="1:4" outlineLevel="1" x14ac:dyDescent="0.25">
      <c r="A203" s="20" t="s">
        <v>190</v>
      </c>
      <c r="B203" s="23"/>
      <c r="C203" s="14"/>
      <c r="D203" s="14">
        <v>2950</v>
      </c>
    </row>
    <row r="204" spans="1:4" outlineLevel="1" x14ac:dyDescent="0.25">
      <c r="A204" s="20" t="s">
        <v>191</v>
      </c>
      <c r="B204" s="23"/>
      <c r="C204" s="14"/>
      <c r="D204" s="14">
        <v>703200</v>
      </c>
    </row>
    <row r="205" spans="1:4" outlineLevel="1" x14ac:dyDescent="0.25">
      <c r="A205" s="20" t="s">
        <v>192</v>
      </c>
      <c r="B205" s="23"/>
      <c r="C205" s="14"/>
      <c r="D205" s="14">
        <v>633460</v>
      </c>
    </row>
    <row r="206" spans="1:4" outlineLevel="1" x14ac:dyDescent="0.25">
      <c r="A206" s="20" t="s">
        <v>193</v>
      </c>
      <c r="B206" s="23"/>
      <c r="C206" s="14"/>
      <c r="D206" s="14">
        <v>519698</v>
      </c>
    </row>
    <row r="207" spans="1:4" ht="30" outlineLevel="1" x14ac:dyDescent="0.25">
      <c r="A207" s="20" t="s">
        <v>194</v>
      </c>
      <c r="B207" s="23"/>
      <c r="C207" s="14"/>
      <c r="D207" s="14">
        <v>52200</v>
      </c>
    </row>
    <row r="208" spans="1:4" ht="30" outlineLevel="1" x14ac:dyDescent="0.25">
      <c r="A208" s="20" t="s">
        <v>195</v>
      </c>
      <c r="B208" s="23"/>
      <c r="C208" s="14"/>
      <c r="D208" s="14">
        <v>3000</v>
      </c>
    </row>
    <row r="209" spans="1:4" outlineLevel="1" x14ac:dyDescent="0.25">
      <c r="A209" s="10" t="s">
        <v>114</v>
      </c>
      <c r="B209" s="11"/>
      <c r="C209" s="9">
        <f>SUM(C210)</f>
        <v>0</v>
      </c>
      <c r="D209" s="9">
        <f t="shared" ref="D209" si="23">SUM(D210)</f>
        <v>1900</v>
      </c>
    </row>
    <row r="210" spans="1:4" outlineLevel="1" x14ac:dyDescent="0.25">
      <c r="A210" s="20" t="s">
        <v>196</v>
      </c>
      <c r="B210" s="23"/>
      <c r="C210" s="14"/>
      <c r="D210" s="14">
        <v>1900</v>
      </c>
    </row>
    <row r="211" spans="1:4" outlineLevel="1" x14ac:dyDescent="0.25">
      <c r="A211" s="10" t="s">
        <v>197</v>
      </c>
      <c r="B211" s="11"/>
      <c r="C211" s="9">
        <f>SUM(C212:C225)</f>
        <v>2240000</v>
      </c>
      <c r="D211" s="9">
        <f t="shared" ref="D211" si="24">SUM(D212:D225)</f>
        <v>11400400</v>
      </c>
    </row>
    <row r="212" spans="1:4" ht="30" outlineLevel="1" x14ac:dyDescent="0.25">
      <c r="A212" s="20" t="s">
        <v>198</v>
      </c>
      <c r="B212" s="23"/>
      <c r="C212" s="14">
        <v>0</v>
      </c>
      <c r="D212" s="14">
        <v>513600</v>
      </c>
    </row>
    <row r="213" spans="1:4" ht="30" outlineLevel="1" x14ac:dyDescent="0.25">
      <c r="A213" s="20" t="s">
        <v>199</v>
      </c>
      <c r="B213" s="23"/>
      <c r="C213" s="14">
        <v>0</v>
      </c>
      <c r="D213" s="14">
        <v>541500</v>
      </c>
    </row>
    <row r="214" spans="1:4" ht="30" outlineLevel="1" x14ac:dyDescent="0.25">
      <c r="A214" s="20" t="s">
        <v>200</v>
      </c>
      <c r="B214" s="23"/>
      <c r="C214" s="14">
        <v>0</v>
      </c>
      <c r="D214" s="14">
        <v>550000</v>
      </c>
    </row>
    <row r="215" spans="1:4" ht="30" outlineLevel="1" x14ac:dyDescent="0.25">
      <c r="A215" s="20" t="s">
        <v>201</v>
      </c>
      <c r="B215" s="23"/>
      <c r="C215" s="14">
        <v>2240000</v>
      </c>
      <c r="D215" s="14">
        <v>690100</v>
      </c>
    </row>
    <row r="216" spans="1:4" ht="30" outlineLevel="1" x14ac:dyDescent="0.25">
      <c r="A216" s="20" t="s">
        <v>202</v>
      </c>
      <c r="B216" s="23"/>
      <c r="C216" s="14">
        <v>0</v>
      </c>
      <c r="D216" s="14">
        <v>330000</v>
      </c>
    </row>
    <row r="217" spans="1:4" ht="30" outlineLevel="1" x14ac:dyDescent="0.25">
      <c r="A217" s="20" t="s">
        <v>203</v>
      </c>
      <c r="B217" s="23"/>
      <c r="C217" s="14">
        <v>0</v>
      </c>
      <c r="D217" s="14">
        <v>545000</v>
      </c>
    </row>
    <row r="218" spans="1:4" ht="30" outlineLevel="1" x14ac:dyDescent="0.25">
      <c r="A218" s="20" t="s">
        <v>204</v>
      </c>
      <c r="B218" s="23"/>
      <c r="C218" s="14">
        <v>0</v>
      </c>
      <c r="D218" s="14">
        <v>515000</v>
      </c>
    </row>
    <row r="219" spans="1:4" ht="30" outlineLevel="1" x14ac:dyDescent="0.25">
      <c r="A219" s="20" t="s">
        <v>205</v>
      </c>
      <c r="B219" s="23"/>
      <c r="C219" s="14">
        <v>0</v>
      </c>
      <c r="D219" s="14">
        <v>690500</v>
      </c>
    </row>
    <row r="220" spans="1:4" ht="30" outlineLevel="1" x14ac:dyDescent="0.25">
      <c r="A220" s="20" t="s">
        <v>206</v>
      </c>
      <c r="B220" s="23"/>
      <c r="C220" s="14">
        <v>0</v>
      </c>
      <c r="D220" s="14">
        <v>117000</v>
      </c>
    </row>
    <row r="221" spans="1:4" ht="30" outlineLevel="1" x14ac:dyDescent="0.25">
      <c r="A221" s="20" t="s">
        <v>207</v>
      </c>
      <c r="B221" s="23"/>
      <c r="C221" s="14">
        <v>0</v>
      </c>
      <c r="D221" s="14">
        <v>3377000</v>
      </c>
    </row>
    <row r="222" spans="1:4" ht="30" outlineLevel="1" x14ac:dyDescent="0.25">
      <c r="A222" s="20" t="s">
        <v>208</v>
      </c>
      <c r="B222" s="23"/>
      <c r="C222" s="14">
        <v>0</v>
      </c>
      <c r="D222" s="14">
        <v>313600</v>
      </c>
    </row>
    <row r="223" spans="1:4" ht="45" outlineLevel="1" x14ac:dyDescent="0.25">
      <c r="A223" s="24" t="s">
        <v>209</v>
      </c>
      <c r="B223" s="23"/>
      <c r="C223" s="14">
        <v>0</v>
      </c>
      <c r="D223" s="14">
        <v>2979800</v>
      </c>
    </row>
    <row r="224" spans="1:4" ht="30" outlineLevel="1" x14ac:dyDescent="0.25">
      <c r="A224" s="20" t="s">
        <v>210</v>
      </c>
      <c r="B224" s="23"/>
      <c r="C224" s="14">
        <v>0</v>
      </c>
      <c r="D224" s="14">
        <v>23000</v>
      </c>
    </row>
    <row r="225" spans="1:4" ht="30" outlineLevel="1" x14ac:dyDescent="0.25">
      <c r="A225" s="20" t="s">
        <v>211</v>
      </c>
      <c r="B225" s="23"/>
      <c r="C225" s="14">
        <v>0</v>
      </c>
      <c r="D225" s="14">
        <v>214300</v>
      </c>
    </row>
    <row r="226" spans="1:4" outlineLevel="1" x14ac:dyDescent="0.25">
      <c r="A226" s="15" t="s">
        <v>212</v>
      </c>
      <c r="B226" s="16"/>
      <c r="C226" s="9">
        <f>SUM(C227:C230)</f>
        <v>8274333</v>
      </c>
      <c r="D226" s="9">
        <f t="shared" ref="D226" si="25">SUM(D227:D230)</f>
        <v>31888106</v>
      </c>
    </row>
    <row r="227" spans="1:4" outlineLevel="1" x14ac:dyDescent="0.25">
      <c r="A227" s="12" t="s">
        <v>91</v>
      </c>
      <c r="B227" s="13"/>
      <c r="C227" s="14">
        <v>0</v>
      </c>
      <c r="D227" s="14">
        <v>1000</v>
      </c>
    </row>
    <row r="228" spans="1:4" outlineLevel="1" x14ac:dyDescent="0.25">
      <c r="A228" s="12" t="s">
        <v>213</v>
      </c>
      <c r="B228" s="13"/>
      <c r="C228" s="14">
        <v>1368160</v>
      </c>
      <c r="D228" s="14">
        <v>1417760</v>
      </c>
    </row>
    <row r="229" spans="1:4" outlineLevel="1" x14ac:dyDescent="0.25">
      <c r="A229" s="12" t="s">
        <v>214</v>
      </c>
      <c r="B229" s="13"/>
      <c r="C229" s="14">
        <v>6906173</v>
      </c>
      <c r="D229" s="14">
        <v>30467759</v>
      </c>
    </row>
    <row r="230" spans="1:4" outlineLevel="1" x14ac:dyDescent="0.25">
      <c r="A230" s="12" t="s">
        <v>215</v>
      </c>
      <c r="B230" s="13"/>
      <c r="C230" s="14">
        <v>0</v>
      </c>
      <c r="D230" s="14">
        <v>1587</v>
      </c>
    </row>
    <row r="231" spans="1:4" ht="21.75" customHeight="1" x14ac:dyDescent="0.25">
      <c r="A231" s="7" t="s">
        <v>216</v>
      </c>
      <c r="B231" s="22"/>
      <c r="C231" s="9">
        <f>C232+C234</f>
        <v>11854224</v>
      </c>
      <c r="D231" s="9">
        <f t="shared" ref="D231" si="26">D232+D234</f>
        <v>13571284</v>
      </c>
    </row>
    <row r="232" spans="1:4" outlineLevel="1" x14ac:dyDescent="0.25">
      <c r="A232" s="15" t="s">
        <v>217</v>
      </c>
      <c r="B232" s="16"/>
      <c r="C232" s="9">
        <f>C233</f>
        <v>0</v>
      </c>
      <c r="D232" s="9">
        <f t="shared" ref="D232" si="27">D233</f>
        <v>2114922</v>
      </c>
    </row>
    <row r="233" spans="1:4" ht="30" outlineLevel="1" x14ac:dyDescent="0.25">
      <c r="A233" s="12" t="s">
        <v>218</v>
      </c>
      <c r="B233" s="13"/>
      <c r="C233" s="14"/>
      <c r="D233" s="14">
        <v>2114922</v>
      </c>
    </row>
    <row r="234" spans="1:4" outlineLevel="1" x14ac:dyDescent="0.25">
      <c r="A234" s="15" t="s">
        <v>11</v>
      </c>
      <c r="B234" s="16"/>
      <c r="C234" s="9">
        <f>SUM(C235:C240)</f>
        <v>11854224</v>
      </c>
      <c r="D234" s="9">
        <f t="shared" ref="D234" si="28">SUM(D235:D240)</f>
        <v>11456362</v>
      </c>
    </row>
    <row r="235" spans="1:4" ht="30" outlineLevel="1" x14ac:dyDescent="0.25">
      <c r="A235" s="12" t="s">
        <v>219</v>
      </c>
      <c r="B235" s="13"/>
      <c r="C235" s="14">
        <v>3250000</v>
      </c>
      <c r="D235" s="14">
        <v>2362815</v>
      </c>
    </row>
    <row r="236" spans="1:4" ht="30" outlineLevel="1" x14ac:dyDescent="0.25">
      <c r="A236" s="12" t="s">
        <v>220</v>
      </c>
      <c r="B236" s="13"/>
      <c r="C236" s="14">
        <v>0</v>
      </c>
      <c r="D236" s="14">
        <v>309725</v>
      </c>
    </row>
    <row r="237" spans="1:4" ht="30" outlineLevel="1" x14ac:dyDescent="0.25">
      <c r="A237" s="12" t="s">
        <v>221</v>
      </c>
      <c r="B237" s="13"/>
      <c r="C237" s="14">
        <v>2000000</v>
      </c>
      <c r="D237" s="14">
        <v>3296645</v>
      </c>
    </row>
    <row r="238" spans="1:4" ht="30" outlineLevel="1" x14ac:dyDescent="0.25">
      <c r="A238" s="12" t="s">
        <v>222</v>
      </c>
      <c r="B238" s="13"/>
      <c r="C238" s="14">
        <v>0</v>
      </c>
      <c r="D238" s="14">
        <v>5353</v>
      </c>
    </row>
    <row r="239" spans="1:4" ht="30" outlineLevel="1" x14ac:dyDescent="0.25">
      <c r="A239" s="12" t="s">
        <v>223</v>
      </c>
      <c r="B239" s="13"/>
      <c r="C239" s="14">
        <v>6604224</v>
      </c>
      <c r="D239" s="14">
        <v>4604224</v>
      </c>
    </row>
    <row r="240" spans="1:4" ht="30" outlineLevel="1" x14ac:dyDescent="0.25">
      <c r="A240" s="12" t="s">
        <v>224</v>
      </c>
      <c r="B240" s="13"/>
      <c r="C240" s="14">
        <v>0</v>
      </c>
      <c r="D240" s="14">
        <v>877600</v>
      </c>
    </row>
    <row r="241" spans="1:4" ht="18.75" customHeight="1" x14ac:dyDescent="0.25">
      <c r="A241" s="7" t="s">
        <v>225</v>
      </c>
      <c r="B241" s="22"/>
      <c r="C241" s="25">
        <f>C242</f>
        <v>0</v>
      </c>
      <c r="D241" s="25">
        <f t="shared" ref="D241" si="29">D242</f>
        <v>1107530</v>
      </c>
    </row>
    <row r="242" spans="1:4" outlineLevel="1" x14ac:dyDescent="0.25">
      <c r="A242" s="15" t="s">
        <v>226</v>
      </c>
      <c r="B242" s="16"/>
      <c r="C242" s="9">
        <f>SUM(C243)</f>
        <v>0</v>
      </c>
      <c r="D242" s="9">
        <f t="shared" ref="D242" si="30">SUM(D243)</f>
        <v>1107530</v>
      </c>
    </row>
    <row r="243" spans="1:4" ht="30" hidden="1" outlineLevel="2" x14ac:dyDescent="0.25">
      <c r="A243" s="12" t="s">
        <v>227</v>
      </c>
      <c r="B243" s="13"/>
      <c r="C243" s="14"/>
      <c r="D243" s="14">
        <v>1107530</v>
      </c>
    </row>
    <row r="244" spans="1:4" ht="18.75" customHeight="1" collapsed="1" x14ac:dyDescent="0.25">
      <c r="A244" s="26" t="s">
        <v>228</v>
      </c>
      <c r="B244" s="27"/>
      <c r="C244" s="28">
        <f>C5+C108+C122+C139+C160+C231+C242</f>
        <v>56025785</v>
      </c>
      <c r="D244" s="28">
        <f>D5+D108+D122+D139+D160+D231+D241</f>
        <v>115326747</v>
      </c>
    </row>
    <row r="248" spans="1:4" x14ac:dyDescent="0.25">
      <c r="D248" s="30"/>
    </row>
  </sheetData>
  <mergeCells count="4">
    <mergeCell ref="A1:D2"/>
    <mergeCell ref="A3:A4"/>
    <mergeCell ref="C3:C4"/>
    <mergeCell ref="D3:D4"/>
  </mergeCells>
  <conditionalFormatting sqref="A1 A3:D243 E1:XFD243 A244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PPTO DEL PERIODO DE CADA PROYEC</vt:lpstr>
      <vt:lpstr>'PPTO DEL PERIODO DE CADA PROYEC'!Área_de_impresión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Haninna Romero Sanchez</dc:creator>
  <cp:lastModifiedBy>Haninna Romero Sanchez</cp:lastModifiedBy>
  <dcterms:created xsi:type="dcterms:W3CDTF">2015-03-31T19:57:20Z</dcterms:created>
  <dcterms:modified xsi:type="dcterms:W3CDTF">2015-03-31T19:58:30Z</dcterms:modified>
</cp:coreProperties>
</file>