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311"/>
  <workbookPr/>
  <mc:AlternateContent xmlns:mc="http://schemas.openxmlformats.org/markup-compatibility/2006">
    <mc:Choice Requires="x15">
      <x15ac:absPath xmlns:x15ac="http://schemas.microsoft.com/office/spreadsheetml/2010/11/ac" url="/Volumes/UUI/"/>
    </mc:Choice>
  </mc:AlternateContent>
  <bookViews>
    <workbookView xWindow="0" yWindow="460" windowWidth="33600" windowHeight="19100" tabRatio="541"/>
  </bookViews>
  <sheets>
    <sheet name="Total de Arbitrajes" sheetId="6" r:id="rId1"/>
  </sheets>
  <definedNames>
    <definedName name="_xlnm.Print_Area" localSheetId="0">'Total de Arbitrajes'!$1:$105</definedName>
    <definedName name="_xlnm.Print_Titles" localSheetId="0">'Total de Arbitrajes'!$119:$120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171" i="6" l="1"/>
  <c r="AA171" i="6"/>
  <c r="AB171" i="6"/>
  <c r="AB91" i="6"/>
  <c r="AA139" i="6"/>
  <c r="AB139" i="6"/>
  <c r="AB92" i="6"/>
  <c r="AF200" i="6"/>
  <c r="AE200" i="6"/>
  <c r="AD200" i="6"/>
  <c r="AC200" i="6"/>
  <c r="AB200" i="6"/>
  <c r="AA200" i="6"/>
  <c r="Y147" i="6"/>
  <c r="AA147" i="6"/>
  <c r="AB147" i="6"/>
  <c r="AF11" i="6"/>
  <c r="AB11" i="6"/>
  <c r="AF98" i="6"/>
  <c r="AC179" i="6"/>
  <c r="AC199" i="6"/>
  <c r="AD179" i="6"/>
  <c r="AD199" i="6"/>
  <c r="AE179" i="6"/>
  <c r="AE199" i="6"/>
  <c r="AF179" i="6"/>
  <c r="AF199" i="6"/>
  <c r="Y144" i="6"/>
  <c r="Y143" i="6"/>
  <c r="Y133" i="6"/>
  <c r="Y130" i="6"/>
  <c r="AA121" i="6"/>
  <c r="AB121" i="6"/>
  <c r="AA144" i="6"/>
  <c r="AB144" i="6"/>
  <c r="AA143" i="6"/>
  <c r="AB143" i="6"/>
  <c r="AA142" i="6"/>
  <c r="AB142" i="6"/>
  <c r="AA141" i="6"/>
  <c r="AB141" i="6"/>
  <c r="AA140" i="6"/>
  <c r="AB140" i="6"/>
  <c r="AA138" i="6"/>
  <c r="AB138" i="6"/>
  <c r="AA137" i="6"/>
  <c r="AB137" i="6"/>
  <c r="AA136" i="6"/>
  <c r="AB136" i="6"/>
  <c r="AA135" i="6"/>
  <c r="AB135" i="6"/>
  <c r="AA134" i="6"/>
  <c r="AB134" i="6"/>
  <c r="AA133" i="6"/>
  <c r="AB133" i="6"/>
  <c r="AA132" i="6"/>
  <c r="AB132" i="6"/>
  <c r="AD99" i="6"/>
  <c r="AD197" i="6"/>
  <c r="AD81" i="6"/>
  <c r="AD196" i="6"/>
  <c r="AC118" i="6"/>
  <c r="AD118" i="6"/>
  <c r="AE118" i="6"/>
  <c r="AF118" i="6"/>
  <c r="AA129" i="6"/>
  <c r="AB129" i="6"/>
  <c r="AA130" i="6"/>
  <c r="AB130" i="6"/>
  <c r="AA131" i="6"/>
  <c r="AB131" i="6"/>
  <c r="AA128" i="6"/>
  <c r="AB128" i="6"/>
  <c r="AA127" i="6"/>
  <c r="AB127" i="6"/>
  <c r="AA126" i="6"/>
  <c r="AB126" i="6"/>
  <c r="AA125" i="6"/>
  <c r="AB125" i="6"/>
  <c r="AA124" i="6"/>
  <c r="AB124" i="6"/>
  <c r="AA123" i="6"/>
  <c r="AB123" i="6"/>
  <c r="AA122" i="6"/>
  <c r="AB122" i="6"/>
  <c r="AB179" i="6"/>
  <c r="AB199" i="6"/>
  <c r="AA179" i="6"/>
  <c r="AA199" i="6"/>
  <c r="AF43" i="6"/>
  <c r="AA43" i="6"/>
  <c r="AA35" i="6"/>
  <c r="AA117" i="6"/>
  <c r="AB117" i="6"/>
  <c r="AA115" i="6"/>
  <c r="AB115" i="6"/>
  <c r="AF58" i="6"/>
  <c r="AC198" i="6"/>
  <c r="AD198" i="6"/>
  <c r="AE198" i="6"/>
  <c r="AF198" i="6"/>
  <c r="AA111" i="6"/>
  <c r="AB111" i="6"/>
  <c r="AA109" i="6"/>
  <c r="AB109" i="6"/>
  <c r="AA108" i="6"/>
  <c r="AB108" i="6"/>
  <c r="AA106" i="6"/>
  <c r="AB106" i="6"/>
  <c r="AA105" i="6"/>
  <c r="AB105" i="6"/>
  <c r="Y104" i="6"/>
  <c r="AA103" i="6"/>
  <c r="AB103" i="6"/>
  <c r="AA102" i="6"/>
  <c r="AA98" i="6"/>
  <c r="AA97" i="6"/>
  <c r="AA96" i="6"/>
  <c r="AA95" i="6"/>
  <c r="AA94" i="6"/>
  <c r="AA93" i="6"/>
  <c r="AA92" i="6"/>
  <c r="AA88" i="6"/>
  <c r="AA87" i="6"/>
  <c r="AA86" i="6"/>
  <c r="AA84" i="6"/>
  <c r="AA80" i="6"/>
  <c r="AA79" i="6"/>
  <c r="AA75" i="6"/>
  <c r="AA74" i="6"/>
  <c r="AA72" i="6"/>
  <c r="AA71" i="6"/>
  <c r="AF71" i="6"/>
  <c r="AA70" i="6"/>
  <c r="AF70" i="6"/>
  <c r="AA69" i="6"/>
  <c r="AF69" i="6"/>
  <c r="AA67" i="6"/>
  <c r="AA66" i="6"/>
  <c r="AA65" i="6"/>
  <c r="AA63" i="6"/>
  <c r="AA62" i="6"/>
  <c r="AA61" i="6"/>
  <c r="AA60" i="6"/>
  <c r="AA59" i="6"/>
  <c r="AA54" i="6"/>
  <c r="AA53" i="6"/>
  <c r="AA52" i="6"/>
  <c r="AA51" i="6"/>
  <c r="AA50" i="6"/>
  <c r="AA49" i="6"/>
  <c r="AA12" i="6"/>
  <c r="AF12" i="6"/>
  <c r="AA48" i="6"/>
  <c r="AA47" i="6"/>
  <c r="AB21" i="6"/>
  <c r="AB44" i="6"/>
  <c r="AB194" i="6"/>
  <c r="AA18" i="6"/>
  <c r="AA17" i="6"/>
  <c r="AA15" i="6"/>
  <c r="AA10" i="6"/>
  <c r="AA9" i="6"/>
  <c r="AF9" i="6"/>
  <c r="AA8" i="6"/>
  <c r="AF8" i="6"/>
  <c r="AA37" i="6"/>
  <c r="AF37" i="6"/>
  <c r="AA41" i="6"/>
  <c r="AA40" i="6"/>
  <c r="AF40" i="6"/>
  <c r="AA39" i="6"/>
  <c r="AA38" i="6"/>
  <c r="AF38" i="6"/>
  <c r="AA36" i="6"/>
  <c r="AA34" i="6"/>
  <c r="AA33" i="6"/>
  <c r="AA32" i="6"/>
  <c r="AF32" i="6"/>
  <c r="AA31" i="6"/>
  <c r="AA30" i="6"/>
  <c r="AF30" i="6"/>
  <c r="AA29" i="6"/>
  <c r="AA28" i="6"/>
  <c r="AF28" i="6"/>
  <c r="AA27" i="6"/>
  <c r="AA26" i="6"/>
  <c r="AA25" i="6"/>
  <c r="AA24" i="6"/>
  <c r="AA23" i="6"/>
  <c r="AA22" i="6"/>
  <c r="AF22" i="6"/>
  <c r="AA21" i="6"/>
  <c r="AA20" i="6"/>
  <c r="AF20" i="6"/>
  <c r="AA19" i="6"/>
  <c r="AA16" i="6"/>
  <c r="AF16" i="6"/>
  <c r="AA14" i="6"/>
  <c r="AA13" i="6"/>
  <c r="AF13" i="6"/>
  <c r="AA7" i="6"/>
  <c r="AA5" i="6"/>
  <c r="AA4" i="6"/>
  <c r="AA3" i="6"/>
  <c r="AA44" i="6"/>
  <c r="AA194" i="6"/>
  <c r="AA55" i="6"/>
  <c r="AA195" i="6"/>
  <c r="AA81" i="6"/>
  <c r="AA196" i="6"/>
  <c r="AA99" i="6"/>
  <c r="AA197" i="6"/>
  <c r="AB102" i="6"/>
  <c r="AA104" i="6"/>
  <c r="AB104" i="6"/>
  <c r="AE87" i="6"/>
  <c r="AE98" i="6"/>
  <c r="AE84" i="6"/>
  <c r="AC94" i="6"/>
  <c r="AC90" i="6"/>
  <c r="AC89" i="6"/>
  <c r="AC88" i="6"/>
  <c r="AF88" i="6"/>
  <c r="AC86" i="6"/>
  <c r="AF86" i="6"/>
  <c r="AC85" i="6"/>
  <c r="AB97" i="6"/>
  <c r="AB96" i="6"/>
  <c r="AB95" i="6"/>
  <c r="AB93" i="6"/>
  <c r="AE70" i="6"/>
  <c r="AE69" i="6"/>
  <c r="AE63" i="6"/>
  <c r="AF63" i="6"/>
  <c r="AE62" i="6"/>
  <c r="AF62" i="6"/>
  <c r="AE61" i="6"/>
  <c r="AF61" i="6"/>
  <c r="AE60" i="6"/>
  <c r="AE59" i="6"/>
  <c r="AC77" i="6"/>
  <c r="AC74" i="6"/>
  <c r="AC73" i="6"/>
  <c r="AC68" i="6"/>
  <c r="AC66" i="6"/>
  <c r="AF66" i="6"/>
  <c r="AC64" i="6"/>
  <c r="AB79" i="6"/>
  <c r="AB78" i="6"/>
  <c r="AB76" i="6"/>
  <c r="AB75" i="6"/>
  <c r="AB72" i="6"/>
  <c r="AB67" i="6"/>
  <c r="AF67" i="6"/>
  <c r="AB65" i="6"/>
  <c r="AE51" i="6"/>
  <c r="AE53" i="6"/>
  <c r="AD49" i="6"/>
  <c r="AD55" i="6"/>
  <c r="AD195" i="6"/>
  <c r="AC52" i="6"/>
  <c r="AF52" i="6"/>
  <c r="AC50" i="6"/>
  <c r="AF50" i="6"/>
  <c r="AC48" i="6"/>
  <c r="AB54" i="6"/>
  <c r="AB47" i="6"/>
  <c r="AE43" i="6"/>
  <c r="AF41" i="6"/>
  <c r="AE39" i="6"/>
  <c r="AF39" i="6"/>
  <c r="AE37" i="6"/>
  <c r="AE33" i="6"/>
  <c r="AF33" i="6"/>
  <c r="AE34" i="6"/>
  <c r="AE35" i="6"/>
  <c r="AE32" i="6"/>
  <c r="AE30" i="6"/>
  <c r="AE24" i="6"/>
  <c r="AF24" i="6"/>
  <c r="AE25" i="6"/>
  <c r="AE26" i="6"/>
  <c r="AF26" i="6"/>
  <c r="AE23" i="6"/>
  <c r="AF23" i="6"/>
  <c r="AE19" i="6"/>
  <c r="AE18" i="6"/>
  <c r="AE17" i="6"/>
  <c r="AE15" i="6"/>
  <c r="AE10" i="6"/>
  <c r="AE7" i="6"/>
  <c r="AD27" i="6"/>
  <c r="AD6" i="6"/>
  <c r="AC40" i="6"/>
  <c r="AC38" i="6"/>
  <c r="AC36" i="6"/>
  <c r="AC31" i="6"/>
  <c r="AC28" i="6"/>
  <c r="AC22" i="6"/>
  <c r="AC20" i="6"/>
  <c r="AC16" i="6"/>
  <c r="AC14" i="6"/>
  <c r="AC13" i="6"/>
  <c r="AC9" i="6"/>
  <c r="AC8" i="6"/>
  <c r="AC4" i="6"/>
  <c r="AF4" i="6"/>
  <c r="AC5" i="6"/>
  <c r="AF5" i="6"/>
  <c r="AC3" i="6"/>
  <c r="AC44" i="6"/>
  <c r="AC194" i="6"/>
  <c r="AE44" i="6"/>
  <c r="AE194" i="6"/>
  <c r="AE81" i="6"/>
  <c r="AE196" i="6"/>
  <c r="AC55" i="6"/>
  <c r="AC195" i="6"/>
  <c r="AD44" i="6"/>
  <c r="AD194" i="6"/>
  <c r="AD201" i="6"/>
  <c r="AC81" i="6"/>
  <c r="AC196" i="6"/>
  <c r="AB55" i="6"/>
  <c r="AB195" i="6"/>
  <c r="AB81" i="6"/>
  <c r="AB196" i="6"/>
  <c r="AB99" i="6"/>
  <c r="AB197" i="6"/>
  <c r="AC99" i="6"/>
  <c r="AC197" i="6"/>
  <c r="AF44" i="6"/>
  <c r="AF194" i="6"/>
  <c r="AE55" i="6"/>
  <c r="AE195" i="6"/>
  <c r="AF81" i="6"/>
  <c r="AF196" i="6"/>
  <c r="AF84" i="6"/>
  <c r="AF99" i="6"/>
  <c r="AF197" i="6"/>
  <c r="AE99" i="6"/>
  <c r="AE197" i="6"/>
  <c r="AA118" i="6"/>
  <c r="AA198" i="6"/>
  <c r="AB118" i="6"/>
  <c r="AB198" i="6"/>
  <c r="AF53" i="6"/>
  <c r="AF48" i="6"/>
  <c r="AA201" i="6"/>
  <c r="AC201" i="6"/>
  <c r="AE201" i="6"/>
  <c r="AB201" i="6"/>
  <c r="AF55" i="6"/>
  <c r="AF195" i="6"/>
  <c r="AF201" i="6"/>
</calcChain>
</file>

<file path=xl/comments1.xml><?xml version="1.0" encoding="utf-8"?>
<comments xmlns="http://schemas.openxmlformats.org/spreadsheetml/2006/main">
  <authors>
    <author>Mónica Soraya Bazán Villanueva</author>
  </authors>
  <commentList>
    <comment ref="D29" authorId="0">
      <text>
        <r>
          <rPr>
            <b/>
            <sz val="9"/>
            <color indexed="81"/>
            <rFont val="Tahoma"/>
            <family val="2"/>
          </rPr>
          <t>Mónica Soraya Bazán Villanueva:</t>
        </r>
        <r>
          <rPr>
            <sz val="9"/>
            <color indexed="81"/>
            <rFont val="Tahoma"/>
            <family val="2"/>
          </rPr>
          <t xml:space="preserve">
</t>
        </r>
      </text>
    </comment>
    <comment ref="K29" authorId="0">
      <text>
        <r>
          <rPr>
            <b/>
            <sz val="9"/>
            <color indexed="81"/>
            <rFont val="Tahoma"/>
            <family val="2"/>
          </rPr>
          <t>Mónica Soraya Bazán Villanueva:</t>
        </r>
        <r>
          <rPr>
            <sz val="9"/>
            <color indexed="81"/>
            <rFont val="Tahoma"/>
            <family val="2"/>
          </rPr>
          <t xml:space="preserve">
</t>
        </r>
      </text>
    </comment>
    <comment ref="D34" authorId="0">
      <text>
        <r>
          <rPr>
            <b/>
            <sz val="9"/>
            <color indexed="81"/>
            <rFont val="Tahoma"/>
            <family val="2"/>
          </rPr>
          <t>Mónica Soraya Bazán Villanueva:</t>
        </r>
        <r>
          <rPr>
            <sz val="9"/>
            <color indexed="81"/>
            <rFont val="Tahoma"/>
            <family val="2"/>
          </rPr>
          <t xml:space="preserve">
</t>
        </r>
      </text>
    </comment>
    <comment ref="K34" authorId="0">
      <text>
        <r>
          <rPr>
            <b/>
            <sz val="9"/>
            <color indexed="81"/>
            <rFont val="Tahoma"/>
            <family val="2"/>
          </rPr>
          <t>Mónica Soraya Bazán Villanueva:</t>
        </r>
        <r>
          <rPr>
            <sz val="9"/>
            <color indexed="81"/>
            <rFont val="Tahoma"/>
            <family val="2"/>
          </rPr>
          <t xml:space="preserve">
</t>
        </r>
      </text>
    </comment>
    <comment ref="D37" authorId="0">
      <text>
        <r>
          <rPr>
            <b/>
            <sz val="9"/>
            <color indexed="81"/>
            <rFont val="Tahoma"/>
            <family val="2"/>
          </rPr>
          <t>Mónica Soraya Bazán Villanueva:</t>
        </r>
        <r>
          <rPr>
            <sz val="9"/>
            <color indexed="81"/>
            <rFont val="Tahoma"/>
            <family val="2"/>
          </rPr>
          <t xml:space="preserve">
</t>
        </r>
      </text>
    </comment>
    <comment ref="K37" authorId="0">
      <text>
        <r>
          <rPr>
            <b/>
            <sz val="9"/>
            <color indexed="81"/>
            <rFont val="Tahoma"/>
            <family val="2"/>
          </rPr>
          <t>Mónica Soraya Bazán Villanueva:</t>
        </r>
        <r>
          <rPr>
            <sz val="9"/>
            <color indexed="81"/>
            <rFont val="Tahoma"/>
            <family val="2"/>
          </rPr>
          <t xml:space="preserve">
</t>
        </r>
      </text>
    </comment>
    <comment ref="D38" authorId="0">
      <text>
        <r>
          <rPr>
            <b/>
            <sz val="9"/>
            <color indexed="81"/>
            <rFont val="Tahoma"/>
            <family val="2"/>
          </rPr>
          <t>Mónica Soraya Bazán Villanueva:</t>
        </r>
        <r>
          <rPr>
            <sz val="9"/>
            <color indexed="81"/>
            <rFont val="Tahoma"/>
            <family val="2"/>
          </rPr>
          <t xml:space="preserve">
</t>
        </r>
      </text>
    </comment>
    <comment ref="K38" authorId="0">
      <text>
        <r>
          <rPr>
            <b/>
            <sz val="9"/>
            <color indexed="81"/>
            <rFont val="Tahoma"/>
            <family val="2"/>
          </rPr>
          <t>Mónica Soraya Bazán Villanueva:</t>
        </r>
        <r>
          <rPr>
            <sz val="9"/>
            <color indexed="81"/>
            <rFont val="Tahoma"/>
            <family val="2"/>
          </rPr>
          <t xml:space="preserve">
</t>
        </r>
      </text>
    </comment>
    <comment ref="D39" authorId="0">
      <text>
        <r>
          <rPr>
            <b/>
            <sz val="9"/>
            <color indexed="81"/>
            <rFont val="Tahoma"/>
            <family val="2"/>
          </rPr>
          <t>Mónica Soraya Bazán Villanueva:</t>
        </r>
        <r>
          <rPr>
            <sz val="9"/>
            <color indexed="81"/>
            <rFont val="Tahoma"/>
            <family val="2"/>
          </rPr>
          <t xml:space="preserve">
</t>
        </r>
      </text>
    </comment>
    <comment ref="K39" authorId="0">
      <text>
        <r>
          <rPr>
            <b/>
            <sz val="9"/>
            <color indexed="81"/>
            <rFont val="Tahoma"/>
            <family val="2"/>
          </rPr>
          <t>Mónica Soraya Bazán Villanueva:</t>
        </r>
        <r>
          <rPr>
            <sz val="9"/>
            <color indexed="81"/>
            <rFont val="Tahoma"/>
            <family val="2"/>
          </rPr>
          <t xml:space="preserve">
</t>
        </r>
      </text>
    </comment>
    <comment ref="D40" authorId="0">
      <text>
        <r>
          <rPr>
            <b/>
            <sz val="9"/>
            <color indexed="81"/>
            <rFont val="Tahoma"/>
            <family val="2"/>
          </rPr>
          <t>Mónica Soraya Bazán Villanueva:</t>
        </r>
        <r>
          <rPr>
            <sz val="9"/>
            <color indexed="81"/>
            <rFont val="Tahoma"/>
            <family val="2"/>
          </rPr>
          <t xml:space="preserve">
</t>
        </r>
      </text>
    </comment>
    <comment ref="K40" authorId="0">
      <text>
        <r>
          <rPr>
            <b/>
            <sz val="9"/>
            <color indexed="81"/>
            <rFont val="Tahoma"/>
            <family val="2"/>
          </rPr>
          <t>Mónica Soraya Bazán Villanueva:</t>
        </r>
        <r>
          <rPr>
            <sz val="9"/>
            <color indexed="81"/>
            <rFont val="Tahoma"/>
            <family val="2"/>
          </rPr>
          <t xml:space="preserve">
</t>
        </r>
      </text>
    </comment>
    <comment ref="D41" authorId="0">
      <text>
        <r>
          <rPr>
            <b/>
            <sz val="9"/>
            <color indexed="81"/>
            <rFont val="Tahoma"/>
            <family val="2"/>
          </rPr>
          <t>Mónica Soraya Bazán Villanueva:</t>
        </r>
        <r>
          <rPr>
            <sz val="9"/>
            <color indexed="81"/>
            <rFont val="Tahoma"/>
            <family val="2"/>
          </rPr>
          <t xml:space="preserve">
</t>
        </r>
      </text>
    </comment>
    <comment ref="K41" authorId="0">
      <text>
        <r>
          <rPr>
            <b/>
            <sz val="9"/>
            <color indexed="81"/>
            <rFont val="Tahoma"/>
            <family val="2"/>
          </rPr>
          <t>Mónica Soraya Bazán Villanueva:</t>
        </r>
        <r>
          <rPr>
            <sz val="9"/>
            <color indexed="81"/>
            <rFont val="Tahoma"/>
            <family val="2"/>
          </rPr>
          <t xml:space="preserve">
</t>
        </r>
      </text>
    </comment>
    <comment ref="D42" authorId="0">
      <text>
        <r>
          <rPr>
            <b/>
            <sz val="9"/>
            <color indexed="81"/>
            <rFont val="Tahoma"/>
            <family val="2"/>
          </rPr>
          <t>Mónica Soraya Bazán Villanueva:</t>
        </r>
        <r>
          <rPr>
            <sz val="9"/>
            <color indexed="81"/>
            <rFont val="Tahoma"/>
            <family val="2"/>
          </rPr>
          <t xml:space="preserve">
</t>
        </r>
      </text>
    </comment>
    <comment ref="K42" authorId="0">
      <text>
        <r>
          <rPr>
            <b/>
            <sz val="9"/>
            <color indexed="81"/>
            <rFont val="Tahoma"/>
            <family val="2"/>
          </rPr>
          <t>Mónica Soraya Bazán Villanueva:</t>
        </r>
        <r>
          <rPr>
            <sz val="9"/>
            <color indexed="81"/>
            <rFont val="Tahoma"/>
            <family val="2"/>
          </rPr>
          <t xml:space="preserve">
</t>
        </r>
      </text>
    </comment>
  </commentList>
</comments>
</file>

<file path=xl/sharedStrings.xml><?xml version="1.0" encoding="utf-8"?>
<sst xmlns="http://schemas.openxmlformats.org/spreadsheetml/2006/main" count="1808" uniqueCount="940">
  <si>
    <t>CONTRATO</t>
  </si>
  <si>
    <t>GOBIERNO REGIONAL DE CAJAMARCA</t>
  </si>
  <si>
    <t xml:space="preserve">SIN TRIBUNAL ARBITRAL </t>
  </si>
  <si>
    <t>José Antonio del Solar Botto Lecari (Árbitro Único)</t>
  </si>
  <si>
    <t>GOBIERNO REGIONAL CAJAMARCA</t>
  </si>
  <si>
    <t>AZAF CONTRATISTAS GENERALES</t>
  </si>
  <si>
    <t>Marco Antonio Javier Montoya Bramón (Árbitro Único)</t>
  </si>
  <si>
    <t>Contrato de Consultoría Nº 036-2006-GR.CAJ "Mejoramiento Estadio Héroes de San Ramón"</t>
  </si>
  <si>
    <t>Ramiro Rivera Reyes (Árbitro Único)</t>
  </si>
  <si>
    <t>Carlos Miguel Luis Peña Perrte (Árbitro Único)</t>
  </si>
  <si>
    <t>Nº 01-2007-GR.CAJ/GGR  “Mejoramiento de la Carretera Cruz Grande – Guzmango“</t>
  </si>
  <si>
    <t>Nº 01-2006-GR.CAJ/P Supervisión de la obra: "Rehabilitación y Mejoramiento a nivel de asdalto de la carretera Cajamarca-Celendín-Balsas, Tramo I Baños del Inca -La Encañada Km 26+000"</t>
  </si>
  <si>
    <t xml:space="preserve">Contrato Nº 001-2011-GR.CAJ-GGR " Ampliación I.E.P Ramoscucho-Distrito de Pallan_provincia de Celendín -Cajamarca"   </t>
  </si>
  <si>
    <t>Contrato Nº 018-2010-GR.CAJ-GGR "Electrificaciòn rural en las microcuencas Muyoc – Shitamalca”</t>
  </si>
  <si>
    <t>Sin cuantificar</t>
  </si>
  <si>
    <t>GERENCIA SUB REGIONAL DE CHOTA</t>
  </si>
  <si>
    <t>Nº 246-2007-GSR.CHOTA "Electrificación Rural Perlamayo Tambillo y Alto y Tres Lagunas"</t>
  </si>
  <si>
    <t>PRO REGION</t>
  </si>
  <si>
    <t>Nº 046-2010-GG/EPS-SEDACAJ SA "Mejoramiento y Ampliación de los Sistemas de Agua Potable, Alcantarillado y Tratamiento de Aguas Residuales de las ciudades de Contumaza, San Marcos, Cajabamba, San Miguel, San Pablo y Celendin"</t>
  </si>
  <si>
    <t>GERENCIA SUB REGIONAL DE CUTERVO</t>
  </si>
  <si>
    <t>Nº 267-2011-GR.CAJ.GSR.C "Ampliación de Infraestructura de I.E.S. Manuel Gonzáles Prada"</t>
  </si>
  <si>
    <t>Nº 071-2010-GR.CAJ-GSR.C "Ejecución del Proyecto Construcción del Sistema de Agua Potable por Bombeo para los caseríos del Sector Sur Cutervo – Provincia de Cutervo Cajamarca”</t>
  </si>
  <si>
    <t>Nº 03-2012-GR.CAJ/PROREGION "Construcción e Implementación del Hospital II -1 Nuestra Señora del Rosario de Cajabamba" (Elaboración de Estudios Definitivos)</t>
  </si>
  <si>
    <t>CONSORCIO GRAU - JAÉN</t>
  </si>
  <si>
    <t>Nº 003-2008-GR.CAJ/GGR "Ampliación Infraestructura I.E. Santa Teresita Nivel Primario Nº 82016 - Cajamarca"</t>
  </si>
  <si>
    <t>Convenio de Elaboración de Expediente Técnico y Ejecución de obra: Residencia Universitaria - UNC</t>
  </si>
  <si>
    <t>Nº 003-2006-GR.CAJ "Pequeño Sistema Eléctrico de Chilete - III Etapa"</t>
  </si>
  <si>
    <t>Nº 348-2007-GSR. CHOTA "Electrificaciòn Rural del C.P. El Porvenir y Caseríos Colpapampa y Monteredondo B.C.A." - Liquidación Final</t>
  </si>
  <si>
    <t>Nº 005-2008-GR.CAJ/GGR "Mejoramiento Estadio Héroes de San Ramón"</t>
  </si>
  <si>
    <t>Nº 002-2008-GR.CAJ/GGR "Sustitución Infraestructura I.E. San Marcos"</t>
  </si>
  <si>
    <t>CONSORCIO LIBERTAD</t>
  </si>
  <si>
    <t>CONSORCIO SIPAN</t>
  </si>
  <si>
    <t>Nº 004-2008-GR.CAJ/GGR "Construcción y Equipamiento del Centro Materno Infantil Chilete"</t>
  </si>
  <si>
    <t>Nº 062-2010-GR.CAJ/GGR "Construcción e implementación Local Institucional de la Dirección Regional de Educación Cajamarca"</t>
  </si>
  <si>
    <t>Contrato Nº 083-2010-SRS-Jaén "Servicios de Impresiones, encuadernaciones y empastados"</t>
  </si>
  <si>
    <t>Nº 002-2010-GR.CAJ/GGR "Adquisición de Mobiliario escolar Centros Educativos del Gobierno Regional de Cajamarca"</t>
  </si>
  <si>
    <t>Nº 012-2009-GR.CAJ-GGR " Electrificación rural Cabrero-Campana-Pingo-Ogosgón-Vista Alegre-Paucamonte"</t>
  </si>
  <si>
    <t>Nº 248-2011-GR.CAJ  ”Rehabilitaciòn de la Carretera Malleta-Choros-Chamaya-Cutervo”</t>
  </si>
  <si>
    <t>S/. 15'216,401.89</t>
  </si>
  <si>
    <t>No se precisa cuantía</t>
  </si>
  <si>
    <t xml:space="preserve">Nº 02-2006-GR.CAJ - “Mejoramiento del Estadio Héroes de San Ramón” </t>
  </si>
  <si>
    <t>S/. 2'147,008.94</t>
  </si>
  <si>
    <t>Nº 003-2007-GR.CAJ/GGR "Electrificación Cajamarca-Sector I"</t>
  </si>
  <si>
    <t>GERENCIA SUB REGIONAL DE JAEN</t>
  </si>
  <si>
    <t>Nº 003-2006-GR.CAJ-GSR Jaén "Construcción Tribunas Estadio Jaén"</t>
  </si>
  <si>
    <t>GOBIERNO REGIONAL DE CAJAMARCA Y MINIST. DEFENSA</t>
  </si>
  <si>
    <t>Convenio Nº 840-2005-GR.CAJ/P  "Mejoramiento de la Carretera Cruce Jesús – Jesús”</t>
  </si>
  <si>
    <t>Erick Fernando Caso Giraldo (Árbitro Único)</t>
  </si>
  <si>
    <t>Nº 314-2007-GSR CHOTA "Electrificación Rural del C.P. Vista Alegre-Hualgayoc"</t>
  </si>
  <si>
    <t>Nº 146-2008-GR.CAJ-GSR.C "Suministro de Materiales y Montaje de Redes Secundarias y Conexiones de la Obra Electrificacion rural Centro Poblado Sumidero y sus comunidades"</t>
  </si>
  <si>
    <t>S./ 100,000.00</t>
  </si>
  <si>
    <t>Nº "Mejoramiento carretera Baños del Inca - Llacanora"</t>
  </si>
  <si>
    <t xml:space="preserve">Nº 066-2009-GR.CAJ/GSR.C. “Mejoramiento de la Carretera Cutervo – Sinchimachi; Tramo II” </t>
  </si>
  <si>
    <t>Proceso concluido; pase al archivo</t>
  </si>
  <si>
    <t>ARQ. ZALDIVAR PIMINCHUMO</t>
  </si>
  <si>
    <t>Nº 006-2008-GR.CAJ-GSR Jaén "Reposición y Ampliación de Infraestructura IE Túpac Amaru II Montango Santa Rosa"</t>
  </si>
  <si>
    <t>Nº 008-2008-GR.CAJ-GGR "Mejoramiento Canal de Irrigación Ventanillas - Segunda Etapa"</t>
  </si>
  <si>
    <t>Nº 016-2006-GR.CAJ "Mejoramiento Carretera  Cruce Jesús - Jesús"</t>
  </si>
  <si>
    <t>Nº 002-2007-GR.CAJ/GGR "Mejoramiento de la Carretera Miravalles - Niepos"</t>
  </si>
  <si>
    <t>Giovanna Vásquez Caicedo Pérrez (Árbitro Único)</t>
  </si>
  <si>
    <t>Nº 001-2009-GR.CAJ-GSRC ADP 001-2008-GR.CAJ-GSRC "Electrificación Rural  Caserios de Alto Triunfo, Vista Alegre de La Sola y La Sola "</t>
  </si>
  <si>
    <t>MUNICIPALIDAD DISTR. LIBERTAD DE PALLAN - CELENDIN</t>
  </si>
  <si>
    <t>Obra: "Construcción I Etapa Mercado de Abastos del Distrito de la Libertad de Pallan-Celendin -Cajamarca"</t>
  </si>
  <si>
    <t>Obra: "Ampliación y Equipamiento de la E.I. Primaria Nº 11109 CHAMBAC SANTA CRUZ"</t>
  </si>
  <si>
    <t>Nº 011-2010 GR.CAJ-GGR "Construcción carretera Tinyayoc-Pauca-Jelic"</t>
  </si>
  <si>
    <t>Paolo del Águila Ruiz de Somocurcio (Árbitro Único)</t>
  </si>
  <si>
    <t>Nº 013-2009-GR.CAJ/GGR " Mejoramiento del Canal de Riego El Tingo - La Colpa".</t>
  </si>
  <si>
    <t xml:space="preserve">GERENCIA SUB REGIONAL DE JAEN </t>
  </si>
  <si>
    <t>Sergio Amado Rosas Ruiz (Árbitro Único)</t>
  </si>
  <si>
    <t>Contrato de Servicios Nº 47-2011-GR-CAJ-GSD.J "Mejoramiento de la capacidad resolutiva de los establecimientos de salud de Chingama y San Agustin en la red de Jaén, en el ámbito DISA"</t>
  </si>
  <si>
    <t>Fidel Alberto Castro Machado (Árbitro Único)</t>
  </si>
  <si>
    <t>Nº 050-2009-GR.CAJ/GGR. “Construcciòn de la Escuela de Arte Mario Urteaga  de la Regiòn Cajamarca- Obras Complementarias”</t>
  </si>
  <si>
    <t>Nº 03-2011-GRCAJ.GGR "Mejoramiento de la carretera EMP.PE-3N (Bambamarca)-Atoshaico-Ramoscucho-La Libertad de Pallan-EMP.PE 8B (Celendín)"</t>
  </si>
  <si>
    <t>S/. 4'755,650.43</t>
  </si>
  <si>
    <t>Nº 005-2007-GR.CAJ-GGR "Repotenciación y Mejoramiento Minicentral Hidroelectrica las Naranjas y Pequeños Sistemas Asociados"</t>
  </si>
  <si>
    <t>Nº 006-2011-GR.CAJ-GGR "Adquisición de Estantes de Madera, material didáctico para el Proyecto: Logros y Aprendizaje en áreas de Comunicación Integral y Lógico Matemático-Quintil"</t>
  </si>
  <si>
    <t>Nº 001-2011-GR.CAJ.GGR  “ Reconstrucciòn IE Chuco Pedro Galvez – San Marcos “</t>
  </si>
  <si>
    <t>Nº 018-2010-GR.CAJ-GGR "Electrificaciòn rural en las microcuencas Muyoc – Shitamalca”</t>
  </si>
  <si>
    <t>S/. 2'020,229.39</t>
  </si>
  <si>
    <t>Nº 001-2011-GR.CAJ.GGR “Reconstrucciòn IE Chuco Pedro Galvez-San Marcos”</t>
  </si>
  <si>
    <t>Nº 006-2012-GR.CAJ/GGR "Mejoramiento del canal de irrigación Malcas II Etapa"</t>
  </si>
  <si>
    <t>Se solicita información si el Sr. Josué E. Vargas Linares - representante del Consocio San Ignacio ha interpuesto demanda y/o denuncia relacionada con la Primera controversia.</t>
  </si>
  <si>
    <t>Nº 04-2006-GR.CAJ "Rehabilitación y Mejoramiento Carretera Cajamarca-Celendín-Balsas, Tramo Baños del Inca- Encañada"</t>
  </si>
  <si>
    <t>Nº 052-2006-GR.CAJ/GGR "Mejoramiento de la Institución Educativa Pública N° 82529 El Limón - Utco"</t>
  </si>
  <si>
    <t>Nº 003-2012-GR.CAJ-GGR "Construcción e implementación de la Unidad de Gestión Educativa Local Hualgayoc"</t>
  </si>
  <si>
    <t>CONSORCIO ARENALES</t>
  </si>
  <si>
    <t>Contratación de Consultoría de obra Nº 074-2012-GR.CAJ-GGR "Mejoramiento del Camino Vecinal Tramo EMP. CA-105 (La Palma)-Conga-El Verde y Tramo EMP.R-22 (La Libertad)-EMP.R-114 (El Porvenir)-Nuevo Triunfo-EMP.R-22-EMP.R-23 (Cruce El Naranjo)-El Naranjo-EMP.CA-107"</t>
  </si>
  <si>
    <t>CONSORCIO SUPERCONTROL</t>
  </si>
  <si>
    <t>Contrato Nº 070-2012-GR.CAJ-GGR "Supervisión de la obra Mejoramiento y Apertura de la carretera José Gálvez - Jorge Chávez - La Ayacunga"</t>
  </si>
  <si>
    <t>S/. 12'988,076.77</t>
  </si>
  <si>
    <t xml:space="preserve">Mediante Resolución N° 03 de fecha 29/05/2013  se declara fundada la solicitud de extromisión del proceso del Gobierno Regional </t>
  </si>
  <si>
    <t xml:space="preserve">Se ordena el pago a favor del contratista de  S/. 10,000.00 </t>
  </si>
  <si>
    <t>Se ordena el pago a favor de la Entidad de S/. 2'268,665.61</t>
  </si>
  <si>
    <t>Se ordena el pago de S/3'337,754.70</t>
  </si>
  <si>
    <t>Se ordena el pago de S/.1'391,817.27</t>
  </si>
  <si>
    <t>TOTAL DE ARBITRAJES 2011</t>
  </si>
  <si>
    <t>Se ordena el pago a favor del contratista de S/. 250,000.00</t>
  </si>
  <si>
    <t xml:space="preserve">El proceso fue archivado por el OSCE con fecha 29/05/2013  </t>
  </si>
  <si>
    <t>TOTAL DE ARBITRAJES 2012</t>
  </si>
  <si>
    <t>PLUBLICIDAD GRÁFICA MELÉNDEZ ABANTO EIRL.  Demanda            12/03/ 2012</t>
  </si>
  <si>
    <t>Nº 224-2011-GR.CAJ.GSRC "Construcción del sistema de desagüe del Centro Poblado Sinchimache - Cutervo; provincia de Cutervo"</t>
  </si>
  <si>
    <t>Gastos y costos del proceso arbitral que corresponde a la Entidad; reembolso al Contratista 2º anticipo de gastos arbitrales.</t>
  </si>
  <si>
    <t>TOTAL DE ARBITRAJES 2013</t>
  </si>
  <si>
    <t>LAUDO     07/03/2012</t>
  </si>
  <si>
    <t>LAUDO      16/12/2011</t>
  </si>
  <si>
    <t>Se ordena el pago de S/. 58,459.36</t>
  </si>
  <si>
    <t>ARCHIVADO</t>
  </si>
  <si>
    <t>LAUDO     29/11/2012</t>
  </si>
  <si>
    <t>LAUDO    08/06/2012</t>
  </si>
  <si>
    <t xml:space="preserve"> LAUDO    12/04/2013</t>
  </si>
  <si>
    <t>Se ordena el pago de S/. 114,965.53</t>
  </si>
  <si>
    <t>LAUDO    06/04/2011</t>
  </si>
  <si>
    <t>LAUDO     06/06/2013</t>
  </si>
  <si>
    <t>LAUDO    19/07/2013</t>
  </si>
  <si>
    <t>LAUDO    13/11/2012</t>
  </si>
  <si>
    <t>LAUDO    18/01/2012</t>
  </si>
  <si>
    <t>LAUDO    16/12/2013</t>
  </si>
  <si>
    <t>LAUDO           17/07/2012</t>
  </si>
  <si>
    <t>S/. 79,500 más los intereses desde la fecha que la Entidad estuvo obligada al pago</t>
  </si>
  <si>
    <t>LAUDO            18/10/2013</t>
  </si>
  <si>
    <t>LAUDO           03/10/2013</t>
  </si>
  <si>
    <t>Se ordena el pago de S/. 67,108.38</t>
  </si>
  <si>
    <t>Se ordena a favor de la Entidad el pago de               S/. 9,250.00</t>
  </si>
  <si>
    <t>LAUDO            01/10/2013</t>
  </si>
  <si>
    <t>Sin cuantía</t>
  </si>
  <si>
    <t>Declara fundada la excepción de caducidad deducida por la Entidad</t>
  </si>
  <si>
    <t>Nº 046-2010-GG/EPS-SEDACAJ SA "Mejoramiento y Ampliación de los Sistemas de Agua Potable, Alcantarillado y Tratamiento de Aguas Residuales de las ciudades de Contumaza, San Marcos, Cajabamba, San Miguel, San Pablo y Celendin" AMPLIACIÓN PLAZO Nº 08 y 10, 12,13,15,16 y 17</t>
  </si>
  <si>
    <t>Contrato Nº 013-2006-GR.CAJ - "Electrificación Rural Cajabamba - Higosbamba, Churucana, Ichamba, Colcas y Huayabamba"</t>
  </si>
  <si>
    <t>LAUDO         10/10/2011</t>
  </si>
  <si>
    <t>Se ordena que la Entidad pague a favor del contratista la suma de S/. 127,678.37</t>
  </si>
  <si>
    <t>Nº 010-2011-GRCAJ "Construcción de Carretera Chimbán - Pión - Santa Elena "</t>
  </si>
  <si>
    <t>LEYENDA:</t>
  </si>
  <si>
    <t>Fundada la demanda a favor del GORECAJ por S/. 493,177.72</t>
  </si>
  <si>
    <t>Fundada la demanda sobre  Ineficacia de la Resolución de GSRC Nº 149-2009 e infundada la pretensión de S/.100,000.00 por indemnización</t>
  </si>
  <si>
    <t>Fundada la demanda  en la suma petisionada</t>
  </si>
  <si>
    <t>Nº "Rehabilitación y Mejoramiento a nivel de asfaltado de la carretera Cajamarca-Celendín-Balsas, Tramo II Km 26+00 al Km 52+00"</t>
  </si>
  <si>
    <t>SIN CUANTÍA</t>
  </si>
  <si>
    <t>GORECAJ</t>
  </si>
  <si>
    <t>TOTAL DE ARBITRAJES 2014</t>
  </si>
  <si>
    <t>Marco Antonio Martínez Zamora (árbitro único)</t>
  </si>
  <si>
    <t xml:space="preserve"> </t>
  </si>
  <si>
    <t>ALE CONTRATISTAS GENERALES</t>
  </si>
  <si>
    <t>Indetreminada</t>
  </si>
  <si>
    <t>GERENCIA SUB REGIONAL JAÉN</t>
  </si>
  <si>
    <t>Nº 065-2011-GR.CAJ/GSGJ "Supervisión del servicio de Gestión, Conservación y Mantenimiento por Niveles del Servicio de Infraestructura Vial en el ámbitode la Sub Región Jaén - San Ignacio"</t>
  </si>
  <si>
    <t>PRO REGIÓN - GORECAJ</t>
  </si>
  <si>
    <t>Nº 046-2010-GG/EPS-SEDACAJ SA "Mejoramiento y Ampliación de los Sistemas de Agua Potable, Alcantarillado y Tratamiento de Aguas Residuales de las ciudades de Contumaza, San Marcos, Cajabamba, San Miguel, San Pablo y Celendin" - Prórroga del Plazo de Ejecución de la Puesta en Marcha</t>
  </si>
  <si>
    <t>Contrato Nº 071-2012 - Ejecución de la Obra "Construcciòn y Equipamiento del Puesto de Salud  Corazón de María - Socorro - Lajas"</t>
  </si>
  <si>
    <t>HOSPITAL REGIONAL CAJAMARCA</t>
  </si>
  <si>
    <t>Marleny Gabriela Montesinos Chaón Árbitra Única</t>
  </si>
  <si>
    <t>SIN CONTRATO</t>
  </si>
  <si>
    <t>PRO REGIÓN GORECAJ</t>
  </si>
  <si>
    <t>Contrato para la Elaboración del Expediente Técnico Definitivo, Equipamiento y la Ejecución de la Obra "Construcción e Implementación del Hospital II-2 Jaén</t>
  </si>
  <si>
    <t>GERENCIA SUB REGIONAL DE JAÉN</t>
  </si>
  <si>
    <t>Contrato de Ejecuciín de Obra Nº 003-2012-GR.CAJ-GSRJ - "Construcción y Equipamiento del Local Sede de la Unidad de Gestión Educativa Local San Ignacio  - Cajamarca"</t>
  </si>
  <si>
    <t>Mediante Resolución Nº 41 de fecha 20/03/2014 se declara consentido el Laudo Arbitral</t>
  </si>
  <si>
    <t>Contrato de Obra Nº 060-2013-GR.CAJ -GGR obra Mejpramiento Canal de Irrigación Malcas II Etapa.</t>
  </si>
  <si>
    <t>Contrato Nº 002-2007-GR.CAJ "Mejoramiento Carretera Miravalles Niepos"</t>
  </si>
  <si>
    <t>Contrato Nº 04-2013-GR.CAJ/GSRJ "Instalación de los Servicios de los Centros de Recursos para el APRENDIZAJE EN LAS Redes Educativas de Supallacu y los Naranjos EN LA Provincia de San Ignacio - Región Cajamarca"</t>
  </si>
  <si>
    <t xml:space="preserve">CONSORCIO SAN MARCOS I      </t>
  </si>
  <si>
    <t>PRETENSIONES</t>
  </si>
  <si>
    <t>Gastos Generales S/. 400,041.98; Utilidades de Póliza S/. 457,190.83; Daños y Perjuicios S/. 500,000.00; Otros S/. 789,776.13</t>
  </si>
  <si>
    <t>GASTOS GENERALES S/. 2'620,893.82-VALORIZACIONES S/. 75,951.74-APLICACIÓN DE FORMULA POLINOMICA S/. 291,231.21-DAÑOS Y PERJUICIOS S/. 10'000,000.00</t>
  </si>
  <si>
    <t>Pago por indeminización S/. 65,169.91 y utilidad S/. 30,488.85</t>
  </si>
  <si>
    <t>Falta de pago S/. 283,438.41 + intereses legales y costos /costas del proceso arbitral</t>
  </si>
  <si>
    <t>Monto por Liquidación S/. 275,634.81</t>
  </si>
  <si>
    <t>GASTOS GENERALES S/. 31,601.07; AMPLIACION DE PLAZO Nº 04 S/. 45,105.32; AMPLIACION DE PLAZO Nº 05 S/.45,160.02</t>
  </si>
  <si>
    <t>Daños y perjuicios, daño moral S/. 1'000,000.00</t>
  </si>
  <si>
    <t>Saldo por liquidación de obra S/. 2'268,665.61</t>
  </si>
  <si>
    <t>Mayores G G S/. 224,285.31; Devolución Carta Fianza S/. 137,754.78; Daños y perjuicios S/. 1'000,000.00 + pago intereses</t>
  </si>
  <si>
    <t>Pago por Liquidación final de contrato de obra S/. 95,635.05 + intereses, costos y costas del proceso.</t>
  </si>
  <si>
    <t>Por atraso en el pago del adelanto directo S/. 61,159.63; Mayores metrados ejecutados en obra S/. 14,439.64; Mayores gastos generales S/. 76,757.83; Daños y perjuicios S/. 69,561.92</t>
  </si>
  <si>
    <t>Por saldo de Liquidación de obra a favor del Contratista S/. 13,908.39 + Ejecución de Carta Fianza S/. 10,800.00</t>
  </si>
  <si>
    <t>Saldo de liquidación de obra S/. 187,470.69; Daños y perjuicios S/. 12,712.00; Gastos de asesoramiento técnico S/. 161,519.28</t>
  </si>
  <si>
    <t>Por saldo de Liquidación de obra a favor de la Entidad S/. 456,738.21</t>
  </si>
  <si>
    <t xml:space="preserve">Utilidad prevista S/. 91,142.50; Daños y perjuicios S/. 800,000.00; Indemnización por incendio S/. 400,000.00; Mayores Gastos Generales S/. 208,857.50 </t>
  </si>
  <si>
    <t>Indemnización por daños y perjuicios S/. 500,000.00 + Mayores G.G. por mantenimiento de Cartas Fianzas y otros.</t>
  </si>
  <si>
    <t>Pago por Mayores gastos generales S/. 103,000.00; Pago por Mayores metrados ejecutados S/. 54,266.11; Pago por elaboración de 02 expedientes técnicos S/. 10,000.00; Daños y perjuicios S/. 87,353.77</t>
  </si>
  <si>
    <t>Saldo por liquidación de obra S/. 81,109.33; Daños y perjuicios S/. 40,000.00; Partidas valorizadas no ejecutadas S/. 71,439.14; Por elaboración de liquidación de obra S/. 10,000.00</t>
  </si>
  <si>
    <t>sin información</t>
  </si>
  <si>
    <t>Pago por valorizaciones S/. 40,000.00; Pagos por Mayores gastos generales; Daños y perjuicios; otros.</t>
  </si>
  <si>
    <t>Pago por saldo de liquidación de obra S/. 179,045.35; Devolución de póliza S/. 17,820.00; Lucro cesante S/. 25,000.00; Daño a reputación empresarial S/. 10,000.00  + intereses generados</t>
  </si>
  <si>
    <t>SALDO A FAVOR DEL CONTRATISTA DERIVADO DE LA LIQUIDACION DE OBRA S/. 62,969.95-INDEMNIZACION ECONOMICA S/. 100,000.00</t>
  </si>
  <si>
    <t xml:space="preserve">Saldo deudor de liquidación final S/. 493,177.72; Por costos de oportunidad daños y perjuicios S/. 315,486.56 </t>
  </si>
  <si>
    <t>Saldo de total facturado en valorización Nº 10 S/. 73,715.99</t>
  </si>
  <si>
    <t>Pago de Honorarios Profesionales S/. 7,000.00; Daños y Perjuicios S/. 35,000.00; intereses compensatorios, costos y costas</t>
  </si>
  <si>
    <t>Extensión de servicios de Supervisión S/. 3,970.58; Daños y perjuicios S/. 30,000.00</t>
  </si>
  <si>
    <t>Saldo a favor resultante de la liquidación S/. 119,509.59</t>
  </si>
  <si>
    <t>Saldo por liquidación de obra S/. 22,680.33 + intereses de ley + daños y perjuicios</t>
  </si>
  <si>
    <t>Daños y perjuicios, costos y costas, otros S/. 100,000.00</t>
  </si>
  <si>
    <t>Cancelación por pago de monto aprobado y por daños y perjuicio.</t>
  </si>
  <si>
    <t>Liquidación de obra S/. 122,189.37; Daños y perjuicios S/. 100,000.00</t>
  </si>
  <si>
    <t>Pago por liquidación de obra S/. 316,295.66; Indemnización de daños y perjuicios S/. 100,000.00 + intereses de ley</t>
  </si>
  <si>
    <t>Daño emergente S/. 8,586.15-Lucro cesante S/. 6,730.68-Honorarios y prestación de servicios S/. 9,277.34</t>
  </si>
  <si>
    <t>Pago por cantraprestación de servicios S/. 79,500.00; Daño emergente S/. 26,613.32; Lucro cesante S/. 95,400.00; Daño moral S/. 50,000.00</t>
  </si>
  <si>
    <t>Pago por Gastos generales de Ampliación de Plazo S/. 47,599.57; Daño emergente S/. 354,400.00; Lucro cesante S/. 400,000.00; Gastos arbitrales S/. 11,549.75</t>
  </si>
  <si>
    <t>Pago por informe diagnóstico y Primer Informe S/. 72,000.00; Utilidades dejadas de percibir S/. 7,200.00; Daños y perjuicios S/. 53,190.00; intereses + costos y costas</t>
  </si>
  <si>
    <t>Ampliación de Plazo Nº 05; Ampliación de Plazo Nº 06; reconocimiento de Mayores Gastos Generales (montos parciales no cuantificados)</t>
  </si>
  <si>
    <t>Pago de Mayores Gastos Generales derivados de la Ampliación de Plazo Contractual + intereses legales</t>
  </si>
  <si>
    <t>Ampliación de Plazo Nº 05; Mayores Gastos Generales</t>
  </si>
  <si>
    <t>Pago de Gastos Generales de Ampliaciones de Plazo 02,03 y 04 S/. 124,577.67; Devolución de Garantía de fiel cumplimiento S/. 495,365.48</t>
  </si>
  <si>
    <t>Pago de Mayores Gastos Generales derivados de la Ampliación de Plazo Nº 08 S/. 1'285,655.64; Pago de Mayores Gastos Generales derivados de la Ampliación de Plazo Nº 10 S/. 3'469,994.79 Por pretensión de acumulación de controversia, Ampliación de Plazo Nº 14 S/. 11'580,248.26, Ampliación de Plazo Nº 15, 16 y 17.</t>
  </si>
  <si>
    <t>Pago de Gastos Generales de Ampliación de Plazo 01, Daños y perjuicios S/. 800,000.00</t>
  </si>
  <si>
    <t>Pago por liquidación S/. 45,803.01, Intereses S/. 14,572.23; Devolución de garantía de fiel cumplimiento S/. 47,548.76, gastos ocasionados por renovación de Carta Fianza S/. 12,000.00</t>
  </si>
  <si>
    <t>Pago de S/. 789,328.59 por adicionales de obra Nº 03, 04 y 05; Pago de Mayores gastos generales de Ampliaciones de plazo S/. 900,189.26</t>
  </si>
  <si>
    <t>Contratista se antepone a un posible resoulución de Contrato, debido a observaciones de competidor DHMONT  y CG y M SAC por falsificación de documentos</t>
  </si>
  <si>
    <t>Pago de gastos incurridos en resolución de contrato; Pago de saldo correspondiente a valorización de metrados constatados de valorización Nº 12; Pago de costos de Arbitraje.</t>
  </si>
  <si>
    <t>Contratista no acepta Resolución de Ampliación de plazo Nº 04 y reclama aprobación de ampliaciones de plazo Nº 05 y Nº 06</t>
  </si>
  <si>
    <t>Por lucro cesante S/. 163,055.51 + reajustes e intereses legales</t>
  </si>
  <si>
    <t>Pago por Liquidación final de contrato de obra S/. 191,001.21 + intereses, costos y costas del proceso.</t>
  </si>
  <si>
    <t>Nlulidada de Resolución que resuelve el contrato</t>
  </si>
  <si>
    <t>Indemnización por daños y perjuicios. Contratista debe asumir costos de arbitrajes.</t>
  </si>
  <si>
    <t>Abuso del Derecho y Enriquecimiento sin causa</t>
  </si>
  <si>
    <t>Cumplimiento de Resolución que reconoce pago a favor del contratista.</t>
  </si>
  <si>
    <t>Reconocimineto de Mayores Gastos Generales por Ampliación de Plazo Nº 01</t>
  </si>
  <si>
    <t>Karine Merlene Alvarado León (Árbitro Único)</t>
  </si>
  <si>
    <t xml:space="preserve"> Oposición a la Resolución Directoral Ejecutiva Nº 013-2014-GR.CAJ/PROREGIÓN que aprueba el expediente Técnico con un presupuesto total de inversión de    s/.88 657,387.37, pero que a la vez señala que no modificará  el monto contractual, es decir, que no se pagará el costo de la obra ni del equipamiento que realmente corresponde y se pretende que no se pague el monto presupuestado de S/. 59 945,860.02 DE COSTO DE infraestructura de obra  y de S/. 21 889,157.00 de equipamiento.                - Enriquecimiento Indebido </t>
  </si>
  <si>
    <t>COSAPI TRANSLEI</t>
  </si>
  <si>
    <t>Contrato Nº 058-2012-GR.CAJ-GGR AMC Nº 045-2012-GRCAJ  Elaboración  del Estudio de Pre Inversión a Nivel del PIP - Instalación del Sistema de Información Hidro- Meteorología y Ambiental para reducir y mitigar peligros, vulneravilidades naturales, ambientales en la Región Cajamarca"</t>
  </si>
  <si>
    <t>Dejar sin efecto la Resolución Nº 67-2014-GR.CAJ/GGR mediante la cual se resolvió el contrato Nº 58-2012-GR.CAJ-GGR</t>
  </si>
  <si>
    <t>LAUDO</t>
  </si>
  <si>
    <t>PROREGIÓN</t>
  </si>
  <si>
    <t xml:space="preserve">                                 </t>
  </si>
  <si>
    <t>Contrato Nº 002-2007-GR.CAJ-GGR Mejoramiento de la Carretera  Miravalles - Niepos</t>
  </si>
  <si>
    <t>Liquidación Final de Obra por la</t>
  </si>
  <si>
    <t>Contrato Ejecución de Obra Nº 002-2011-GR.CAJ-PROREGIÓN</t>
  </si>
  <si>
    <t>S/. 1?857,881.11</t>
  </si>
  <si>
    <t xml:space="preserve">LAUD0           21/07/2014  </t>
  </si>
  <si>
    <t>Se logró evitar que se declare la Nulidad de la Resolución Nº 10-2012-GR.CAJ.GSRC que determinó la resolución del contrato de consultoría</t>
  </si>
  <si>
    <t>BM3 MESTRAL SAC</t>
  </si>
  <si>
    <t>Contrato Ejecución de Obra Nº 047-2010-GR.CAJ-PROREGIÓN - Mejoramiento y Ampliación de los Sistemas de Agua Potable, Alcantarillado y Tratamiento de Aguas Residuales de Chota, Cutervo, Bambamarca y Hualgayoc</t>
  </si>
  <si>
    <t xml:space="preserve">Determinación de fecha real de culminación de trabajos de obra y la no aplicación de penalidad por demora en ejecución de obra </t>
  </si>
  <si>
    <t>SIN CUANTIFICAR</t>
  </si>
  <si>
    <t xml:space="preserve">Devolución del monto indebidamente ejecutado derivado de la Carta Fianza de Fiel Cumplimiento Nº D192-00263910 y asunción de gastos arbitrales.                                Solicita Primera Acumulación </t>
  </si>
  <si>
    <t>GSRCH</t>
  </si>
  <si>
    <t>T&amp;D Contratistas Generales</t>
  </si>
  <si>
    <t>Contrato de Obra Nº 005-2011-GR.CAJ/PROREGIÓN "Programa de Ampliaicón de frontera electrica III etapa - Pafe III - Caj "</t>
  </si>
  <si>
    <t xml:space="preserve">Reajuste del presupuesto contractual , mayores costos e n el levantamiento de observaciones; mayores gastos operativos durante el periodo de ejecución de la obra                                                                                                                  </t>
  </si>
  <si>
    <t>Nº 005-2008-GR.CAJ/GGR "Repotenciación de la Mini Central Hidroeléctrica de Conchan y Ampliación del Pequeño Sistema Eléctrico Asociado"</t>
  </si>
  <si>
    <t>COINRE SAC. CONSTRUCCIONES E INVERSIONES REGIONALES</t>
  </si>
  <si>
    <t>Cntrato Nº 01-2006-GR.CAJ/GGR - Construcción Cerco Perimétrico C.E. Nº 82402 - Bellavista - Celendín</t>
  </si>
  <si>
    <t>Saldo de liquidación por S/. 11610.62, Mantenimiento de Cartas Fianzas y otros S/. 15 025.00</t>
  </si>
  <si>
    <t>LAUDO 06/01/2009</t>
  </si>
  <si>
    <t>SANDRO AURELIO BALVIN SAENZ</t>
  </si>
  <si>
    <t>LAUDO         13/08/2014</t>
  </si>
  <si>
    <t>LAUDO 19/08/2014</t>
  </si>
  <si>
    <t xml:space="preserve">CONSORCIO DEL NORTE           Demanda  </t>
  </si>
  <si>
    <t>GRSRCH</t>
  </si>
  <si>
    <t>Contrato de Obra Nº 75-2011-GTR.CAJ/GSRCH - Supervisión de la Elaboración del Estudio de Pre Inversión a Nivel de Factibilidad de la Obra Construcción del Sistema de Irrigación Cochabamba</t>
  </si>
  <si>
    <t>Nulidad de la Resolución del Contrato y solicita se devuelva la Garantía de Fiel Cumplimiento por S/. 72,477.57</t>
  </si>
  <si>
    <t>Mediante escrito de fecha 22/04/2014 se formula oposición al arbitraje</t>
  </si>
  <si>
    <t>Se dio respuesta a solicitud de arbitraje Y SE DESIGNÓ COMO ÁRBITRO DE PARTE AL Dr. Ramiro Rivera Reyes</t>
  </si>
  <si>
    <t xml:space="preserve">BALTODANO TELLO  </t>
  </si>
  <si>
    <t>Contrato Nº 005-2007-GR.CAJ/GGR - Ampliación de la Infraestructura I.E. Nº 82314 - Araqueda</t>
  </si>
  <si>
    <t>Saldo de Liquidación a favor del contratista por la suma de S/. 29,661.52</t>
  </si>
  <si>
    <t>LAUDO 04/04/2011</t>
  </si>
  <si>
    <t xml:space="preserve">Se deja sin efecto la liquidación practicada por la Entidad  </t>
  </si>
  <si>
    <t>NV BUILDING COMPANY SAC.</t>
  </si>
  <si>
    <t xml:space="preserve">Contrato Nº 024-2010-GR.CAJ - Mejoramiento Canal de Irrigación Malcas II Etapa </t>
  </si>
  <si>
    <t>Nulidad de la Resolución Nº 291-2010-GR.CAJ/P que anulaba el contrato</t>
  </si>
  <si>
    <t>ZAPATA &amp; ZAPATA</t>
  </si>
  <si>
    <t>Contrato Nº 349-2007-GR,CAJ-GSRCH - Electrificación Rural Aguas Termales - Balos Altos - Tambillo, Las Paucas - Chancay Baños</t>
  </si>
  <si>
    <t xml:space="preserve">Nulidad de Resolución que aprueba parcialmente ampliación de plazo </t>
  </si>
  <si>
    <t>Declara fundada la Excepción de Caducidad plantedada por la Entidad</t>
  </si>
  <si>
    <t>WJC CONTRATISTAS GENERALES SRL.</t>
  </si>
  <si>
    <t>Contrato Nº 006-2008-GR.CAJ/GGR - Eklectrificación Rural El Empalme</t>
  </si>
  <si>
    <t>Pago de daños y perjuicios por retraso en la entrega del Adelanto Directo, no aplicación de penalidades y pago de Gastos Generales</t>
  </si>
  <si>
    <t>Ordena el pago a la Entida de S/. 18449.00 por gastos generales</t>
  </si>
  <si>
    <t xml:space="preserve">CVJ CONTRATISTAS GENERALES SRL. </t>
  </si>
  <si>
    <t>Contrato Nº 012_2006-GR.CAJ/GGR - Electrificación Rural Cajamarca, Huacariz, Agopampa, Amoshulca, Bellavista y Pariamarca</t>
  </si>
  <si>
    <t>Se apruebe la Liquidación del Contrato por la suma de S/. 18596.59 a favor del contratista mas los intereses legales moratorios; Devolución de Cartas Fianzas, pago del monto por renovación de cartas fianzas</t>
  </si>
  <si>
    <t>Pago  al contratista de S/. 18596.59 por saldo de liquidación, MÁS LOS INTERESES LEGALES</t>
  </si>
  <si>
    <r>
      <t>Pago de Gastos generales por 31 días</t>
    </r>
    <r>
      <rPr>
        <sz val="9"/>
        <color theme="1"/>
        <rFont val="Calibri"/>
        <family val="2"/>
        <scheme val="minor"/>
      </rPr>
      <t xml:space="preserve"> S/. 11,036.62; Mayores Gastos generales de 48 días S/. 17,088.96; Aprobación de Adicional Nº 02 S/. 26,896.65, Enriquecimiento sin Causa por S/. 26,896.65; Daños y perjuicios S/. 42,942.30; Pago por mayores trabajos ejecutados en instalaciones eléctricas S/. 2,100.00; Renovación de Carta Fianza S/. 17,000.00; </t>
    </r>
  </si>
  <si>
    <t xml:space="preserve">VASMER CADS SA. </t>
  </si>
  <si>
    <t>Sustitución de la Infraestructura de la I.E. Nuestra Señora del Rosario de Cajabamba</t>
  </si>
  <si>
    <t>Ampliación de Plazo Nº 01 por 36 días y mayores gastos generales por S/. 17269.55; Ampliación de Plazo Nº 02 por 95 días y mayores gastos generales por S/. 45,584.90, Ampliación de Plazo Nº 03 por 105 días y mayores gastos generales por S/. 50383.29; PAGO POR DAÑOS Y PERJUICIOS POR LA SUMA DE s/. 45220.00, pago de costos y costas por S7. 6783.00</t>
  </si>
  <si>
    <t>LAUDO 22/02/2008</t>
  </si>
  <si>
    <t>CONSORCIO LA CAPILLA</t>
  </si>
  <si>
    <t xml:space="preserve">Contrato Nº 068-2009-GR.CAJ/GSRC - Construcción del Camino Vecinal Santo Domingo de la Capilla - Cumbe </t>
  </si>
  <si>
    <t>Dejar sin efecto resolución de contrato</t>
  </si>
  <si>
    <t>NJC SERVICIOS GENERALES</t>
  </si>
  <si>
    <t>Contrato Nº 47-2005-GR.CAJ/GGR Electrificación Rural Región Cajamarca - Ampliación del Sustema de Electrificación Caserío La Colpa</t>
  </si>
  <si>
    <t>Reconcimiento de mayores gastos generales por ampliación de plazo contractual por S/. 129655.83; Reconocimiento por mayores gastos generales por ampliación de plazo contractual en un monto de S/. 81469.36 Y Se ordene la indemnización por Daños y Prejuicios por S/. 20000.00</t>
  </si>
  <si>
    <t>LAUDO 20/03/2009</t>
  </si>
  <si>
    <t xml:space="preserve">Declara infundadas las pretensiones del contratista </t>
  </si>
  <si>
    <t>Nº 010-2005-GR.CAJ- "Mejoramiento y Rehabilitación Infraestructura de Riego, Canal Tataque-Huallape Primera etapa"</t>
  </si>
  <si>
    <t>Nº 010-2005-GR.CAJ "Mejoramiento y Rehabilitación Infraestructura de Riego, Canal Tataque-Huallape Primera etapa"</t>
  </si>
  <si>
    <t>Q &amp;L COTRATISTAS</t>
  </si>
  <si>
    <t>Contrato Nº 008-2005-GR.CAJ - Mejoramiento en la Atención de los Servicios de Hospitalización del Hospital Tipo I - Jaén</t>
  </si>
  <si>
    <t xml:space="preserve">Aproación de la liquidación por el monto S/. 14210.47 a favor del contratista; pago de S/. 20000.00 POR INDEMNIZACIÓN </t>
  </si>
  <si>
    <t>AMERIKA PROMASER</t>
  </si>
  <si>
    <t>Terminación del Colegio Secundario Horacio Zevallos Games</t>
  </si>
  <si>
    <t xml:space="preserve">Pago de S/. 58324.94 por saldo de liquidación de obra; pago de S/. 5933.54 por demora en recepcción de la obra; devolución de las garantías por S/. 194870.66 </t>
  </si>
  <si>
    <t>IGN. ALFREDO JAVE CALDERÓN</t>
  </si>
  <si>
    <t>Rehabilitación y Mejoramiento de la Carretera Asunción Cospán</t>
  </si>
  <si>
    <t>Se pague la suma de S/. 25641.25 a favor del contratista por saldo de liquidación; se indemnice por S/. 25641.25</t>
  </si>
  <si>
    <t>JUAN CARLOS BENAVENTE TESHEIRA ÁRBITRO ÚNICO</t>
  </si>
  <si>
    <t xml:space="preserve">CONSORCIO BARNA </t>
  </si>
  <si>
    <t>sin cuantía</t>
  </si>
  <si>
    <t xml:space="preserve">Contrato Nº 004-2006-GR.CAJ - Mejoramiento a Nivel de Asfaltado de la Carretera  Cajamarca - Celendín - Balzas, tramos Baños del Inca  - La Encañada (Km. 26 000) </t>
  </si>
  <si>
    <t>Se aprueb la Ampliación de Plazo Nº 01 por 77 días calendarios y pago de mayores gastos generales por la suma de S/. 1597210.71</t>
  </si>
  <si>
    <t>LAUDO 22/07/2009</t>
  </si>
  <si>
    <t>Ampliación de Plazo Nº 05,09, 10 y 12</t>
  </si>
  <si>
    <t>LAUDO 20/07/2009</t>
  </si>
  <si>
    <t xml:space="preserve">Saldo a favor del Contratista por liquidación S/. 185,723.70; reconocer el monto de S/. 29186.11 por renovación de Cartas Fianzas; pagar la suma de S/. 446572.53 por indemnización </t>
  </si>
  <si>
    <t>2011 = 08</t>
  </si>
  <si>
    <t>2012 = 23</t>
  </si>
  <si>
    <t>2013 = 15</t>
  </si>
  <si>
    <t>Contrato Nº 030-2012-GR.CAJ/DRS/HRC-DE para la adquisición de 02 ecógrafos para gineco obstetra del HRC por un monto de S/.837 500.00</t>
  </si>
  <si>
    <t xml:space="preserve">Dejar sin efecto la Resolución Directoral Nº 460-2013-GR.CAJ-DRS/HRC, pago de costas y costos del proceso arbitral </t>
  </si>
  <si>
    <t>Se ordena pagar al demandante el Saldo de Liquidación en la suma de S/. 24883.25 Pago de honorarios por S/. 9750.00 Y S/. 17820.00 por Ejecución de Carta Fianza   Total S/. 52 453.25. Mediante Resolución Nº 37 de fecha 03/11/2014 se tiene por interpuesto el recurso de rectificación.</t>
  </si>
  <si>
    <t>Ordena se pague a favor del contratista la suma de S/. 185723.70 más intereses legales; pagar S/. 29186.11 por  renovación de Carta Fianza; S7. pagar S/. 100000.00 por indemnización por responsabilidad contractual, haciendo un total de S/. 314909.81. Mediante Resolución Nº 30 de fecha 03/11/2014 se tiene por interpuesto el recurso de anulación de laudo</t>
  </si>
  <si>
    <t>Se ordena el pago de S/. 51254.00 por saldo de liquidación; se aplique al contratista una multa por 07 días de retras en culminación de la obra por un monto de S/. 27171.92; pago de S/. 464.17 a favor del contratista por demora en la recepción de la obra y que la Entidad devuelva las garantías por un monto de S/. 194870.66 y que cada parte pague los gastos del arbitraje por un monto de S/. 24 333.33 Ccada una 243</t>
  </si>
  <si>
    <t xml:space="preserve">Ordena el pago a favor del contratista de S/. 13741193.30 en cuanto los mayores gastos generales no signifiquen doble pago Así mismo se ordena que la Entidad pague  50% de S/. 131,500.00 por gastos de arbitraje </t>
  </si>
  <si>
    <t>TRAMITE</t>
  </si>
  <si>
    <t>ARCH.</t>
  </si>
  <si>
    <t>TRAM</t>
  </si>
  <si>
    <t>MONTO TOTALES</t>
  </si>
  <si>
    <t>AÑO 2010</t>
  </si>
  <si>
    <t>AÑO 2011</t>
  </si>
  <si>
    <t>AÑO 2012</t>
  </si>
  <si>
    <t>AÑO 2013</t>
  </si>
  <si>
    <t>AÑO 2014</t>
  </si>
  <si>
    <t>TOTAL 2014</t>
  </si>
  <si>
    <t>M. TOTAL INICIAL</t>
  </si>
  <si>
    <t>M. POR COBRAR</t>
  </si>
  <si>
    <t>M. POR PAGAR</t>
  </si>
  <si>
    <t>POR COBRAR</t>
  </si>
  <si>
    <t>M. NO PAGO</t>
  </si>
  <si>
    <t>Nulidad dela Resolución de GSRC Nº 149-2009 y  Pago por indemnización en un monto de 100000.00</t>
  </si>
  <si>
    <t>Se ordena el pago de S/. 177219.95 más pago de honorarios arbitrales por $27 300.00 Y $ 4500.00 para secretario arbitral tipo cambio 12/11/2014 2.932</t>
  </si>
  <si>
    <t xml:space="preserve">Pago de S/. 2'573,434.22 + intereses que se devenguen; por concepto de Gastos generales variables que corresponderían a 47 días calendario de Ampliación de Plazo Nº 04 Con dictamen pericial de parte el Contratista aumenta su pretensión a S/. 4'755,650.43  </t>
  </si>
  <si>
    <t>M.INICIAL</t>
  </si>
  <si>
    <t xml:space="preserve">Prórroga del Plazo de Ejecución de la puesta en marcha  por 87 días S/. 1'351,690.29.            -Ampliación de plazo Nº 02 por 30 Días S/. 466,100.10.                    - Amplaicòn de plazo Nº 03 por 31 días S/. 480,083.10.                    - Ampliación de plazo Nº  4 por 30 días S./ 466,100.10.                      - Ampliación de plazo Nº 06 por 31 ías S/. 480,083.10. -  Ampliación de plazo Nº 05 por 31 ías S/. 480,083.10.          - Ampliación de Plazo Nº 07 por 30 días y gastos generales por S: 466100.10. </t>
  </si>
  <si>
    <t>Contrato Nº 064-2012-GSRCH - Supervisión del Proyecto "Mejoramiento de Irrigación e Instalación de Riego por Aspersión en el Centro Poblado Morán Lirio - Hualgayoc"</t>
  </si>
  <si>
    <t>Nulidad de la Resolución de Gerencia Sub Regional Nº 158-2014-GR.CAJ/GSRCH.                -Pago de los servicios prestados por un monto de S/. 11,385.75.  - Emisiòn de Constancia de Prestación de Servicios</t>
  </si>
  <si>
    <t>FERNADO ARTURO ELÍAS ZULOETA</t>
  </si>
  <si>
    <t>CONSORCIO ANCON</t>
  </si>
  <si>
    <t>Contrato Nº 066-2013-GR.CAJ/GSRCH - Construcción de la Sede de la GSRCH</t>
  </si>
  <si>
    <t xml:space="preserve">Dejar sin efecto la Resolución Nº 149-2014-GR.CAJ.GSRCH que resuelve en forma total el contrato.                     -Se cumpla con el pago total de las valorizaciones por la suma de S/. 44,588.92.    Se cumpla con el pago total de los servicios de prestaciones adicionales Nº 01 y 02 por un monto de S/. 26,680.18.                          -Se emita la Constancia de Prestación de Servicios.   -Se devuelva la Garantía de Fiel Cumplimiento por el monto del 10% una vez realizada la Liquidación de la Obra </t>
  </si>
  <si>
    <t>Se ordena a la Entidad a pagar el monto de S/. 854 980.14 más S/. 8500.00 POR GASTOS DE ARBITRAJE</t>
  </si>
  <si>
    <t xml:space="preserve">                                                                           </t>
  </si>
  <si>
    <t>Consorcio Corporación Constructora</t>
  </si>
  <si>
    <t>Contrato Nº 007-2008-GR.CAJ/GGR - "Mantenimiento Periódico Carretera L.D. Las Viekas-San Miguel - El Empalme R 3N (Pedernal) Tramo San Miguel - Llapa - El Empalme</t>
  </si>
  <si>
    <t>Sobrevaluación de costos de la obra</t>
  </si>
  <si>
    <t>LAUDO 02/08/2010</t>
  </si>
  <si>
    <t>Se ordena al Gorecaj reconocer a favor del consorcio los mayores gastos generales por la suma de S/. 117,985.40; y reconocer por daños y perjuicios a favor del contratista la suma de S7. 500.000.00</t>
  </si>
  <si>
    <t>Elsa Violeta Rojas Arana                    ÁRBITRO ÚNICO</t>
  </si>
  <si>
    <t>2010 = 41</t>
  </si>
  <si>
    <t>Ordena se practique la Liquidación del Contrato teniendo en cuenta las Resoluciones Nº 135 y 148-GR.CAJ-GRI y la Carta S/N del contratista , Mediante Resolución Nº 34 de fecha 20/11/2014, el tribunal corre traslado a las partes de los escriot sde rectificación de c/u para absolverlos en el plazo de 15 días. Mediante Res. 35 el Tribunal resuelve el pedido de rectificación de Laudo</t>
  </si>
  <si>
    <t>Se ordena el pago a favor del contratista de  S/. 6090.86 por concepto de saldo de liquidación mas intereses legales y devolver al contratista la suma de S/. 10800.00 por la ejecución de la carta fianza mas los intereses legales.   Mediante Resolución Nº 36 de fecha 16/12/2014 se resuelve declarar fundado el pedido de rectificación de laudo presentado por la Entidad</t>
  </si>
  <si>
    <t>NIDIA ROSARIO ELIAS ESPINOZA (ARBITRO UNICA)</t>
  </si>
  <si>
    <t xml:space="preserve">Convenio Específico de Colaboración Interinstitucional Nº SP-2012-041 - Revisión del DiseñoEstructural y Revisiòn de los Estribos del Expediente Técnico para la Obra Construcciòn del Puente Chamaya III </t>
  </si>
  <si>
    <t>Vicios Ocultos en la Estructura constructiva del Puente Chamaya III y no aprobación de Liquidación presentada por el contratista</t>
  </si>
  <si>
    <t>2014 = 16</t>
  </si>
  <si>
    <t xml:space="preserve">                                                                                                                  </t>
  </si>
  <si>
    <t>Consorcio Saneamiento Cajamarca</t>
  </si>
  <si>
    <t>Mediante Res. Nº 09 se tiene por apersonada a Procuradota Regional y declara improcedente lo soliictado por ZAF.</t>
  </si>
  <si>
    <t>LAUDO 03       03/10/2014 Mediante Resolución Nº 38 se tiene por consentido el Laudo Arbitral.</t>
  </si>
  <si>
    <t>Mediante Resolución Nº 03 de fecha 10 de marzo de 2015 se ordena el ARCHIVO de las actuaciones arbitrales.    ARCHIVADO</t>
  </si>
  <si>
    <t>TOTAL DE ARBITRAJES 2015</t>
  </si>
  <si>
    <t>Contrato Nº 002-2013 - Construcción de la Sede de la Gerencia Sub Regional de Chota</t>
  </si>
  <si>
    <t>1- Invalidez e Ineficacia de la Resolución de Geremcia Sub Regional Nº 0054-2015-GR.CAJ.GSRC por no ser imputable al contratista la causal de resolución de contrato.        2-Reconocimiento de mayores gastos generales variables derivados de las ampliaciones de plazo por un monto referencial de S/. 440,992.48</t>
  </si>
  <si>
    <t>Contrato de Ejecución de Obra Nº 005-2012-GR.CAJ-GGR - Mejoramiento Carretera CA-101. Tramo: Empalme PE 1 NF (Contumazá) Yetón</t>
  </si>
  <si>
    <t xml:space="preserve">1- Nulidad y/o ineficacia  de la Resolución de Gerencia Regional de Infraestructura Nº 256-2014-GR.CAJ/GRI que declara improcedente la solicitud de ampliación de plazo Nº 05 por 182 días. 2- Se apruebe la solicitud de ampliación de plazo  Nº 05 por 182 días calendarios, presentada al GORECAJ mediante  Carta Nº 073-2014-CVC/RL. 3- Reconocimiento de los Mayores Gastos Generales  de las ampliaciones aprobadas con sus respectivas actualizaciones de intereses. 4- Pago de daños y perjuicios derivado del mayor plazo de ejecución de obra </t>
  </si>
  <si>
    <t xml:space="preserve">1- Declara que el costo Equipamiento es de 21889157.00.               2- Declara que el costo de de ejecución de obra es de 59945860.02.               3- Declara nulo e ineficaz el segundo punto resolutivo de la Resolución Directoral Ejecutiva Nº 013-2014-GR.CAJ/PROREGIÓN. 4-Se reembolse al consorcio la suma de 30465.84 por honorarios de la árbitro única y de la secretaría arbitral  </t>
  </si>
  <si>
    <t xml:space="preserve">                                                                                                                                                                                                                                                                                                                                                                                                                                                                                                                                                                                                                                                                                                                                                                                                                                                                                                                                                                                                                                                                                                                                                                                                                                                                                                                                                                                                                                                                                                                                                                                                                                                                                                                                                                                                                                                                                                                                                                                                                                                                                                                                                                                                                                                                                                                                                                                                                                                                                                                                                                                                                                                                                                                                                                                                                                                                                                                                                                                                                                                                                                                                                                                                                                                                                                                                                                                                                                                                                                                                                                                                                                                                                                                                                                                                                                                                                                                                                                                                                                                                                                                                                                                                                                                                                                                                                                                                                                                                                                                                                                                                                                                                                                                                                                                                                                                                                                                                                                                                                                                                                                                                                                                                                                                                                                                                                                                                                                                                                                                                                                                                                                                                                                                                                                                                                                                                                                                                                                                                                                                                                                                                                                                                                                                                                                       +</t>
  </si>
  <si>
    <t>LAUDO ARBITRAL  13/03/2015</t>
  </si>
  <si>
    <t>PROREGIÓN GORECAJ</t>
  </si>
  <si>
    <t>Definición de la fecha de inicio  legal y/o reglamentaria  de la obra</t>
  </si>
  <si>
    <t xml:space="preserve">Liquidación del contrato de obra con saldo a favor del contratista </t>
  </si>
  <si>
    <t>SERVICIOS INDUSTRIALES     DE LA MARINA S.A. SIMA PERÚ</t>
  </si>
  <si>
    <t>LAUDO en Mayoría  13/04/2015</t>
  </si>
  <si>
    <t>VICIOS OCULTOS POR S/. 31581.73</t>
  </si>
  <si>
    <t>CONSORCIO UCAYALI</t>
  </si>
  <si>
    <t>Obra Mejoramiento del Estadio Héroes de San Ramón</t>
  </si>
  <si>
    <t>Mediante Res. Nº 15 de fecha 09/03/2015 el Tribunal Arbitral emite Laudo Arbitral y declara Fundada la Excepción de Incompetencia  formuladas por el GORECAJ respecto a las ampliaciones de plazo 01 y 02 del adicional de obra Nº 04; Infundada la demanda en el extremo de mayores gastos generales a los ya abonados en la ampliación de plazo Nº 01; Fundada la demanda en el extremo de reconocer a favor del contratista  mayores gastos generales por la ampliación de plazo Nº 02 en un monto de S/. 109,807.08, más intereses legales; Funadad la demanda en el extremo de reconocer a favor del contratista mayores gastos generales por la ampliación de plazo Nº 06 por un monto de S/. 56,903.09, ma´s intereses legales.; Fundada la demanda en el extremo de reconocer a favor del contratista mayores gastos generales por la ampliación de plazo Nº 07  por un monto de S/, 20,131.43, más los intereses legales; Fundada la d emanda en el extremo de reconocer a favor del contratista , mayores gastos generales por  ampliación de plazo Nº 08 en un monto de S/. 164,710.17, más los intereses legales; Fundada la demanda en el extremo de declarar la Nulidad de la Resolución Nº 353-2013-GR.CAJ/GRI, que tuvo por resuelto el contrato; Fundada la reconvención planteada por el Gorecaj en el extremo de declarar resuelto el contrato sin responsabilidad para las partes; Fundada la reconvención planteada por el Gorecaj en el extremo de de compensar las pretensiones económicas reconocidas a favor del contratista en el presente laudo  con los saldos de adelantos pendientes, hasta el límite de tales montos pendientes de amortizar, debiendo abonarse la diferencia afavor del contratista; ordena que cada parte asuma las costas y costos arbitrales. Mediante Resoución Nº 16 de fecha 07/04/2015, se corre traslado al contratista de la solicitud de interpretación e integración de laudo presentada por el GORECAJ.</t>
  </si>
  <si>
    <t>LAUDO ARBITRAL 20/02/2015</t>
  </si>
  <si>
    <t xml:space="preserve">Declara Infundada la excepción de incompetencia; Fundada la 1ra pretensión de Neica respecto a la validez de la Resolución del Contrato mediante Carta Nº 1228-2013-AM/MPP; Infundada la pretensión de Neica respecto al pago de S/. 400000.00 por cpncepto de  Indemnización; Infundada la pretensión de Neica respecto al pago de intereses; Condena al Gobierno Regional a asumir el pago íntegro de los gastos arbitrales estos pago del árbitro y gastos administrativos. </t>
  </si>
  <si>
    <t xml:space="preserve"> Daños y perjuicios S/. 400,000.00</t>
  </si>
  <si>
    <t>Denegatoria de Ampliación de Plazo Parcial Nº 02 por un monto de S/. 150000.00</t>
  </si>
  <si>
    <t>Denegatoria de del total de la Ampliación de Plazo Nº 03, por un monto de S/. 20000.00</t>
  </si>
  <si>
    <t>Declaración de improcedencia de presentación de Cronograma de Avance de Obra valorizado actualizado y programaciones PERT-CPM relacionado a la Ampliación de Plazxo Nº 02</t>
  </si>
  <si>
    <t>LAUDO 29/09/2009</t>
  </si>
  <si>
    <t xml:space="preserve">Contrato Nº 003 - 2010-GR.CAJ-PROREGIÓN para la Adquisición de Bienes </t>
  </si>
  <si>
    <t xml:space="preserve">03 CON LAUDO, 06 EN TRAMITE, 06 ARCHIVADOS </t>
  </si>
  <si>
    <t>CONSORCIO PINPINGOS</t>
  </si>
  <si>
    <t>Contrato de Obra Nº 230-2011-GR.CAJ-GSTC - Ampliación de la Infraestructura de la I.E Manuel Gonzales Prada</t>
  </si>
  <si>
    <t>Se deje sin efecto las penalidades que la Entidad haya impuesto o pretendido imponer</t>
  </si>
  <si>
    <t xml:space="preserve"> Mediante Resolución Nº 64 de fecha 03/06/2015, se resuelve declarar procedente el pedido de sexta acumulación de pretensiones y se otorga al consorcio un plazo de 15 días para sustentar el mismo Y Mediante Resolución Nº 65 de fecha 03/06/2015, se requiere a las partes el pago de los honorarios arbitrales. Mediante Res.. O1 de fecha  04/06/2015 - Cuaderno Cautelar IV el tribunal declara fundada medida cautelar ordenando se abstenga la entidad de ejecutar las Cartas Fianzas del Consorcio.</t>
  </si>
  <si>
    <t>SIN ACTUACIÓN PROCESAL</t>
  </si>
  <si>
    <t>Mediante Res. Nº 32 de fecha 20/05/2015nombra de Oficio  al Perito Ing. Civil Nestor Wilfredo Huamán Guerrero.</t>
  </si>
  <si>
    <t>Supervisión de Obra Construcción e Implementación del Hospital II Jaén</t>
  </si>
  <si>
    <t xml:space="preserve">Mulidad de Resolución Directoral Ejecutiva Nº 85-2015-GR.CAJ/PROREGIÓN </t>
  </si>
  <si>
    <t>Contrato Nº 058-2012-GR.CAJ/GGR "Elaboración del Estudio de Preinversión a nivel del PIP - Instalación del Sistema de Información Hidrometereológica</t>
  </si>
  <si>
    <t>Dejar si efecto La Resolución Nº 67-2014-GR.CAJ-GGR que resuelve el contrato; dejar sin efecto la Resolución Nº 87-2013-GER.CAJ/GGR, que declara improcedente la amapliación de plazo; se de conformidad al Informe final.</t>
  </si>
  <si>
    <t xml:space="preserve">TOTAL ARBITRAJES ANTES DE 2011 </t>
  </si>
  <si>
    <t>Total  2010</t>
  </si>
  <si>
    <t>Total  2011</t>
  </si>
  <si>
    <t>Total  2012</t>
  </si>
  <si>
    <t>Total  2013</t>
  </si>
  <si>
    <t>Total  2014</t>
  </si>
  <si>
    <t xml:space="preserve">Contrato Nº 002 - 2010-GR.CAJ-PROREGIÓN para el suministro de transformadores y tableros para la construcción de 19 sistemas rurales para el programa Ampliación de Frontera Electrica III Etapa Pafe Cajamarca </t>
  </si>
  <si>
    <t>ARCHIVADO Res. Nº 03 del 28/08/2015 - OSCE</t>
  </si>
  <si>
    <t>Mediante Res. Nº 11 de fecha 23-09-15 se cita a udiencia de conciliación y fijación de puntos controvertidos  para el 19/10/2015 a las 9:00</t>
  </si>
  <si>
    <t xml:space="preserve">Orden de Compra - Guia de Internamiento N° 163 - 2015 - Adquisici{on de 1.000 camas plegables para aasitencia de emergencias priorutarias de Defenesa Civil </t>
  </si>
  <si>
    <t xml:space="preserve">Se deje sin efecto la Carta N° 068-2015-GR.CAJ-DRA. -Se declare la validez de la Carta N° 050-2015-CONV/CASBOC. - Se ordene al GORECAJ el cumplimiento de la prestaci{on contenida en la orden de pago, as{i cmo la recepci{on de las 1000 camas. - Se ordene al Gorecaj el pago de los intereses devengados. - Se ordene al Gorecaj el pago de una indemnizaci{on por daños y perjuicios. - Se ordene al Gorecaj asumir el pago de costos y costas del arbitraje  </t>
  </si>
  <si>
    <t>Se ordena el pago de S/.12793.66</t>
  </si>
  <si>
    <t>62.969.95</t>
  </si>
  <si>
    <t>Declara Infundadas la 1, 2,3,4,5,7,8, pretensión del contratista; reconoce a favor del Gobierno Regional la suma de S/. 1593122.40 y a favor del contratista la suma de S/. 243092.23, mediante Resolución N° 101 se declara fundada en parte la solicitud de rectificación y se ordena el pago a favor de la Entidad de S/. 1965,070.50 y a favor del contratista la suma de S/. 221179.84</t>
  </si>
  <si>
    <r>
      <t xml:space="preserve">Mediante Res. 09 de fecha 10/10/2015, notificada el 02/11/2015 se resuelve dejar constancia del no pago de los honorarios y el ARCHIVO de las actuaciones arbitrales </t>
    </r>
    <r>
      <rPr>
        <b/>
        <sz val="9"/>
        <color theme="1"/>
        <rFont val="Calibri"/>
        <family val="2"/>
        <scheme val="minor"/>
      </rPr>
      <t>ARCHIVADO</t>
    </r>
  </si>
  <si>
    <t>Contrato de Adquisición de Bienes N° 005-2010-GR.CAJ-PROREGIÓN</t>
  </si>
  <si>
    <t>Solicita la no apliación de penalidades  por resultar indebidas y arbitrarias</t>
  </si>
  <si>
    <t>Contrato N° 039-2015-GR.CAJ-DRA</t>
  </si>
  <si>
    <t xml:space="preserve">Se declare la Nulidad de la Resolución Directoral Administrativa N| 0220-2015-GR.CAJ/DRA que resuelve el contrato  </t>
  </si>
  <si>
    <t>CONSORCIO JORGE CHÁVEZ</t>
  </si>
  <si>
    <t>Contrato N° 060-2012-GR.CAJ-GGR - Mejoramiento y apertura de la carretera José Galvez - Jorge Chávez - Ayacunga</t>
  </si>
  <si>
    <t>Se apruebe modificación de contrato, someter a orgaqnismo especializado para opinión técnica; de aprobarse la modificación se tenga por subsanadas las observaciones, se recepcione y se emita la conformidad</t>
  </si>
  <si>
    <t xml:space="preserve">Dejar sin efecto la resolución del contrato practicada por la Entidad, pago por servicios prestados </t>
  </si>
  <si>
    <t xml:space="preserve">CONSORCIO VIAL CONTUMAZÁ </t>
  </si>
  <si>
    <t>Se deje sin efecto la Resolución del Contrato practicado por el consorcio a través de la Carta Notarial N° 083-2015-CVC/RL</t>
  </si>
  <si>
    <t>Dejar sin efecto la resolución del contrato practicada por la Entidad, mediante Resolución Gerencial Regional N° 212-2015-GR.CAJ/GGR, la no ejecución de Cartas Fianzas y la no comunicación al OSCE para aplicación de sanción</t>
  </si>
  <si>
    <t>Nulidad o Ineficacia de la Resolución N° 254-2007-GR-CAJ/GRI, Ampliación de Plazo N° 01 por 90 días, maypores gastos generales por ampliación de plazo N° 01, reestructuración de un nuevo Calendario de Avance de Obra; Nulidad de la Resolución N° 018-2008-GR.CAJ/GGR; mayores gastos generales por ampliación de plazo N° 06; Nulidad de la Resolución N° 04-2008-GR.CAJ/GRI; qaprobaciónn de la ampliación de plazo N° 05</t>
  </si>
  <si>
    <t>Se declara fundadas las pretensiones del contratista, pero no se señala montos</t>
  </si>
  <si>
    <t>Procurador interpuso recurso de anulación de Laudo Arbitral</t>
  </si>
  <si>
    <t>ACUMULADA AL ARBITRAJE DE AMPLAICIÓN DE PLAZO 03</t>
  </si>
  <si>
    <t>GSRCUTERVO</t>
  </si>
  <si>
    <t>Contrato N° 228-2014-GR.CAJ-GSRC - Mejoramiento de los Servicios de Educación Inicial Escolarizada en las localidades de Cedropampa, Miraflores, ValleGrande, Gramolotillo, Contulián, el Arenal, La Jayua Ycasa Hogar de María- Provincia de Cutervo - Cajamarca</t>
  </si>
  <si>
    <t>Aprobación de Ampliación de Plazo N° 02; aprobación del Calendario de Avance de Obra; pago de mayores gastos generales por ampliación de plazo N° 01; pago de mayores gastos generales por ampliación de plazo N° 02, pago de S/. 200,000.00 por concepto de Indemnización por daños y perjuicios; pago de S/. 60,000.00 por concepto de costos y costas del proceso arbitral</t>
  </si>
  <si>
    <t>Contrato N° 019-2015-GR.CAJ/DRA - Contratación de Servicios de Consultoría de Residenmcia y Asistencia de Residencia para la Ejecución del Proyecto Mejoramiento e Instalación del Servicio de Agua del Sistema de Riego del Caserío Santa Catalina, distrito de Cupisnique, Provincia de Contumazá Cajamarca</t>
  </si>
  <si>
    <t>Reconocimiento de pago por concepto de Indemnización por daños y perjuicios</t>
  </si>
  <si>
    <t>SIN CUANTIA</t>
  </si>
  <si>
    <t>Contrato N° 004-2014-GR.CAJ/PROREGIÓN - "Servicios de Concultoría para la Contratación de Estudios de Pre Inversión a nivel de Perfil y Factibilidad del Proyecto - Mejoramiento e Implementación del Aeródromo Shumba Jaén - Cajamarca"</t>
  </si>
  <si>
    <t>Se dejem sin efecto o se declare la nulidad, invalidez y/o Ineficacia de la Resolución Contractual efectuada por el GORECAJ, al no existir el supuesto de caso fortuito o fuerza mayor adoleciendo de una debida motivació.  Que se declare la resolución del contrato por imposibilidad sobreviniente por responsabilidad de la Entidad.   Se pague a favor del contratista la suma de S/. 147332.78.   Se ordene el pago de mayores gastos generales. Se pague la utilidad dejada de percibir. Se ordene a la Entidad el pago de los costos financieros por mantenimiento de Carta Fianza de Fiel Cumplimiento. Se ordene a la Entidad la devolución de la Carta Fianza. Se ordene a la Entidad el pago de la indemnización por daño emeregente y lucro cesante</t>
  </si>
  <si>
    <t>AÑO 2015</t>
  </si>
  <si>
    <t>LAUDO         17/11/2015</t>
  </si>
  <si>
    <t>Declara improcedente las pretensiones</t>
  </si>
  <si>
    <t>Eduardo Solis Tafur                              (Árbitro Único)</t>
  </si>
  <si>
    <t>TOTAL DE ARBITRAJES 2016</t>
  </si>
  <si>
    <t xml:space="preserve">SE APRUEBE LIQUIDACIÓN FINAL DE LA OBRA ELABORADA POR EL CONTRATISTA </t>
  </si>
  <si>
    <t>2015 = 23</t>
  </si>
  <si>
    <t>03  EN TRAMITE JY 09 ARCHIVADOS</t>
  </si>
  <si>
    <t>AÑO 2016</t>
  </si>
  <si>
    <t>Se ordena el pago de S/. 117007.48</t>
  </si>
  <si>
    <t xml:space="preserve">        LAUDO 29/01/2016</t>
  </si>
  <si>
    <t>DECLARAR INFUNDADAS TODAS LAS PRETENSIONES DEL CONTRATISTA</t>
  </si>
  <si>
    <t>Contrato N° 470-2015-GR.CAJ/PROREGIÓN - LP N° 002-2015-GR.CAJ/PROREGIÓN- Adquisición de mobiliario clínico correspondiente por item paqueteII, para el proyecto "Brecha de equipamientoBiomédico Hospital II - Jaén, como meta integrante del proyecto de inversiónpública Construcción e Implementación del Hospital II - Jaén</t>
  </si>
  <si>
    <t>DIRESA</t>
  </si>
  <si>
    <t>Contrato N° 414-2015-DIRESC - Procedimiento Especial de Contratación N° 009-2015-DIRECS para el mantenimiento de infraestructura DU 004-RED CELENDÍN RUTA 08</t>
  </si>
  <si>
    <t>NULIDAD DE MULTA, DEVOLUCIÓN DE MONTO DE PENALIDAD Y PAGO MAYORES GASTOS GENERALES POR AMPLIACIÓN DE PLAZO N° 01</t>
  </si>
  <si>
    <t>1- Nulidad y/o ineficacia  de la Resolución de Gerencia Regional de Infraestructura N078-2015-GR.CAJ/GRI que declara improcedente la solicitud de ampliación de plazo Nº 06 por 164 días. 2- Se apruebe la solicitud de ampliación de plazo  Nº 06 por 164 días calendarios, presentada al GORECAJ mediante  Oficio N° 1066-2015-gr.caj/ggr-. 3- Reconocimiento de los Mayores Gastos Generales  de las ampliaciones aprobadas con sus respectivas actualizaciones de intereses. 4- Otras imploicancias que en su oportunidad se precisarán con mayor detalle</t>
  </si>
  <si>
    <t>Mediante Res. N° 03 DE FECHA 20/05/2016, NOTIFICADA EL 06/06/2016, se admite a trámite la demanda y se corre traslado por el plazo de 15 días.                    Mediante escrito de fecha 27 de junio de 2016 se dio contestació a demada arbitral solictando se declare INFUNDA en todos sus extremos</t>
  </si>
  <si>
    <t>Mediante Res. N° 03 de fecha 30/05/2016, NOTIFICADA EL 06/06/2016, se admite a trámite la demanda y se corre traslado por el plazo de 15 días.                    Mediante escrito de fecha 27 de junio de 2016 se dio contestació a demada arbitral solictando se declare INFUNDA en todos sus extremos</t>
  </si>
  <si>
    <t xml:space="preserve">Sedio respuesta a solicitud </t>
  </si>
  <si>
    <t xml:space="preserve">Se contestó solicitud arbitral </t>
  </si>
  <si>
    <t xml:space="preserve">Nº de  Exp. </t>
  </si>
  <si>
    <t xml:space="preserve">Nº PROC. </t>
  </si>
  <si>
    <t>003-2016</t>
  </si>
  <si>
    <t xml:space="preserve">Tipo de Arbitraje </t>
  </si>
  <si>
    <t xml:space="preserve">Institución Arbitral </t>
  </si>
  <si>
    <t>Institucional</t>
  </si>
  <si>
    <t xml:space="preserve">Cámara de Comercio de Cajamarca </t>
  </si>
  <si>
    <t xml:space="preserve">Ampliación de Plazo Contractual y aprobación de la reducción y el adicional, pago por daños y perjuicios </t>
  </si>
  <si>
    <t>004-2016</t>
  </si>
  <si>
    <t>Se formuló oposición a arbitraje institucional</t>
  </si>
  <si>
    <t>006-2016</t>
  </si>
  <si>
    <t>Contrato N° 009-2015-GR.CAJ.DRA - Contratación de Servicio para la Instalkación y Construcción de un Vivero Foprestal para el proyecto de Recuperación del Servicio Ambiental Hídrico del Area de Amortiguamiento del Bosque de Protección Pagaibamba, distrito de Querocoto, Provincia de Chota, Región de Cajamarca</t>
  </si>
  <si>
    <t>Nulidad de la Resolución N° 017-2015-gr.caj-dra DE FECHA 17/02/2015, que declara improcedente la ampliación de plazo contractual.Pago de la suma de S/. 110.940.00 equivalente al 60% del monto contractual, pago de intereses legales de la suma adeudada., pago de los honorarios del profesional que asesora equivalente al 20% del total de las pretensiones solictadas</t>
  </si>
  <si>
    <t>ARCHIVADO SIN LAUDO</t>
  </si>
  <si>
    <t>Ad Hoc</t>
  </si>
  <si>
    <t>Contrato de Consultoría de Supervisión de Obra, Recepción, Liquidación de Obra y Liquidación de Contrato para la Construcción e Implementación del Hospital II-1 Nuesatra Señora del Rosario de Cajabamba - Cajamarca N° 11-2013-GR.CAJ/PROREGIÓN     30/05/2016</t>
  </si>
  <si>
    <t>Nulidada y/o Invalidez de la Resolución Directoral Ejecutiva N° 085-2015-gr.caj/proregión DE FECHA 22/04/2015.       Devolución de las penalidades indebidamente aplicadas  por el monto de S/. 51,774.17.        Se condene a la Entidad al pago del íntegro de los costas y costos arbitrales.</t>
  </si>
  <si>
    <t>Mediante escrito de fecha 03 de junio de 2016, la Procuraduría se apersona al proceso y solicita la nulidad de inicio de actuaciones arbitrales al no haber sido validamente notifiucada</t>
  </si>
  <si>
    <t>007-2016</t>
  </si>
  <si>
    <t>iNSTITUCIONAL</t>
  </si>
  <si>
    <t>DROGUERIA IMPORTADORA ANTONIOS EIRL     31-05-2016</t>
  </si>
  <si>
    <t>Nulidad de las Resoluciones Directorales Ejecutivas N° 95 Y 96-2016-GR,CAJ/PROREGIÓN de fecha 02/05/2016, mediante las cuales se resuelve declarar la nulidad de oficio de los contratos 470-2015-GR.CAJ/PROREGIÓN y  N° 471-2015-GR.CAJ/PROREGIÓN</t>
  </si>
  <si>
    <t>Con escrito del 06/06/2015 se dio contestación a la solicitud y se designnó árbitro de parte</t>
  </si>
  <si>
    <t xml:space="preserve">CUANTÍA </t>
  </si>
  <si>
    <t xml:space="preserve">DEMANDANTE </t>
  </si>
  <si>
    <t xml:space="preserve">DEMANDADO </t>
  </si>
  <si>
    <t>ARBITRO DE LA ENTIDAD</t>
  </si>
  <si>
    <t>ARBITRO DEL PROVEEDOR</t>
  </si>
  <si>
    <t xml:space="preserve">PRESIDENTE  DEL TRIBUNAL ARBITRAL </t>
  </si>
  <si>
    <t>Ad hoc</t>
  </si>
  <si>
    <t>ESTADO DE PROCESO</t>
  </si>
  <si>
    <t>FECHA LAUDO</t>
  </si>
  <si>
    <t>RECUSACIÓN</t>
  </si>
  <si>
    <t>ARBITRO RECUSADO</t>
  </si>
  <si>
    <t>RESULTADO RECUSACIÓN</t>
  </si>
  <si>
    <t>DEMANDA DE ANULACIÓN</t>
  </si>
  <si>
    <t>RESULTADO DE DEMANDA  DE ANULACIÓN</t>
  </si>
  <si>
    <t>MONTO A PAGAR</t>
  </si>
  <si>
    <t>FECHA DE INSTALACIÓN DEL TRIBUNAL ARBITRAL</t>
  </si>
  <si>
    <t>SIN INSTALACIÓN</t>
  </si>
  <si>
    <t>César Villacorta Espiner</t>
  </si>
  <si>
    <t>Ronald Villalobos Quispe</t>
  </si>
  <si>
    <t>no</t>
  </si>
  <si>
    <t>Marco Antonio Mercado Portal</t>
  </si>
  <si>
    <t>Ramiro Rivera Reyes</t>
  </si>
  <si>
    <t xml:space="preserve">Mediante Resolución N° 01 de fecha 06/06/2016, el Consejo Consultivo de la Cámara de Comercio declaró FUNDADA la oposición al arbitraje institucionaol planteada por la Entidad.              </t>
  </si>
  <si>
    <t>María Elena Rivarola Rodríguez</t>
  </si>
  <si>
    <t>Alejandro Acosta Alejos</t>
  </si>
  <si>
    <t>Alberto Montezuma Chirinos</t>
  </si>
  <si>
    <t>CONSORCIO CAXAMARCA       17-06-2016</t>
  </si>
  <si>
    <t>Nulidad del Oficio N° 501-2016-GR.CAJ-PROREGIÓN/U.        Nulo el Informe N° 32-2016-GR.CAJ/PROREGIÓN/UI/JVCA</t>
  </si>
  <si>
    <t>C{esar Oliva Santill{an</t>
  </si>
  <si>
    <t>Marco Martínez Zamora</t>
  </si>
  <si>
    <t>Se dio respuseta a solicicitud  de arbitraje  designado árbitro de parte</t>
  </si>
  <si>
    <t>Se deje sin efecto la Resolución Directoral Ejecutiva N° 134-2016-gr.caj/proregión.       Se reconozca la Ampliación de Plazo N° 19 Y GASTOS GENERALES</t>
  </si>
  <si>
    <t>Se deje sin efecto el Oficio N° 521-2016-GR.CAJ/PROREGIÓN     Se deje sin efcto el Informe N° 171-2016-GR.CAJ/PROREGIÓN/UI/ECC</t>
  </si>
  <si>
    <t>Se deje sin efecto y se declare nula la Carta N° 044-2016-GR.CAJ/PROREGIÓN/DE  Se deje sin efecto la Resolución Directoral Ejecutiva n° 156-2016-GR.CAJ/PROREGIÓN/DE</t>
  </si>
  <si>
    <t>N° PROCURADURÍA</t>
  </si>
  <si>
    <t>N° EXPEDIENTE</t>
  </si>
  <si>
    <t>Luis Alfredo León Segura</t>
  </si>
  <si>
    <t>Alfredo Zapata Velásco</t>
  </si>
  <si>
    <t>Mediante Res. N° 16 DE FECHA 07/06/2016 SE PRORROGA EL PLAZO PARA LAUDAR POR 30 DÍAS HÁBILES ADICIONALES</t>
  </si>
  <si>
    <t>No</t>
  </si>
  <si>
    <t>Gregorio Martín Oré Guerrero</t>
  </si>
  <si>
    <t>Luis Felipe Pardo Narvaez</t>
  </si>
  <si>
    <t>Procuraduría presenta alegatos y solicita se fije fecha para audiencia de informes orales</t>
  </si>
  <si>
    <t>NO</t>
  </si>
  <si>
    <t>Hace conocer al OSCE que las partes han optado por arbitraje Adf Hoc</t>
  </si>
  <si>
    <t>LUIS ANGULO BUGDE</t>
  </si>
  <si>
    <t>JORGE LUIS SALAZAR JÁUREGUI</t>
  </si>
  <si>
    <t>RAMIRO RIVERA REYES</t>
  </si>
  <si>
    <t>César Walter Oliva Santillán</t>
  </si>
  <si>
    <t>Tribunal comunica reajuste de honorarios arbitrales</t>
  </si>
  <si>
    <t>Juan Jashim Valdiviezo Cerna</t>
  </si>
  <si>
    <t>Alex Gustavo Starost Gutiérrez</t>
  </si>
  <si>
    <t>Con escrito de fecha 23 de mayo se contesta acumulación de pretensiones</t>
  </si>
  <si>
    <t>Gabriela Marlene Montesinos Chacón</t>
  </si>
  <si>
    <t>Patrik Hurtado Tueros</t>
  </si>
  <si>
    <t>Julia Rosa Farfán Peña</t>
  </si>
  <si>
    <t xml:space="preserve">RAMIRO RIVERA REYES </t>
  </si>
  <si>
    <t xml:space="preserve">ROGER VIDAL RAMOS  </t>
  </si>
  <si>
    <t xml:space="preserve">JOSÉ LUIS MANDUJANO  RUBIN </t>
  </si>
  <si>
    <t xml:space="preserve">Ramiro Rivera Reyes </t>
  </si>
  <si>
    <t>Patricia Mary Lora Ríos</t>
  </si>
  <si>
    <t>Marleny Gabriela Montesinos Chacó</t>
  </si>
  <si>
    <t>Weyden García Rojas (</t>
  </si>
  <si>
    <t xml:space="preserve">Vicente Tincopa Torres </t>
  </si>
  <si>
    <t>ALFREDO LADRÓN DE GUEVARA OLART</t>
  </si>
  <si>
    <t>GONZALO GARCÍA CALDERÓN MOREYRA</t>
  </si>
  <si>
    <t xml:space="preserve"> GREGORIO MARTÍN ORÉ GUERRERO </t>
  </si>
  <si>
    <t>LUIS FELIPE PARDO NARVÁEZ</t>
  </si>
  <si>
    <t>GREGORIO MARTÍN ORÉ  GUERRERO</t>
  </si>
  <si>
    <t xml:space="preserve">ALBERTO MONTEZUMA CHIRINOS </t>
  </si>
  <si>
    <t>JIMMY PISFIL CHAFLOQUE</t>
  </si>
  <si>
    <t xml:space="preserve">ROLANDO EYZAGUIRRE MACCAN </t>
  </si>
  <si>
    <t>SI</t>
  </si>
  <si>
    <t>FUNDADA DEMANDA DE ANULACIÓN DE LAUDO</t>
  </si>
  <si>
    <t>Oligario León Yauri Amaro</t>
  </si>
  <si>
    <t>Peter Palomino Figueroa</t>
  </si>
  <si>
    <t>Jimmy Roddy Pisfil Chafloque</t>
  </si>
  <si>
    <t xml:space="preserve">Cámara de Comercio y Producción de Cajamarca </t>
  </si>
  <si>
    <t xml:space="preserve">NO </t>
  </si>
  <si>
    <t xml:space="preserve">MARLENY MONTESINOS CHACON </t>
  </si>
  <si>
    <t xml:space="preserve"> RAMIRO RIVERA REYES </t>
  </si>
  <si>
    <t xml:space="preserve">LUIS MOREY REQUEJO </t>
  </si>
  <si>
    <t>MARÍA ESTHER DÁVILA CHÁVE</t>
  </si>
  <si>
    <t xml:space="preserve">RICHARD JAMES MARTÍN TIRADO </t>
  </si>
  <si>
    <t xml:space="preserve"> JULIA ROSA FARFÁN PEÑA </t>
  </si>
  <si>
    <t xml:space="preserve">MARCOS RICARDO ESPINOZA RIMACHI </t>
  </si>
  <si>
    <t>RAMIRO RIVERA REYES (ÁRBITRO)</t>
  </si>
  <si>
    <t xml:space="preserve">JOSÉ TALAVERA HERRERA </t>
  </si>
  <si>
    <t>ALBERTO MONTEZUMA CHIRINOS</t>
  </si>
  <si>
    <t xml:space="preserve"> JUAN CARLOS DÍAZ SÁNCHEZ </t>
  </si>
  <si>
    <t>RONALD ROLAND VALDEZ VÁSQUEZ(</t>
  </si>
  <si>
    <t>Alberto Mon tezuma Chirinos</t>
  </si>
  <si>
    <t>Horacio Cánepa Torres</t>
  </si>
  <si>
    <t>Martín Oré Guerrero</t>
  </si>
  <si>
    <t>Héctor Martín Inga Aliaga</t>
  </si>
  <si>
    <t>s/n</t>
  </si>
  <si>
    <t>CONCLUIDO</t>
  </si>
  <si>
    <t>S/N</t>
  </si>
  <si>
    <t>ARCHIVADOSe concilia con acuerdo Total</t>
  </si>
  <si>
    <t>Concluido</t>
  </si>
  <si>
    <t>Rolando Eyzaguirre Maccan</t>
  </si>
  <si>
    <t>Fernado Cantuarias (Árbitro)</t>
  </si>
  <si>
    <t>Paolo del Águila Ruiz  de Somocurcio (Árbitro)</t>
  </si>
  <si>
    <t>Francisco Valdez Huarcaya (Presidente),</t>
  </si>
  <si>
    <t>Jesús Iván Galindo Tipacti (Árbitro)</t>
  </si>
  <si>
    <t xml:space="preserve"> Richard Antonio Castillo  Zuñiga (Árbitro)</t>
  </si>
  <si>
    <t>ARCHIVADOConciliación con acuerdo total</t>
  </si>
  <si>
    <t>Martín Cabrera (Presidente)</t>
  </si>
  <si>
    <t xml:space="preserve">Marco Martínez Zamora () árbitro) </t>
  </si>
  <si>
    <t>Jhimy Pisfil Chafloque (Árbitro)</t>
  </si>
  <si>
    <t>Emilio Cassina Rivas (Presidente),</t>
  </si>
  <si>
    <t xml:space="preserve">Víctor Palomino Ramírez (Árbitro) </t>
  </si>
  <si>
    <t>Alberto Montezuma Chirinos (Árbitro)</t>
  </si>
  <si>
    <t>ARCHIVADOEl OSCE dispone archivo de actuados</t>
  </si>
  <si>
    <t>Patrick Hurtado Tueros (Presidente),</t>
  </si>
  <si>
    <t>Juan Manuel Fiestas Chunga (Árbitro)</t>
  </si>
  <si>
    <t>immy Pisfil Chafloque (Árbitro)</t>
  </si>
  <si>
    <t>Ad  Hoc</t>
  </si>
  <si>
    <t xml:space="preserve"> Ordena se tenga por consentida la liquidación practicada por la Entidad con un saldo a favor del demandante de S/. 9670.19 </t>
  </si>
  <si>
    <t>Concluido Mediante Resolución Nº 22 de fecha 25/04/2014, el tribunal tiene por consentido el Laudo Arbitral</t>
  </si>
  <si>
    <t xml:space="preserve">LAUDO           29/11/2013 </t>
  </si>
  <si>
    <t>Paolo del Águila Ruiz de Somocurcio (Presidente),</t>
  </si>
  <si>
    <t xml:space="preserve">Carlos Luis Benjamín Ruska Maguiña (Árbitro) </t>
  </si>
  <si>
    <t>Víctor Alberto Huamán Rojas (Árbitro</t>
  </si>
  <si>
    <t xml:space="preserve"> S/. 314909.81.</t>
  </si>
  <si>
    <t>Se interpuso demanda de Anulación de Laudo</t>
  </si>
  <si>
    <t>Declara Infundadas las pretensiones de la demanda</t>
  </si>
  <si>
    <t>Jimmy Pisfil Chafloque (Presidente),</t>
  </si>
  <si>
    <t>Marcos Ricardo Espinoza Rimachi</t>
  </si>
  <si>
    <t xml:space="preserve">Alberto Montezuma Chirinos </t>
  </si>
  <si>
    <t>ARCHIVADO Conciliación con acuerdo total</t>
  </si>
  <si>
    <t>Ricardo Maguiña Bustos</t>
  </si>
  <si>
    <t xml:space="preserve">Marco Antonio Martínez Zamora </t>
  </si>
  <si>
    <t xml:space="preserve">Pedro Julio Saldarriaga Nuñez </t>
  </si>
  <si>
    <t>S&gt;/N</t>
  </si>
  <si>
    <t>ARCHIVADO Conciliación con acuerdo tota</t>
  </si>
  <si>
    <t>Mediante Resolución Nº 38 se tiene por consentido el Laudo Arbitral.</t>
  </si>
  <si>
    <t>immy Pisfil Chafloque (Presidente),</t>
  </si>
  <si>
    <t xml:space="preserve">Ricardo Espinoza Rimachi </t>
  </si>
  <si>
    <t>Juan Miguel Tapia Baca (</t>
  </si>
  <si>
    <t>Marleny Montesinos Chacón (Presidente)</t>
  </si>
  <si>
    <t>Rodolfo Arévalo Acurcio</t>
  </si>
  <si>
    <t>Ramiro Rivera Reyes (Árbitro)</t>
  </si>
  <si>
    <t xml:space="preserve">LAUDO ARBITRAL </t>
  </si>
  <si>
    <t>DECLARA FUNDADA EXCEPCIÓN DE CADUCIDAD A FAVOR DE LA ENTIDAD</t>
  </si>
  <si>
    <t xml:space="preserve">Horacio Canepa Torre (Presidente), </t>
  </si>
  <si>
    <t xml:space="preserve">Ricardo Rodríguez Ardiles </t>
  </si>
  <si>
    <t>Alfredo Lozada Bonilla</t>
  </si>
  <si>
    <t>Consorcio presentó demanda de anulación de laudo</t>
  </si>
  <si>
    <t>DEMANDA SE DECLARÓ INFUNDADA</t>
  </si>
  <si>
    <t>Camara de Comercio de Cajamarca</t>
  </si>
  <si>
    <t>22-2011</t>
  </si>
  <si>
    <t>LAUDO   07/04/2016</t>
  </si>
  <si>
    <t>Juan Carlos Diaz Sanchez</t>
  </si>
  <si>
    <t>Luis Carlos Polo Chavarry</t>
  </si>
  <si>
    <t>Carlos Ruska Maguiña</t>
  </si>
  <si>
    <t>Ordena que la Entidad cumpla con pagar a favor del Consorcio  el monto de S/. 8333.74 por concepto de mayores gastos generales variables correspondiente a la ampliación de plazo N° 01;  Y s7. 6980.88 por concepto de mayores gastos variables correspondientes a la ampliación de plazo N° 02 y por honorarios y gastos de secretaria la suma de S/. 16940.80</t>
  </si>
  <si>
    <t>concluido</t>
  </si>
  <si>
    <t xml:space="preserve">Deyvi Andrés Pablo Rojas </t>
  </si>
  <si>
    <t>Victor Alberto Huamán Rojas</t>
  </si>
  <si>
    <t>ARCHIVADO Proceso fue archivado por falta de pago de honorarios arbitrales</t>
  </si>
  <si>
    <t>Manuel Diego Aramburú Yzaga</t>
  </si>
  <si>
    <t xml:space="preserve">Carlos Ruska Maguiña </t>
  </si>
  <si>
    <t>Miguel Ángel Avilés García</t>
  </si>
  <si>
    <t xml:space="preserve">LAUDO </t>
  </si>
  <si>
    <t>declara consentida la Liqwuidación practicada por el contratista con un saldo a su favor de  S/. 62969.95 y el pago del íntegro de los gastos arbitrale</t>
  </si>
  <si>
    <t>Carlos Miguel Luis Peña Perrte</t>
  </si>
  <si>
    <t>e ordena el pago a favor de la Entidad de S/.187,470.89</t>
  </si>
  <si>
    <t>Juan Velarde Pairazamán</t>
  </si>
  <si>
    <t xml:space="preserve">Manuel de la Jara Gutiérrez </t>
  </si>
  <si>
    <t>MARLENY GABRIELA MONTESINOS</t>
  </si>
  <si>
    <t xml:space="preserve">MARÍA ESTHER DÁVILA CHÁVEZ </t>
  </si>
  <si>
    <t>LAUDO 18/11/2015</t>
  </si>
  <si>
    <t>Declara INFUNDADAS LAS PRETENSIONES DEL CONTRATISTA y ordena el pago de los honorarios arbitrales</t>
  </si>
  <si>
    <t xml:space="preserve">Ivan Galindo Tipacti </t>
  </si>
  <si>
    <t xml:space="preserve">Manuel Silva López </t>
  </si>
  <si>
    <t>Fernando Cantuarias Salaverry</t>
  </si>
  <si>
    <t xml:space="preserve">Mario Silva López </t>
  </si>
  <si>
    <t xml:space="preserve">Alfredo Ladrón de Guevara </t>
  </si>
  <si>
    <t xml:space="preserve">Miguel Angel Montrone Lavin </t>
  </si>
  <si>
    <t>Gonzalo García Calderón Moreyra</t>
  </si>
  <si>
    <t xml:space="preserve"> Luis E. Huayta Zacarías</t>
  </si>
  <si>
    <t>LAUDO                         16/06/200</t>
  </si>
  <si>
    <t>Carlos Luis Benjamín Ruska Maguiña</t>
  </si>
  <si>
    <t xml:space="preserve">Mario Manuel Silva López </t>
  </si>
  <si>
    <t xml:space="preserve">Erick Fernando Caso Giraldo </t>
  </si>
  <si>
    <t xml:space="preserve">José Guillermo Zegarra Pinto (Árbitro </t>
  </si>
  <si>
    <t>Gastón Fernández Cruz</t>
  </si>
  <si>
    <t xml:space="preserve">Luis Alfredo León Segura </t>
  </si>
  <si>
    <t>Gregorio Marín Oré Guerrero</t>
  </si>
  <si>
    <t>Raúl Leonid Salazar Rivera</t>
  </si>
  <si>
    <t>Marco Antonio Martínez Zamora</t>
  </si>
  <si>
    <t>Juan Manuel Velarde Pairazamán</t>
  </si>
  <si>
    <t>Deyvi Andrés Pablo Torres</t>
  </si>
  <si>
    <t>Luis García García</t>
  </si>
  <si>
    <t>Alfredo Ladrón de Guevara</t>
  </si>
  <si>
    <t xml:space="preserve">Gregorio Martín Oré Guerrero </t>
  </si>
  <si>
    <t xml:space="preserve">Marcos Ricardo Espinoza </t>
  </si>
  <si>
    <t>Luis Alberto León Segura</t>
  </si>
  <si>
    <t xml:space="preserve">Ernesto Valverde Vilela </t>
  </si>
  <si>
    <t xml:space="preserve"> Cristian Araujo Morales</t>
  </si>
  <si>
    <t>Ad hHoc</t>
  </si>
  <si>
    <t>José Carlos Yarnol Limón</t>
  </si>
  <si>
    <t>Arturo Yactayo Sánchez</t>
  </si>
  <si>
    <t xml:space="preserve"> Deyvi Pablo Rojas (Árbitro</t>
  </si>
  <si>
    <t>José Talavera Herrera (Árbitro</t>
  </si>
  <si>
    <t xml:space="preserve">César Benavente Leigh </t>
  </si>
  <si>
    <t>osé Talavera Herrera</t>
  </si>
  <si>
    <t xml:space="preserve">ésar Benavente Leigh </t>
  </si>
  <si>
    <t xml:space="preserve">Sergio Calderón Rossi </t>
  </si>
  <si>
    <t xml:space="preserve"> Juan Carlos Díaz Sánchez</t>
  </si>
  <si>
    <t xml:space="preserve">Rodolfo Aníbal Morocho </t>
  </si>
  <si>
    <t>Juan Huamaní Chávez</t>
  </si>
  <si>
    <t>Juan Carlos Díaz Sánche</t>
  </si>
  <si>
    <t xml:space="preserve">Javier Salazar Soplapuco </t>
  </si>
  <si>
    <t>Martín Musayán Bancayán</t>
  </si>
  <si>
    <t>ARCHIVADO concilición con acuerdo total</t>
  </si>
  <si>
    <t xml:space="preserve">Cristián Javier Araujo Morales </t>
  </si>
  <si>
    <t>uan Carlos Díaz Sánchez</t>
  </si>
  <si>
    <t>José Carlos Arroyo Reyes</t>
  </si>
  <si>
    <t>Elsa Sofía Montoya Romero</t>
  </si>
  <si>
    <t>ARCHIVADOMediante Resolución Nº 02 el Consejo Consultivo del Centro de Arbitraje la Cámara de Comercio y Producción de Cajamarca, desestima la pretensión arbitral del contratista y</t>
  </si>
  <si>
    <t>ARCHIVADOMediante Resolución Nº 02 de fecha 11/11/2010 el Consejo Consultivo del Centro de Arbitraje de la Cámara de Comercio de Cajamarca declara improcedente la petición de arbitraje</t>
  </si>
  <si>
    <t xml:space="preserve">María Isabel Pimentel Tello </t>
  </si>
  <si>
    <t xml:space="preserve">Cristhian Javier  Araujo Morales </t>
  </si>
  <si>
    <t xml:space="preserve">Lizandro David Zafra Arévalo </t>
  </si>
  <si>
    <t>Fernando Málaga Checa</t>
  </si>
  <si>
    <t xml:space="preserve">Pedro Coronado Labó </t>
  </si>
  <si>
    <t>Jorge Ramón Abasolo Adrianzen</t>
  </si>
  <si>
    <t xml:space="preserve">Hugo Sologuren Calmet </t>
  </si>
  <si>
    <t>Elvira Martinez Coco</t>
  </si>
  <si>
    <t>Miguel Salinas Seminario</t>
  </si>
  <si>
    <t>Augusto Millones Santa Gadea</t>
  </si>
  <si>
    <t xml:space="preserve">Luis Meneses Marroquín </t>
  </si>
  <si>
    <t xml:space="preserve">Horacio Canepa Torre </t>
  </si>
  <si>
    <t>Javier Durand Caballero</t>
  </si>
  <si>
    <t>Mario Manuel Silva López(</t>
  </si>
  <si>
    <t>Ricardo Rodriguez Ardiles</t>
  </si>
  <si>
    <t>Hugo Sologuren Calmet</t>
  </si>
  <si>
    <t>Hector Hugo García Briones</t>
  </si>
  <si>
    <t>ARCHIVADOfMediante Resolución Nº 01 de fecha 11/03/2010 - OSCE se dispone el archivo por falta de pago</t>
  </si>
  <si>
    <t>OSCE</t>
  </si>
  <si>
    <t>Jaime Gray Chiccho</t>
  </si>
  <si>
    <t xml:space="preserve">Manuel Diego Aramburú </t>
  </si>
  <si>
    <t>Manuel Ivan Alvarado Martínez</t>
  </si>
  <si>
    <t>Hernán Icochea Ricse</t>
  </si>
  <si>
    <t>César Augusto Livia Valle</t>
  </si>
  <si>
    <t>Alfredo Zapata Velasco</t>
  </si>
  <si>
    <t>Mediante Res. 78 de fecha 31/08/2016, se da cuenta de los escritos pendientes de resolver y se corre traslado a las partes para que se pronuncien sobre las actuaciones pendientes de  pronunciamiento  que pudieran no haberse dado cuenta.</t>
  </si>
  <si>
    <t>FECHA DE INICIO</t>
  </si>
  <si>
    <t xml:space="preserve">CONTISSA            Demanda </t>
  </si>
  <si>
    <t xml:space="preserve">AZAF Contratistas Generales </t>
  </si>
  <si>
    <t xml:space="preserve">CONSORCIO PETROPERÚ – TRANSPORTE IDROGO         Demanda  </t>
  </si>
  <si>
    <t xml:space="preserve">GERENCIA SUB REGIONAL JAÉN Demanda </t>
  </si>
  <si>
    <t xml:space="preserve">HCB Contratistas Generales S.R.L. Demanda </t>
  </si>
  <si>
    <t xml:space="preserve">MANUEL ULISES COTRINA ORREGO </t>
  </si>
  <si>
    <t xml:space="preserve">GOBIERNO REGIONAL DE CAJAMARCA - GERENCIA SUB REGIONAL DE JAÉN Demanda </t>
  </si>
  <si>
    <t xml:space="preserve">SERVICIOS Y TURISMO EL GAVILAN      Demanda </t>
  </si>
  <si>
    <t xml:space="preserve">UNI                Demanda </t>
  </si>
  <si>
    <t xml:space="preserve">CONSORCIO ILUCAN - CUTERVO      Demanda  </t>
  </si>
  <si>
    <t xml:space="preserve">DISA CONTRATISTAS GENERALES Demanda </t>
  </si>
  <si>
    <t xml:space="preserve">C SINCHIMACHE - CUTERVO        Demanda </t>
  </si>
  <si>
    <t xml:space="preserve">CONSORCIO PIRÁMIDE   Demanda </t>
  </si>
  <si>
    <t xml:space="preserve">CONSORCIO ETAPA I Demanda </t>
  </si>
  <si>
    <t xml:space="preserve">UNI                   Demanda  </t>
  </si>
  <si>
    <t xml:space="preserve">ALE CONTRATISTAS EIRL. Demanda </t>
  </si>
  <si>
    <t xml:space="preserve">CONSORCIO UNION  Demanda </t>
  </si>
  <si>
    <t xml:space="preserve">Q &amp; L CONTRATISTAS GENERALES S.A.C. Demanda </t>
  </si>
  <si>
    <t xml:space="preserve">MANUEL ULISES COTRINA ORREGO Demanda </t>
  </si>
  <si>
    <t xml:space="preserve">SEINCO         Demanda </t>
  </si>
  <si>
    <t xml:space="preserve">CONSORCIO HIDROINGENIERÍA-JNR-RUBELECNV BUILDING COMPANY SA Demanda </t>
  </si>
  <si>
    <r>
      <t>CONSORCIO IMPERIAL</t>
    </r>
    <r>
      <rPr>
        <b/>
        <sz val="9"/>
        <rFont val="Calibri"/>
        <family val="2"/>
      </rPr>
      <t xml:space="preserve"> Demanda </t>
    </r>
  </si>
  <si>
    <t xml:space="preserve">CONSORCIO MASTERS              Demanda </t>
  </si>
  <si>
    <t xml:space="preserve">CONSORCIO SAN BLAS              Demanda </t>
  </si>
  <si>
    <t xml:space="preserve">GOBIERNO REGIONAL DE CAJAMARCA  Demanda </t>
  </si>
  <si>
    <t xml:space="preserve">G y M INGENIEROS CONSTRUCTORES SRL Demanda </t>
  </si>
  <si>
    <t xml:space="preserve">CONSORCIO BARBA URIBE INGENIEROS Demanda </t>
  </si>
  <si>
    <t xml:space="preserve">PEDRO JHONNY MALCA BURGA Demanda </t>
  </si>
  <si>
    <t xml:space="preserve">GOBIERNO REGIONAL CAJAMARCA Demanda </t>
  </si>
  <si>
    <t xml:space="preserve">CONSORCIO NUEVO AMANECER   Demanda </t>
  </si>
  <si>
    <t xml:space="preserve">ESTRUCTURAS Y CONCRETOS CAJAMARCA Demanda </t>
  </si>
  <si>
    <t xml:space="preserve">CONSORCIO BARNA Demanda </t>
  </si>
  <si>
    <r>
      <t>C</t>
    </r>
    <r>
      <rPr>
        <b/>
        <sz val="9"/>
        <rFont val="Calibri"/>
        <family val="2"/>
      </rPr>
      <t xml:space="preserve">ONSORCIO SANEAMIENTO CAJAMARCA Dermanda </t>
    </r>
  </si>
  <si>
    <t xml:space="preserve">CONSORCIO VILLABALCA Demanda  </t>
  </si>
  <si>
    <t xml:space="preserve">CONSORCIO ACUARIO JAEN                  Demanda  </t>
  </si>
  <si>
    <t xml:space="preserve">CONSORCIO VIAL AYBAR           Demanda  </t>
  </si>
  <si>
    <t xml:space="preserve">CONSORCIO PALLAN - AMP. PLAZO 5 Y 6 Demanda  </t>
  </si>
  <si>
    <t xml:space="preserve">E &amp; J SAC.       Demanda  </t>
  </si>
  <si>
    <t xml:space="preserve">EMPRESA NEICA Demanda  </t>
  </si>
  <si>
    <t xml:space="preserve">CONSORCIO JULIAN MENDOZA FLORES &amp; CESAR TAPIA JULCA Demanda  </t>
  </si>
  <si>
    <t xml:space="preserve">COMERCIALIZADORA INDUSTRIAL BMC EIRL                 Demanda  </t>
  </si>
  <si>
    <t xml:space="preserve">CONSORCIO SAN JUAN - AMP. PLAZO 5 Demanda   </t>
  </si>
  <si>
    <t xml:space="preserve">CONSORCIO FRONOCCA    Demanda   </t>
  </si>
  <si>
    <t xml:space="preserve">E &amp; J SAC        Demanda  </t>
  </si>
  <si>
    <t xml:space="preserve">CONSORCIO NANCHOC Demanda  </t>
  </si>
  <si>
    <r>
      <t>C</t>
    </r>
    <r>
      <rPr>
        <b/>
        <sz val="9"/>
        <rFont val="Calibri"/>
        <family val="2"/>
      </rPr>
      <t xml:space="preserve">ONSORCIO SANEAMIENTO CAJAMARCA Demanda  </t>
    </r>
  </si>
  <si>
    <t xml:space="preserve">CONSORCIO PALLAN Demanda  </t>
  </si>
  <si>
    <t xml:space="preserve">BAM ARQUITECTOS EIRL Demanda Demanda </t>
  </si>
  <si>
    <t xml:space="preserve">CONSORCIO SAN MARCOS I Demanda </t>
  </si>
  <si>
    <t xml:space="preserve">CONSORCIO RCIS - CONCIHER      Demanda   </t>
  </si>
  <si>
    <t xml:space="preserve">CONSORCIO SAN JUAN - AMP. PLAZO 3 Y 6                   Demanda  </t>
  </si>
  <si>
    <t xml:space="preserve">CONSORCIO HOSPITALARIO CAJABAMBA Demanda   </t>
  </si>
  <si>
    <t xml:space="preserve">CONSORCIO SAN IGNACIO         Demanda  </t>
  </si>
  <si>
    <t xml:space="preserve">GOBIERNO REGIONAL CAJAMARCA    Demanda   </t>
  </si>
  <si>
    <t xml:space="preserve">CONSORCIO SUPERVISOR VIAL CAJAMARCA Demanda  </t>
  </si>
  <si>
    <t xml:space="preserve">CONSORCIO ALFARO Demanda  </t>
  </si>
  <si>
    <t xml:space="preserve">GOBIERNO REGIONAL DE CAJAMARCA Demanda  </t>
  </si>
  <si>
    <t xml:space="preserve">COSAPI - TRANSLEI Demanda </t>
  </si>
  <si>
    <t>sin cuantia</t>
  </si>
  <si>
    <t>Juan Manuel Revoredo</t>
  </si>
  <si>
    <t xml:space="preserve">Alejandro Acosta Alejos </t>
  </si>
  <si>
    <t>Marco Antonio Mart{inez Zamora</t>
  </si>
  <si>
    <t xml:space="preserve">GORECAJ </t>
  </si>
  <si>
    <t xml:space="preserve">RICARDO GANDOLFO CORTES </t>
  </si>
  <si>
    <t>LUIS EMILIO UBILLAS RAMÍRE</t>
  </si>
  <si>
    <t xml:space="preserve">JUAN JASHIM VALDIVIESO CERNA </t>
  </si>
  <si>
    <t>ANABEL RUBY GARCÍA OLIVERA</t>
  </si>
  <si>
    <t xml:space="preserve">Peter Palomino Figueroa </t>
  </si>
  <si>
    <t>Mario Silva López</t>
  </si>
  <si>
    <t xml:space="preserve">Jimmy Pisfil Chafloque </t>
  </si>
  <si>
    <t xml:space="preserve">CONSORCIO Ingeniería Vial </t>
  </si>
  <si>
    <t xml:space="preserve"> Cristian Javier Araujo Morales </t>
  </si>
  <si>
    <t>Natalia Canchaya Barredo</t>
  </si>
  <si>
    <t xml:space="preserve">CONSORCIO LAJAS </t>
  </si>
  <si>
    <t>Jesús Ivan Galindo Tipacti(</t>
  </si>
  <si>
    <t xml:space="preserve">CONSORCIO VULCANO    Demanda </t>
  </si>
  <si>
    <t xml:space="preserve">CORPORACIÓN BIOMÉDICA PERUANA SAC </t>
  </si>
  <si>
    <t xml:space="preserve">CONSORCIO CAXAMARCA </t>
  </si>
  <si>
    <t xml:space="preserve">Constructora Luz Aurora       </t>
  </si>
  <si>
    <t xml:space="preserve">Consorcio Cajamarca   </t>
  </si>
  <si>
    <t xml:space="preserve">AZAF CONTRATISTAS GENERALES </t>
  </si>
  <si>
    <t xml:space="preserve">PASMINAA SAC. </t>
  </si>
  <si>
    <t xml:space="preserve">BB TECNOLOGÍA INDUSTRIAL SAC </t>
  </si>
  <si>
    <t xml:space="preserve">PROREGIÓN  se contestón demanda el </t>
  </si>
  <si>
    <t xml:space="preserve">DSV CONTRUCTORES           </t>
  </si>
  <si>
    <t xml:space="preserve">CONSORCIO  MASTERS             </t>
  </si>
  <si>
    <t xml:space="preserve">PASMINA SAC </t>
  </si>
  <si>
    <t>08/0572015</t>
  </si>
  <si>
    <t xml:space="preserve">CONSORCIO SUPERVISOR HOSPITAL JAEN </t>
  </si>
  <si>
    <t xml:space="preserve">CONSORCIO MINSA - MEGA          </t>
  </si>
  <si>
    <t xml:space="preserve">CONSORCIO BB TECNOLOGÍA MINSA ROMAGNOLE           </t>
  </si>
  <si>
    <t>CASBOC CORPORACI{ON S.A.</t>
  </si>
  <si>
    <t xml:space="preserve">POSTES SAC </t>
  </si>
  <si>
    <t xml:space="preserve">TECNICENTRO AUTOMOTRÍZ LA REAL SAC </t>
  </si>
  <si>
    <t xml:space="preserve">GORECAJ   </t>
  </si>
  <si>
    <t xml:space="preserve">JUAN MARCO MIRANDA ALAYA </t>
  </si>
  <si>
    <t xml:space="preserve">CONSORCIO ILLUCAN  </t>
  </si>
  <si>
    <t xml:space="preserve">Consorcio C&amp;T Ingenieros  </t>
  </si>
  <si>
    <t xml:space="preserve">Consorcio Aeropuerto Cajamarca </t>
  </si>
  <si>
    <t xml:space="preserve">DROGUERIA IMPORTADORA ANTONIOS EIRL     </t>
  </si>
  <si>
    <t xml:space="preserve">DIAL CONSTRUCTORES SRL                 </t>
  </si>
  <si>
    <t xml:space="preserve">Consorcio Querocoto  </t>
  </si>
  <si>
    <t xml:space="preserve">Consorcio MyT  </t>
  </si>
  <si>
    <t xml:space="preserve">CONSORCIO CAXAMARCA       </t>
  </si>
  <si>
    <t xml:space="preserve">CONSORCIO CAXAMARCA      </t>
  </si>
  <si>
    <t xml:space="preserve"> 24-06-2016</t>
  </si>
  <si>
    <t>008-2016</t>
  </si>
  <si>
    <t>CONSORCIO SANTA APOLONIA</t>
  </si>
  <si>
    <t>Contrato Nª 057-2016-GR.CAJ/PROREGION - Culminacion de la planta de tratamiento de aguas residuales de la ciudad de San Pablo como meta integrante del proecto de inversion publica Mejoramiento y Apliacion de los Sistemas de Agua Potable, Alcantarillado y Tratamiento de Aguas Residuaes de la ciudad de San Pablo</t>
  </si>
  <si>
    <t>Nulidad de la Carta Notarial Nª 028-2016-Consorcio Santa Apolonia  MEDIANTE LA CUAL SE RESUELVE EL CONTRATO  e Indemnizaciòn por daños y perjuicios por S/. 30000.00</t>
  </si>
  <si>
    <t>Jorge Milton Silva Silva</t>
  </si>
  <si>
    <t>Paolo del Aguila Ruiz de Somocursio</t>
  </si>
  <si>
    <t>NO SE FIJA</t>
  </si>
  <si>
    <t>CONSORCIO CELENDIN</t>
  </si>
  <si>
    <t>PROREGION</t>
  </si>
  <si>
    <t>Contrato Nª 039-2016-GR.CAJ/PROREGION - Levantamiento de Observaciones y Ejecuciòn de Metas Reducidas y Mayores Metradoscomo meta integrante del proyecto de inversion pùblica Mejoramiento y Ampliaciòn del Sistema de Agua Potable, Alcantarillado y Tratamiento de Aguas Residuales de la ciudad de Celendìn</t>
  </si>
  <si>
    <t>Nulidada de la Resoluciòn Ejecutiva Nª 162-2016-GR.CAJ/PROREGION que aplica penalidad al contratista, devoluciòn de S/. 137477.87 por la aplicaciòn de la penalidad</t>
  </si>
  <si>
    <t>Alberto Montezuma</t>
  </si>
  <si>
    <t>Victor Huamàn Rojas</t>
  </si>
  <si>
    <t>Se contestò demanda</t>
  </si>
  <si>
    <t>S/. 9738.00 para cada arbitro; gastos administrativos del centro de arbitraje S/. 4049.00 y S/. 811.00 para secretario</t>
  </si>
  <si>
    <t>010-2016</t>
  </si>
  <si>
    <t>Nulidad de Resoluciòn Ejecutiva Nª 171-2016-GR.CAJ/PROREGION mediante la cual se resuelve el contrato; pago de valorizaciòn Nª 03, COSTOS HORA MÀQUINA, 50% DE UTILIDAD DEJADA DE PERCIBIR Y GASTOS POR EJECUCIÒN DE FIANZAS TODO ASCENDENTE A S/. 98293.99</t>
  </si>
  <si>
    <t>CONSORCIO CMP ASOCIADOS</t>
  </si>
  <si>
    <t>Contrato Nª 06-2015-GR.CAJ-GGR - Mejoramiento de los Servicios de Educaciòn Inicial Escolarizada de las localidades de Malcas, Shillabamba, el Ollero, Ventanillas, Campo Aegre, Jucat, Chupica y San Antonio  de las provincias de San Marcos y Celendìn</t>
  </si>
  <si>
    <t>Ampliaciòn de Plazo Nª 02</t>
  </si>
  <si>
    <t>Con recusaciòn contra  todo el tribunal</t>
  </si>
  <si>
    <t>No se ha fijado</t>
  </si>
  <si>
    <t>t&amp;d contratistas generales sac</t>
  </si>
  <si>
    <t>proregion</t>
  </si>
  <si>
    <t>Contrato de Obra Nª 005-2011-gr.caj/proregion - Programa de Ampliaciòn de Frontera Eectrica III Etapa - PAFE III</t>
  </si>
  <si>
    <t>Relaciòn Valorada Definitiva con saldo a favor del contratista de S/. 7081,762.55</t>
  </si>
  <si>
    <t>Contrato de Obra Nª 004-2011-gr.caj/proregion - Programa de Ampliaciòn de Frontera Eectrica III Etapa - PAFE III</t>
  </si>
  <si>
    <t>Relaciòn Valorada Definitiva con saldo a favor del contratista de S/. 5919472.69</t>
  </si>
  <si>
    <t>CONSORCIO ILUCAN</t>
  </si>
  <si>
    <t>Contrato Nª 228-2014-GR.CAJ/GSRC - Mejoramiento de los servicios de educaciòn inicial escolarizada en las Localidades  de Cedropampa, Miraflores, Valle Grande, Gramalotillo, Contulian, El Arenal, La Jayua y Casa Hogar de Maria - Cutervpo</t>
  </si>
  <si>
    <t>Liquidaciòn de Contrato</t>
  </si>
  <si>
    <t>Cesar Humberto Villacorta Espiner</t>
  </si>
  <si>
    <t>Juan Manuel Fiestas Chunga</t>
  </si>
  <si>
    <t>No se fija</t>
  </si>
  <si>
    <t>GERENCIA DE DESARROLLO ECONÒMICO</t>
  </si>
  <si>
    <t>HILDA VIOLETA MOSQUERA HERNÀNDEZ</t>
  </si>
  <si>
    <t>Contrato Nª 05-2016-GR.CAJ-DRA</t>
  </si>
  <si>
    <t>Se deje sin efecto la Xarta Notarual  de fecha 11/08/2016, mediante la cual la contratista tiene por resuelto el contrato y se tenga por vàlida la Resoluciòn de contrato practicada por la Entidad</t>
  </si>
  <si>
    <t>CONSORCIO SANTA MARIA</t>
  </si>
  <si>
    <t>GSTCUTERVO</t>
  </si>
  <si>
    <t>Contrato Nª 035-2016-GR-CAJ-GSRC - Construccion y Equipamiento Tècnico del Hospital Santa Maria Nivel II-1 Cutervo</t>
  </si>
  <si>
    <t>Ampliacion de plazo Nª 03</t>
  </si>
  <si>
    <t>Ampliaciòn de plazo Nª 4</t>
  </si>
  <si>
    <t>JULIO CÈSAR LÒPEZ</t>
  </si>
  <si>
    <t>Direcciòn de Agricultura</t>
  </si>
  <si>
    <t>Contrato Nº 257-2015-GR.CAJ-DRAC - Servicio de Consultorìa pata Implementar un Plan de Fortalecimiento Organizacional, Articulaciòn Comercial y Desarrollo Económico para las Cooperativas Benficiarias en el marco del desarrollo del Proyecto "Mejoramiento de la Provisiòn de los Servicios Agradios de la Direcciòn Regional de Agricultura Cajamarca"</t>
  </si>
  <si>
    <t>Nulidad y/o Ineficacia de la Resoluciòn Directoral Nª 226-2016-gr.caj/dra; Se disponga Plena vigencia del contrato; Se tenga por entregada la entregable 2, 3 y 4 segùn contrato; se cumpla con el pago de los entregables Nª 02 POR EL MONTO DE s/. 98,584.68 que corresponde al 30% del monto contractual y por entregable 4 por el monto de S/.65,723.12, haciendo un total de S/. 262,892.48</t>
  </si>
  <si>
    <t>I&amp;SCGSA.- Infraestructura y Servicios Contratistas Generales</t>
  </si>
  <si>
    <t>Victor Manuel Belaúnde Gonzáles</t>
  </si>
  <si>
    <t>gorecaj</t>
  </si>
  <si>
    <t>2016 = 22</t>
  </si>
  <si>
    <t xml:space="preserve"> EN TRAMITE</t>
  </si>
  <si>
    <t>CON LAUDO</t>
  </si>
  <si>
    <t>22 EN TRAMITE 01 ARCHIVADO 22 EN TRAMITE</t>
  </si>
  <si>
    <t>01 ARCHIVADO</t>
  </si>
  <si>
    <t>01 CON LAUDO 02 ARCHIVADOS Y 13 EN TRAMITE</t>
  </si>
  <si>
    <t>04 LAUDOS 10 ARCHIVADOS 01 EN TRAMITE</t>
  </si>
  <si>
    <t>11 LAUDOS  06 ARCHIVADOS Y 06 EN TRAMITE</t>
  </si>
  <si>
    <t>05 LAUDOS 03 ARCHIVADOS</t>
  </si>
  <si>
    <t>25 LAUDOS  Y 16 ARCHIVADOS</t>
  </si>
  <si>
    <t>22 EN TRAMITE</t>
  </si>
  <si>
    <t>TOTAL DE ARBITRAJES 2017</t>
  </si>
  <si>
    <t>CONSORCIO COCHABAMBA</t>
  </si>
  <si>
    <t>Contrato N° 064-2011-GSRCH - Elaboración del Estudico a Nivel de Pre Inversión Factibilidad de la Obra  - Construcción del Sistema de Irrigación Cochabamba - Chota</t>
  </si>
  <si>
    <t>Aprobación de la Liquidación de Contrato  con observaciones formuladas por el contratista que establece un saldo a su favor de S/. 273,820.86</t>
  </si>
  <si>
    <t>María Isabel Pimentel Tello</t>
  </si>
  <si>
    <t>Augusto Santillana Tito</t>
  </si>
  <si>
    <t>003-2017</t>
  </si>
  <si>
    <t>CONSORCIO D&amp;D</t>
  </si>
  <si>
    <t>Contrato N° 302-2016-GR.CAJ/PROREGION, CP N° 003-2016-GR.CAJ/PROREGIÓN - Servicio de consultoría  para la Supervisión de la Ejecución de la obra de metas reducidas  del proyecto Mejoramiento y Ampliación de los Servicios de Agua Potable, Alcantarillado, Tratamiento y Disposición de Excretas de Bambamarca - Hualgayoc</t>
  </si>
  <si>
    <t>Nulidad de Resolución de Contrato practicada por parte de la Entidad mediante Resolución Directoral Ejecutiva N° 271-2016-GR.CAJ/PROREGIÓN</t>
  </si>
  <si>
    <t>Paolo del Aguila Ruiz de Somocursio     ARBITRO UNICO</t>
  </si>
  <si>
    <t>CONSORCIO CATILLUC</t>
  </si>
  <si>
    <t>Contrato de Obra N° 002-2016-GR.CAJ-GGR - Mejoramiento Carretera CA-103: EM PE-06B (Santa Cruz de Succhubamba) - Romero Circa - La Laguna - Tongod - Catilluc - EMP. PE-06 C (El Empalme) - Cajamarca</t>
  </si>
  <si>
    <t>Pago de Mayores Gastos Generales por ampliación de plazo N° 01</t>
  </si>
  <si>
    <t>Mediante Carta N° 021-2017/CC el Consorcio hace conocer su desistimiento del proceso arbitral      ARCHIVADO</t>
  </si>
  <si>
    <t>Ricardo Rodríguez Ardiles</t>
  </si>
  <si>
    <t>004-2017</t>
  </si>
  <si>
    <t>SAN MATEO CONTRATISTA SRL.</t>
  </si>
  <si>
    <t>UGEL CAJAMARCA</t>
  </si>
  <si>
    <t>Qadjudicación Directa Selectiva N° 005-2015-UGEL CAJAMARCA - Servicio de Mantenimiento de Infraestructura Deportiva del Plan de Fortalecimiento de la Educación Física</t>
  </si>
  <si>
    <t>Se declare el Consentimiento de la Resolución de Contrato realizado por el contratista mediante Carta Notarial DE FECHA 11 DE FEBRERO DE 2016</t>
  </si>
  <si>
    <t>CONSORCIO SANTA MARÍA</t>
  </si>
  <si>
    <t xml:space="preserve">Juan Hashim Valdivieso Cerna </t>
  </si>
  <si>
    <t xml:space="preserve">Juan Jashim Valdivieso Cerna </t>
  </si>
  <si>
    <t>Enrique Palacios Pareja</t>
  </si>
  <si>
    <t>Se declare Nula e Ineficaz la Carta de Gerencia Sub Regional N° 087-2017-GR.CAJ/GSRC que declara improcedente Ampliación de Plazo N° 07</t>
  </si>
  <si>
    <t>Consorcio Catilluc</t>
  </si>
  <si>
    <t>Se declare Nula e Ineficaz  la ResoluciónN° 032-2017-GR.CAJ; SE APRUEBE LA AMPLIACIÓN DE PLAZO N° 03 POR 46 DÍAS Y PAGO DE MAYORES GASTOS GENERALES; SE ORDENE A LA ENTIDAD ASUMA LOS COSTOS DEL PROCESO ARBITRAL</t>
  </si>
  <si>
    <t>Sin Cuantificar</t>
  </si>
  <si>
    <t>Nulidad de la Resolución N° 046-2017-GR-CAJ; Aprobación de la ampliación de plazo N° 05 POR 79 días calendaris y el reconocimiento de los mayores gastos genberales; que la Entidad asuma los gastos del arbitraje</t>
  </si>
  <si>
    <t>2017 = 08</t>
  </si>
  <si>
    <t>08 EN TRAMITE</t>
  </si>
  <si>
    <t>CULMINADO</t>
  </si>
  <si>
    <t>Declara fundada la primera pretensión del contratista y tiene por consentida la liquidación de contrato con un saldo a favor del contrati9sta de S/. 177,983.84</t>
  </si>
  <si>
    <t>No se ionterpuso demanda por no existir argumentos</t>
  </si>
  <si>
    <t>CULMINADO POR CONCILIACIÓN</t>
  </si>
  <si>
    <t>ACTA DE CONCILIACIÓN N° 61-2017, ACUERDO TOTAL</t>
  </si>
  <si>
    <t>Contratista renuncia a los mayores gastos generales de las ampliaciones de plazo N° 08,09,10 Y 11 aprobadas por silencio administrativo por un monto de S/. 374,963.80; El consorcio renuncia a los intereses deriuvados de las valorizaciones impagas por un monto de S/. 2,956.80. El conbsorcio renuncia a los gastos realizados por concepto de arbitraje en un monto de S/. 109,000.00; la GSRJ pagará a favor del consorcio la suma de S/. 84,983.14 por concepto de mayores gastos generales de las ampliaciones de plazo 01 a la 07 aprobadas por la Entidad; lA eNTIDAD PAGARÁ A FAVOR DEL cONSORCIO EL MONTO DE s/. 80,482.08  por la Valorización N° 12. La Entidad pagará al contratista el monto de S/. 20,324.27 por concepto de los reintegros no pagados. La Entidad devolverá al contratista la retención del adiconal N° 01 por un monto de S/. 5,574.67. eL CONTRATISTA SE3 COMPROMETE A COMUNICAR AL tRIBUNAL aRBITRAL SU DESISTIMIENTO DEL PROCESO ARBITRAL .</t>
  </si>
  <si>
    <t>Se interpudo demanda de Anulación de Laudo</t>
  </si>
  <si>
    <t>Pendiente de resolveres</t>
  </si>
  <si>
    <t>Declara fundada la excep´ción de falta de agotamiento del procedimiento previo contra la primera, segunda, terecera, quinta, sexta y sétima pretensión de la demanda  e infundada respecto de la octava pretensión de la demanda; FUNDADA la cuarta pretensión de la demanda, NUla la Resoluión N° 138-2015-GR.CAJ/PROREGIÓN, dejándose sin efecto la penalidada aplicada al contratista. FUNADADA la pretensión accesoria a la cuarta pretensión princial  y deja sin efecto el saldo final  y declara que POSTES SAC  no adeuda nada a PROREGIÓN y ordena que ambas partes asuman los costos y costas del proceso arbitral.</t>
  </si>
  <si>
    <t>Decara infundada la excepción de incompetencia; infundada la excepción de caducidad; FUNDADA la excepción dde falta de agotamiento de la vía previa respecto de la segunda , cuarta, quinta, sexta y sétima pretesnión principal, e improcedente la excepción respecto de la tercera y octava prete4nsión principal. FUNDADA la primera pretensión principal y consecuente,ente inaplicable al consorcio  los plazos y/o modalidad de enrtrega de la totalidad de los bienes inicialmente pactados; FUNDADA la tercera pretensión principal, consecuentemente declara la nulidad de la Rewsolución Ejecutiva Regional N° 115-2015-GR.CAJ/PROREGIÓN, dejando sin efecto la penalidad aplicada al contratista; FUNDADA la pretensión accesoria  a la tercera pretensión principal y sin efectop el saldo final a favor de la Entidad, declarando que MINSA ROMAGNOLE no adeuda nada a la Entidad; FUNDADA la sexta pretensión principal , debiendo la Entidad devolver al consorcio la Carta Fianza de Fiel Cum,plimiento9; FUNDADA en parte la primera pretensión accesoria a la sexta  principal ordena que la Entidad pague al consorcio la comisión por emisión y renovación de las Cartas Fianzas DE GARANTÍA DE FIEL CUMPLIMIENTO; ORDENA que los costos y costas del proceso arbitral cada parte lo asuma  en la proporción del 50% cada una.</t>
  </si>
  <si>
    <t>noi</t>
  </si>
  <si>
    <t>FUNDADA la primera pretensión de la demanda por lo que no resulta aplicable al cosrcio el plazo máximo y/o modalidad de entrega de los bienes inicalmente pactados; FUNDADA la segunda pretensión del consorcio por lo tanto el consorcio para la entrega de los bienes materia del contrato debía contar con la totalidad de las definiciones y especificaciones técnicas de los productos a entregar; FUNADA la primera pretensión accesoria a la segunda pretensión principal consecuentemente declarar que no huno incumplimiento de parte del cnsorcio en la entrega de los bienes; FUNDADA la tercera pretensión principal  nula la Resolución Ejecutiva Regional N° 029-2015-GR.CAJ/PROREGIÓN e inaplicable al consorcio la penalidad; FUNDADA la cuarta pretensión principal por lo tanto deja sin efecto el saldo final en contra del consorcio declarando que el consorcio no adeuda nada a la Entidad; FUNDADA en parte la quinta pretensión , disponiendo que PROREGIÓN pague a favor del consorcio la suma de S/. 322,061.30 por cncepto de saldo final a su favor más los intereses legales; FUNDADA la sexta pretesnión principal  y dispone que la Entidad devuelva al consorcio la Carta Fianza de Fiel Cumplimiento; FUNADADA la pretensión accesoria de la sexta pretensión principal  ordenando que la Entidfad pague al consorcio la comisión por emisión y renovación de la carta de fiel cumplimiento; FUNDADA en parte la sétima pretensión principal ordenando que la Entidad pague al consorcio la suma de S/. 223,200.00 por cponcepto de alomacen más los intereses legales</t>
  </si>
  <si>
    <t>31/08/20|16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</si>
</sst>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S/.&quot;\ #,##0;[Red]&quot;S/.&quot;\ \-#,##0"/>
    <numFmt numFmtId="165" formatCode="&quot;S/.&quot;\ #,##0.00;[Red]&quot;S/.&quot;\ \-#,##0.00"/>
    <numFmt numFmtId="166" formatCode="_ &quot;S/.&quot;\ * #,##0.00_ ;_ &quot;S/.&quot;\ * \-#,##0.00_ ;_ &quot;S/.&quot;\ * &quot;-&quot;??_ ;_ @_ "/>
    <numFmt numFmtId="167" formatCode="&quot;S/.&quot;\ #,##0.00"/>
  </numFmts>
  <fonts count="21" x14ac:knownFonts="1">
    <font>
      <sz val="11"/>
      <color theme="1"/>
      <name val="Calibri"/>
      <family val="2"/>
      <scheme val="minor"/>
    </font>
    <font>
      <b/>
      <sz val="11"/>
      <color theme="1"/>
      <name val="Calibri"/>
      <family val="2"/>
      <scheme val="minor"/>
    </font>
    <font>
      <b/>
      <sz val="20"/>
      <color theme="1"/>
      <name val="Calibri"/>
      <family val="2"/>
      <scheme val="minor"/>
    </font>
    <font>
      <sz val="10"/>
      <name val="Arial"/>
      <family val="2"/>
    </font>
    <font>
      <b/>
      <sz val="9"/>
      <name val="Calibri"/>
      <family val="2"/>
      <scheme val="minor"/>
    </font>
    <font>
      <b/>
      <sz val="9"/>
      <color theme="1"/>
      <name val="Calibri"/>
      <family val="2"/>
      <scheme val="minor"/>
    </font>
    <font>
      <sz val="9"/>
      <color theme="1"/>
      <name val="Calibri"/>
      <family val="2"/>
      <scheme val="minor"/>
    </font>
    <font>
      <b/>
      <sz val="9"/>
      <name val="Calibri"/>
      <family val="2"/>
    </font>
    <font>
      <b/>
      <sz val="9"/>
      <color indexed="8"/>
      <name val="Calibri"/>
      <family val="2"/>
    </font>
    <font>
      <sz val="9"/>
      <color rgb="FF000000"/>
      <name val="Calibri"/>
      <family val="2"/>
      <scheme val="minor"/>
    </font>
    <font>
      <b/>
      <sz val="9"/>
      <color theme="1" tint="0.34998626667073579"/>
      <name val="Calibri"/>
      <family val="2"/>
      <scheme val="minor"/>
    </font>
    <font>
      <sz val="10"/>
      <color theme="1"/>
      <name val="Calibri"/>
      <family val="2"/>
      <scheme val="minor"/>
    </font>
    <font>
      <b/>
      <sz val="9"/>
      <color indexed="81"/>
      <name val="Tahoma"/>
      <family val="2"/>
    </font>
    <font>
      <sz val="9"/>
      <color indexed="81"/>
      <name val="Tahoma"/>
      <family val="2"/>
    </font>
    <font>
      <sz val="9"/>
      <name val="Calibri"/>
      <family val="2"/>
      <scheme val="minor"/>
    </font>
    <font>
      <sz val="9"/>
      <color theme="1" tint="0.34998626667073579"/>
      <name val="Calibri"/>
      <family val="2"/>
      <scheme val="minor"/>
    </font>
    <font>
      <b/>
      <sz val="11"/>
      <color rgb="FFC00000"/>
      <name val="Calibri"/>
      <family val="2"/>
      <scheme val="minor"/>
    </font>
    <font>
      <sz val="8"/>
      <color theme="1"/>
      <name val="Calibri"/>
      <family val="2"/>
      <scheme val="minor"/>
    </font>
    <font>
      <b/>
      <sz val="9"/>
      <color rgb="FFFF0000"/>
      <name val="Calibri"/>
      <family val="2"/>
      <scheme val="minor"/>
    </font>
    <font>
      <sz val="12"/>
      <color theme="1"/>
      <name val="Times New Roman"/>
      <family val="1"/>
    </font>
    <font>
      <b/>
      <sz val="11"/>
      <name val="Calibri"/>
      <family val="2"/>
      <scheme val="minor"/>
    </font>
  </fonts>
  <fills count="15">
    <fill>
      <patternFill patternType="none"/>
    </fill>
    <fill>
      <patternFill patternType="gray125"/>
    </fill>
    <fill>
      <patternFill patternType="solid">
        <fgColor theme="6" tint="-0.249977111117893"/>
        <bgColor indexed="64"/>
      </patternFill>
    </fill>
    <fill>
      <patternFill patternType="solid">
        <fgColor theme="6" tint="0.39994506668294322"/>
        <bgColor indexed="64"/>
      </patternFill>
    </fill>
    <fill>
      <patternFill patternType="solid">
        <fgColor theme="3" tint="0.79998168889431442"/>
        <bgColor indexed="64"/>
      </patternFill>
    </fill>
    <fill>
      <patternFill patternType="solid">
        <fgColor theme="7" tint="0.39994506668294322"/>
        <bgColor indexed="64"/>
      </patternFill>
    </fill>
    <fill>
      <patternFill patternType="solid">
        <fgColor theme="0"/>
        <bgColor indexed="64"/>
      </patternFill>
    </fill>
    <fill>
      <patternFill patternType="solid">
        <fgColor rgb="FFC4D79D"/>
        <bgColor indexed="64"/>
      </patternFill>
    </fill>
    <fill>
      <patternFill patternType="solid">
        <fgColor theme="3" tint="0.39994506668294322"/>
        <bgColor indexed="64"/>
      </patternFill>
    </fill>
    <fill>
      <patternFill patternType="solid">
        <fgColor theme="6"/>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8" tint="0.79998168889431442"/>
        <bgColor indexed="64"/>
      </patternFill>
    </fill>
  </fills>
  <borders count="10">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s>
  <cellStyleXfs count="2">
    <xf numFmtId="0" fontId="0" fillId="0" borderId="0"/>
    <xf numFmtId="0" fontId="3" fillId="0" borderId="0"/>
  </cellStyleXfs>
  <cellXfs count="387">
    <xf numFmtId="0" fontId="0" fillId="0" borderId="0" xfId="0"/>
    <xf numFmtId="0" fontId="0" fillId="0" borderId="0" xfId="0" applyBorder="1"/>
    <xf numFmtId="165" fontId="6" fillId="3" borderId="2" xfId="0" applyNumberFormat="1" applyFont="1" applyFill="1" applyBorder="1" applyAlignment="1">
      <alignment vertical="center" wrapText="1"/>
    </xf>
    <xf numFmtId="0" fontId="4" fillId="3" borderId="2" xfId="1" applyFont="1" applyFill="1" applyBorder="1" applyAlignment="1">
      <alignment horizontal="center" vertical="center" wrapText="1"/>
    </xf>
    <xf numFmtId="0" fontId="6" fillId="3" borderId="2" xfId="0" applyFont="1" applyFill="1" applyBorder="1" applyAlignment="1">
      <alignment vertical="center" wrapText="1"/>
    </xf>
    <xf numFmtId="0" fontId="4" fillId="4" borderId="2" xfId="1" applyFont="1" applyFill="1" applyBorder="1" applyAlignment="1">
      <alignment horizontal="center" vertical="center" wrapText="1"/>
    </xf>
    <xf numFmtId="0" fontId="5" fillId="4" borderId="2" xfId="0" applyFont="1" applyFill="1" applyBorder="1" applyAlignment="1">
      <alignment vertical="center" wrapText="1"/>
    </xf>
    <xf numFmtId="0" fontId="6" fillId="4" borderId="2" xfId="0" applyFont="1" applyFill="1" applyBorder="1" applyAlignment="1">
      <alignment vertical="center" wrapText="1"/>
    </xf>
    <xf numFmtId="0" fontId="5" fillId="4" borderId="2" xfId="0" applyFont="1" applyFill="1" applyBorder="1" applyAlignment="1">
      <alignment horizontal="center" vertical="center" wrapText="1"/>
    </xf>
    <xf numFmtId="165" fontId="6" fillId="4" borderId="2" xfId="0" applyNumberFormat="1" applyFont="1" applyFill="1" applyBorder="1" applyAlignment="1">
      <alignment vertical="center" wrapText="1"/>
    </xf>
    <xf numFmtId="0" fontId="6" fillId="4" borderId="2" xfId="0" applyFont="1" applyFill="1" applyBorder="1" applyAlignment="1">
      <alignment horizontal="right" vertical="center" wrapText="1"/>
    </xf>
    <xf numFmtId="0" fontId="4" fillId="5" borderId="2" xfId="1" applyFont="1" applyFill="1" applyBorder="1" applyAlignment="1">
      <alignment horizontal="center" vertical="center" wrapText="1"/>
    </xf>
    <xf numFmtId="0" fontId="5" fillId="5" borderId="2" xfId="0" applyFont="1" applyFill="1" applyBorder="1" applyAlignment="1">
      <alignment vertical="center" wrapText="1"/>
    </xf>
    <xf numFmtId="0" fontId="6" fillId="5" borderId="2" xfId="0" applyFont="1" applyFill="1" applyBorder="1" applyAlignment="1">
      <alignment vertical="center" wrapText="1"/>
    </xf>
    <xf numFmtId="0" fontId="5" fillId="5" borderId="2" xfId="0" applyFont="1" applyFill="1" applyBorder="1" applyAlignment="1">
      <alignment horizontal="center" vertical="center" wrapText="1"/>
    </xf>
    <xf numFmtId="0" fontId="0" fillId="5" borderId="2" xfId="0" applyFill="1" applyBorder="1" applyAlignment="1">
      <alignment horizontal="right" vertical="center" wrapText="1"/>
    </xf>
    <xf numFmtId="2" fontId="4" fillId="5" borderId="2" xfId="1" applyNumberFormat="1" applyFont="1" applyFill="1" applyBorder="1" applyAlignment="1" applyProtection="1">
      <alignment horizontal="center" vertical="center" wrapText="1"/>
      <protection hidden="1"/>
    </xf>
    <xf numFmtId="0" fontId="6" fillId="3" borderId="2" xfId="0" applyFont="1" applyFill="1" applyBorder="1" applyAlignment="1">
      <alignment horizontal="right" vertical="center" wrapText="1"/>
    </xf>
    <xf numFmtId="2" fontId="4" fillId="4" borderId="2" xfId="1" applyNumberFormat="1" applyFont="1" applyFill="1" applyBorder="1" applyAlignment="1" applyProtection="1">
      <alignment horizontal="center" vertical="center" wrapText="1"/>
      <protection hidden="1"/>
    </xf>
    <xf numFmtId="165" fontId="6" fillId="5" borderId="2" xfId="0" applyNumberFormat="1" applyFont="1" applyFill="1" applyBorder="1" applyAlignment="1">
      <alignment vertical="center" wrapText="1"/>
    </xf>
    <xf numFmtId="0" fontId="0" fillId="3" borderId="0" xfId="0" applyFill="1"/>
    <xf numFmtId="0" fontId="7" fillId="4" borderId="2" xfId="1" applyFont="1" applyFill="1" applyBorder="1" applyAlignment="1">
      <alignment horizontal="center" vertical="center" wrapText="1"/>
    </xf>
    <xf numFmtId="0" fontId="5" fillId="3" borderId="2" xfId="0" applyFont="1" applyFill="1" applyBorder="1" applyAlignment="1">
      <alignment horizontal="center" vertical="center"/>
    </xf>
    <xf numFmtId="0" fontId="6" fillId="5"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2" xfId="0" applyFill="1" applyBorder="1"/>
    <xf numFmtId="0" fontId="4" fillId="7" borderId="2" xfId="1" applyFont="1" applyFill="1" applyBorder="1" applyAlignment="1">
      <alignment horizontal="center" vertical="center" wrapText="1"/>
    </xf>
    <xf numFmtId="0" fontId="6" fillId="7" borderId="2" xfId="0" applyFont="1" applyFill="1" applyBorder="1" applyAlignment="1">
      <alignment vertical="center" wrapText="1"/>
    </xf>
    <xf numFmtId="165" fontId="6" fillId="7" borderId="2" xfId="0" applyNumberFormat="1" applyFont="1" applyFill="1" applyBorder="1" applyAlignment="1">
      <alignment vertical="center" wrapText="1"/>
    </xf>
    <xf numFmtId="0" fontId="6" fillId="7" borderId="2" xfId="0" applyFont="1" applyFill="1" applyBorder="1" applyAlignment="1">
      <alignment horizontal="right" vertical="center" wrapText="1"/>
    </xf>
    <xf numFmtId="0" fontId="5" fillId="7" borderId="2" xfId="0" applyFont="1" applyFill="1" applyBorder="1" applyAlignment="1">
      <alignment horizontal="center" vertical="center"/>
    </xf>
    <xf numFmtId="165" fontId="6" fillId="7" borderId="2" xfId="0" applyNumberFormat="1" applyFont="1" applyFill="1" applyBorder="1" applyAlignment="1">
      <alignment horizontal="center" vertical="center" wrapText="1"/>
    </xf>
    <xf numFmtId="0" fontId="6" fillId="7" borderId="2" xfId="0" applyFont="1" applyFill="1" applyBorder="1" applyAlignment="1">
      <alignment horizontal="left" vertical="center" wrapText="1"/>
    </xf>
    <xf numFmtId="0" fontId="5" fillId="7"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4" fillId="7" borderId="2" xfId="0" applyFont="1" applyFill="1" applyBorder="1" applyAlignment="1">
      <alignment vertical="center" wrapText="1"/>
    </xf>
    <xf numFmtId="165" fontId="14" fillId="7" borderId="2" xfId="0" applyNumberFormat="1" applyFont="1" applyFill="1" applyBorder="1" applyAlignment="1">
      <alignment vertical="center" wrapText="1"/>
    </xf>
    <xf numFmtId="0" fontId="14" fillId="7" borderId="2" xfId="0" applyFont="1" applyFill="1" applyBorder="1" applyAlignment="1">
      <alignment horizontal="left" vertical="center" wrapText="1"/>
    </xf>
    <xf numFmtId="0" fontId="5" fillId="8" borderId="2" xfId="0" applyFont="1" applyFill="1" applyBorder="1" applyAlignment="1">
      <alignment horizontal="center" vertical="center"/>
    </xf>
    <xf numFmtId="0" fontId="0" fillId="3" borderId="2" xfId="0" applyFill="1" applyBorder="1"/>
    <xf numFmtId="0" fontId="0" fillId="3" borderId="2" xfId="0" applyFill="1" applyBorder="1" applyAlignment="1">
      <alignment horizontal="center" vertical="center"/>
    </xf>
    <xf numFmtId="165" fontId="14" fillId="7" borderId="2" xfId="0" applyNumberFormat="1" applyFont="1" applyFill="1" applyBorder="1" applyAlignment="1">
      <alignment horizontal="center" vertical="center" wrapText="1"/>
    </xf>
    <xf numFmtId="0" fontId="5" fillId="8" borderId="2" xfId="0" applyFont="1" applyFill="1" applyBorder="1" applyAlignment="1">
      <alignment horizontal="center" vertical="center" wrapText="1"/>
    </xf>
    <xf numFmtId="0" fontId="16" fillId="0" borderId="2" xfId="0" applyFont="1" applyBorder="1" applyAlignment="1">
      <alignment horizontal="center" vertical="center"/>
    </xf>
    <xf numFmtId="166" fontId="1" fillId="0" borderId="2" xfId="0" applyNumberFormat="1" applyFont="1" applyBorder="1" applyAlignment="1">
      <alignment horizontal="center" vertical="center"/>
    </xf>
    <xf numFmtId="166" fontId="0" fillId="0" borderId="0" xfId="0" applyNumberFormat="1"/>
    <xf numFmtId="166" fontId="0" fillId="0" borderId="0" xfId="0" applyNumberFormat="1" applyBorder="1"/>
    <xf numFmtId="0" fontId="0" fillId="6" borderId="0" xfId="0" applyFill="1"/>
    <xf numFmtId="0" fontId="4" fillId="6" borderId="0" xfId="0" applyFont="1" applyFill="1" applyBorder="1" applyAlignment="1">
      <alignment horizontal="left" vertical="center"/>
    </xf>
    <xf numFmtId="0" fontId="14" fillId="7"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7" xfId="0" applyFont="1" applyFill="1" applyBorder="1" applyAlignment="1">
      <alignment vertical="center" wrapText="1"/>
    </xf>
    <xf numFmtId="167" fontId="6" fillId="3" borderId="2" xfId="0" applyNumberFormat="1" applyFont="1" applyFill="1" applyBorder="1" applyAlignment="1">
      <alignment horizontal="center" vertical="center" wrapText="1"/>
    </xf>
    <xf numFmtId="0" fontId="14" fillId="7" borderId="2" xfId="1"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xf numFmtId="0" fontId="1" fillId="5" borderId="0" xfId="0" applyFont="1" applyFill="1" applyBorder="1"/>
    <xf numFmtId="0" fontId="1" fillId="4" borderId="0" xfId="0" applyFont="1" applyFill="1" applyBorder="1"/>
    <xf numFmtId="0" fontId="1" fillId="3" borderId="0" xfId="0" applyFont="1" applyFill="1" applyBorder="1"/>
    <xf numFmtId="0" fontId="1" fillId="0" borderId="0" xfId="0" applyFont="1"/>
    <xf numFmtId="0" fontId="0" fillId="0" borderId="0" xfId="0" applyFill="1" applyBorder="1"/>
    <xf numFmtId="0" fontId="14"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5" fillId="11" borderId="2" xfId="0" applyFont="1" applyFill="1" applyBorder="1" applyAlignment="1">
      <alignment horizontal="center" vertical="center"/>
    </xf>
    <xf numFmtId="0" fontId="4" fillId="11" borderId="2" xfId="1" applyFont="1" applyFill="1" applyBorder="1" applyAlignment="1">
      <alignment horizontal="center" vertical="center" wrapText="1"/>
    </xf>
    <xf numFmtId="0" fontId="5" fillId="11" borderId="2" xfId="0" applyFont="1" applyFill="1" applyBorder="1" applyAlignment="1">
      <alignment horizontal="center" vertical="center" wrapText="1"/>
    </xf>
    <xf numFmtId="0" fontId="6" fillId="11" borderId="2" xfId="0" applyFont="1" applyFill="1" applyBorder="1" applyAlignment="1">
      <alignment vertical="center" wrapText="1"/>
    </xf>
    <xf numFmtId="165" fontId="6" fillId="11" borderId="2" xfId="0" applyNumberFormat="1" applyFont="1" applyFill="1" applyBorder="1" applyAlignment="1">
      <alignment horizontal="center" vertical="center" wrapText="1"/>
    </xf>
    <xf numFmtId="0" fontId="6" fillId="11" borderId="2" xfId="0" applyFont="1" applyFill="1" applyBorder="1" applyAlignment="1">
      <alignment horizontal="left" vertical="center" wrapText="1"/>
    </xf>
    <xf numFmtId="167" fontId="6" fillId="11" borderId="2" xfId="0" applyNumberFormat="1" applyFont="1" applyFill="1" applyBorder="1" applyAlignment="1">
      <alignment horizontal="right" vertical="center" wrapText="1"/>
    </xf>
    <xf numFmtId="0" fontId="0" fillId="11" borderId="2" xfId="0" applyFill="1" applyBorder="1" applyAlignment="1">
      <alignment horizontal="center" vertical="center"/>
    </xf>
    <xf numFmtId="0" fontId="0" fillId="11" borderId="0" xfId="0" applyFill="1"/>
    <xf numFmtId="0" fontId="5" fillId="10" borderId="2" xfId="0" applyFont="1" applyFill="1" applyBorder="1" applyAlignment="1">
      <alignment horizontal="center" vertical="center"/>
    </xf>
    <xf numFmtId="0" fontId="4" fillId="10" borderId="2" xfId="1" applyFont="1" applyFill="1" applyBorder="1" applyAlignment="1">
      <alignment horizontal="center" vertical="center" wrapText="1"/>
    </xf>
    <xf numFmtId="0" fontId="5" fillId="10" borderId="2" xfId="0" applyFont="1" applyFill="1" applyBorder="1" applyAlignment="1">
      <alignment horizontal="center" vertical="center" wrapText="1"/>
    </xf>
    <xf numFmtId="0" fontId="6" fillId="10" borderId="2" xfId="0" applyFont="1" applyFill="1" applyBorder="1" applyAlignment="1">
      <alignment vertical="center" wrapText="1"/>
    </xf>
    <xf numFmtId="165" fontId="6" fillId="10" borderId="2" xfId="0" applyNumberFormat="1" applyFont="1" applyFill="1" applyBorder="1" applyAlignment="1">
      <alignment vertical="center" wrapText="1"/>
    </xf>
    <xf numFmtId="0" fontId="6" fillId="10" borderId="2" xfId="0" applyFont="1" applyFill="1" applyBorder="1" applyAlignment="1">
      <alignment horizontal="left" vertical="center" wrapText="1"/>
    </xf>
    <xf numFmtId="0" fontId="6" fillId="10" borderId="2" xfId="0" applyFont="1" applyFill="1" applyBorder="1" applyAlignment="1">
      <alignment horizontal="right" vertical="center" wrapText="1"/>
    </xf>
    <xf numFmtId="0" fontId="0" fillId="10" borderId="2" xfId="0" applyFill="1" applyBorder="1" applyAlignment="1">
      <alignment horizontal="center" vertical="center"/>
    </xf>
    <xf numFmtId="0" fontId="0" fillId="10" borderId="0" xfId="0" applyFill="1"/>
    <xf numFmtId="0" fontId="6" fillId="10" borderId="2" xfId="0" applyFont="1" applyFill="1" applyBorder="1" applyAlignment="1">
      <alignment horizontal="center" vertical="center" wrapText="1"/>
    </xf>
    <xf numFmtId="0" fontId="0" fillId="9" borderId="0" xfId="0" applyFill="1"/>
    <xf numFmtId="165" fontId="6" fillId="11" borderId="2" xfId="0" applyNumberFormat="1" applyFont="1" applyFill="1" applyBorder="1" applyAlignment="1">
      <alignment vertical="center" wrapText="1"/>
    </xf>
    <xf numFmtId="0" fontId="6" fillId="11" borderId="2" xfId="0" applyFont="1" applyFill="1" applyBorder="1" applyAlignment="1">
      <alignment horizontal="right" vertical="center" wrapText="1"/>
    </xf>
    <xf numFmtId="0" fontId="5" fillId="12" borderId="2" xfId="0" applyFont="1" applyFill="1" applyBorder="1" applyAlignment="1">
      <alignment horizontal="center" vertical="center"/>
    </xf>
    <xf numFmtId="0" fontId="4" fillId="12" borderId="2" xfId="1" applyFont="1" applyFill="1" applyBorder="1" applyAlignment="1">
      <alignment horizontal="center" vertical="center" wrapText="1"/>
    </xf>
    <xf numFmtId="0" fontId="5" fillId="12" borderId="2" xfId="0" applyFont="1" applyFill="1" applyBorder="1" applyAlignment="1">
      <alignment vertical="center" wrapText="1"/>
    </xf>
    <xf numFmtId="0" fontId="6" fillId="12" borderId="2" xfId="0" applyFont="1" applyFill="1" applyBorder="1" applyAlignment="1">
      <alignment vertical="center" wrapText="1"/>
    </xf>
    <xf numFmtId="165" fontId="6" fillId="12" borderId="2" xfId="0" applyNumberFormat="1" applyFont="1" applyFill="1" applyBorder="1" applyAlignment="1">
      <alignment horizontal="center" vertical="center" wrapText="1"/>
    </xf>
    <xf numFmtId="0" fontId="6" fillId="12" borderId="2" xfId="0" applyFont="1" applyFill="1" applyBorder="1" applyAlignment="1">
      <alignment horizontal="right" vertical="center" wrapText="1"/>
    </xf>
    <xf numFmtId="0" fontId="0" fillId="12" borderId="2" xfId="0" applyFill="1" applyBorder="1" applyAlignment="1">
      <alignment horizontal="center" vertical="center"/>
    </xf>
    <xf numFmtId="0" fontId="0" fillId="12" borderId="0" xfId="0" applyFill="1"/>
    <xf numFmtId="2" fontId="4" fillId="10" borderId="2" xfId="1" applyNumberFormat="1" applyFont="1" applyFill="1" applyBorder="1" applyAlignment="1" applyProtection="1">
      <alignment horizontal="center" vertical="center" wrapText="1"/>
      <protection hidden="1"/>
    </xf>
    <xf numFmtId="0" fontId="5" fillId="10" borderId="2" xfId="0" applyFont="1" applyFill="1" applyBorder="1" applyAlignment="1">
      <alignment vertical="center" wrapText="1"/>
    </xf>
    <xf numFmtId="164" fontId="6" fillId="10" borderId="2" xfId="0" applyNumberFormat="1" applyFont="1" applyFill="1" applyBorder="1" applyAlignment="1">
      <alignment horizontal="center" vertical="center" wrapText="1"/>
    </xf>
    <xf numFmtId="0" fontId="0" fillId="10" borderId="2" xfId="0" applyFill="1" applyBorder="1" applyAlignment="1">
      <alignment horizontal="right" vertical="center" wrapText="1"/>
    </xf>
    <xf numFmtId="0" fontId="5" fillId="12" borderId="2" xfId="0" applyFont="1" applyFill="1" applyBorder="1" applyAlignment="1">
      <alignment horizontal="center" vertical="center" wrapText="1"/>
    </xf>
    <xf numFmtId="165" fontId="6" fillId="12" borderId="2" xfId="0" applyNumberFormat="1" applyFont="1" applyFill="1" applyBorder="1" applyAlignment="1">
      <alignment vertical="center" wrapText="1"/>
    </xf>
    <xf numFmtId="0" fontId="6" fillId="12" borderId="2" xfId="0" applyFont="1" applyFill="1" applyBorder="1" applyAlignment="1">
      <alignment horizontal="left" vertical="center" wrapText="1"/>
    </xf>
    <xf numFmtId="0" fontId="0" fillId="10" borderId="2" xfId="0" applyFill="1" applyBorder="1"/>
    <xf numFmtId="0" fontId="0" fillId="12" borderId="2" xfId="0" applyFill="1" applyBorder="1" applyAlignment="1">
      <alignment horizontal="right" vertical="center" wrapText="1"/>
    </xf>
    <xf numFmtId="0" fontId="6" fillId="11" borderId="2" xfId="0" applyFont="1" applyFill="1" applyBorder="1" applyAlignment="1">
      <alignment horizontal="center" vertical="center" wrapText="1"/>
    </xf>
    <xf numFmtId="0" fontId="0" fillId="11" borderId="2" xfId="0" applyFill="1" applyBorder="1" applyAlignment="1">
      <alignment horizontal="right" vertical="center" wrapText="1"/>
    </xf>
    <xf numFmtId="0" fontId="5" fillId="10" borderId="2" xfId="0" applyFont="1" applyFill="1" applyBorder="1" applyAlignment="1">
      <alignment horizontal="left" vertical="center" wrapText="1"/>
    </xf>
    <xf numFmtId="0" fontId="7" fillId="10" borderId="2" xfId="1" applyFont="1" applyFill="1" applyBorder="1" applyAlignment="1">
      <alignment horizontal="center" vertical="center" wrapText="1"/>
    </xf>
    <xf numFmtId="0" fontId="1" fillId="10" borderId="2" xfId="0" applyFont="1" applyFill="1" applyBorder="1" applyAlignment="1">
      <alignment horizontal="center" vertical="center" wrapText="1"/>
    </xf>
    <xf numFmtId="0" fontId="5" fillId="11" borderId="2" xfId="0" applyFont="1" applyFill="1" applyBorder="1" applyAlignment="1">
      <alignment vertical="center" wrapText="1"/>
    </xf>
    <xf numFmtId="165" fontId="6" fillId="11" borderId="2" xfId="0" applyNumberFormat="1" applyFont="1" applyFill="1" applyBorder="1" applyAlignment="1">
      <alignment horizontal="right" vertical="center" wrapText="1"/>
    </xf>
    <xf numFmtId="0" fontId="6" fillId="11" borderId="2" xfId="0" applyFont="1" applyFill="1" applyBorder="1" applyAlignment="1">
      <alignment wrapText="1"/>
    </xf>
    <xf numFmtId="0" fontId="6" fillId="12" borderId="2" xfId="0" applyFont="1" applyFill="1" applyBorder="1" applyAlignment="1">
      <alignment wrapText="1"/>
    </xf>
    <xf numFmtId="0" fontId="6" fillId="12" borderId="2" xfId="0" applyFont="1" applyFill="1" applyBorder="1" applyAlignment="1">
      <alignment horizontal="center" vertical="center"/>
    </xf>
    <xf numFmtId="0" fontId="0" fillId="12" borderId="2" xfId="0" applyFill="1" applyBorder="1"/>
    <xf numFmtId="0" fontId="0" fillId="10" borderId="2" xfId="0" applyFill="1" applyBorder="1" applyAlignment="1">
      <alignment vertical="center" wrapText="1"/>
    </xf>
    <xf numFmtId="0" fontId="5" fillId="12" borderId="2" xfId="0" applyFont="1" applyFill="1" applyBorder="1" applyAlignment="1">
      <alignment horizontal="left" vertical="center" wrapText="1"/>
    </xf>
    <xf numFmtId="165" fontId="0" fillId="12" borderId="2" xfId="0" applyNumberFormat="1" applyFill="1" applyBorder="1" applyAlignment="1">
      <alignment vertical="center" wrapText="1"/>
    </xf>
    <xf numFmtId="0" fontId="0" fillId="12" borderId="2" xfId="0" applyFill="1" applyBorder="1" applyAlignment="1">
      <alignment horizontal="center" vertical="center" wrapText="1"/>
    </xf>
    <xf numFmtId="165" fontId="0" fillId="10" borderId="2" xfId="0" applyNumberFormat="1" applyFill="1" applyBorder="1" applyAlignment="1">
      <alignment vertical="center" wrapText="1"/>
    </xf>
    <xf numFmtId="0" fontId="7" fillId="11" borderId="2" xfId="1" applyFont="1" applyFill="1" applyBorder="1" applyAlignment="1">
      <alignment horizontal="center" vertical="center" wrapText="1"/>
    </xf>
    <xf numFmtId="0" fontId="5" fillId="11" borderId="2" xfId="0" applyFont="1" applyFill="1" applyBorder="1" applyAlignment="1">
      <alignment horizontal="left" vertical="center" wrapText="1"/>
    </xf>
    <xf numFmtId="0" fontId="0" fillId="10" borderId="2" xfId="0" applyFill="1" applyBorder="1" applyAlignment="1">
      <alignment horizontal="center" vertical="center" wrapText="1"/>
    </xf>
    <xf numFmtId="165" fontId="6" fillId="10" borderId="2" xfId="0" applyNumberFormat="1" applyFont="1" applyFill="1" applyBorder="1" applyAlignment="1">
      <alignment horizontal="center" vertical="center" wrapText="1"/>
    </xf>
    <xf numFmtId="0" fontId="17" fillId="11" borderId="2" xfId="0" applyFont="1" applyFill="1" applyBorder="1" applyAlignment="1">
      <alignment horizontal="right" vertical="center" wrapText="1"/>
    </xf>
    <xf numFmtId="0" fontId="0" fillId="11" borderId="2" xfId="0" applyFill="1" applyBorder="1" applyAlignment="1">
      <alignment horizontal="center" vertical="center" wrapText="1"/>
    </xf>
    <xf numFmtId="14" fontId="5" fillId="11" borderId="2" xfId="0" applyNumberFormat="1" applyFont="1" applyFill="1" applyBorder="1" applyAlignment="1">
      <alignment horizontal="center" vertical="center" wrapText="1"/>
    </xf>
    <xf numFmtId="165" fontId="0" fillId="11" borderId="2" xfId="0" applyNumberFormat="1" applyFill="1" applyBorder="1" applyAlignment="1">
      <alignment vertical="center" wrapText="1"/>
    </xf>
    <xf numFmtId="0" fontId="5" fillId="13" borderId="2" xfId="0" applyFont="1" applyFill="1" applyBorder="1" applyAlignment="1">
      <alignment horizontal="center" vertical="center"/>
    </xf>
    <xf numFmtId="0" fontId="5" fillId="13" borderId="2" xfId="0" applyFont="1" applyFill="1" applyBorder="1" applyAlignment="1">
      <alignment vertical="center" wrapText="1"/>
    </xf>
    <xf numFmtId="0" fontId="6" fillId="13" borderId="2" xfId="0" applyFont="1" applyFill="1" applyBorder="1" applyAlignment="1">
      <alignment vertical="center" wrapText="1"/>
    </xf>
    <xf numFmtId="165" fontId="6" fillId="13" borderId="2" xfId="0" applyNumberFormat="1" applyFont="1" applyFill="1" applyBorder="1" applyAlignment="1">
      <alignment vertical="center" wrapText="1"/>
    </xf>
    <xf numFmtId="0" fontId="6" fillId="13" borderId="2" xfId="0" applyFont="1" applyFill="1" applyBorder="1" applyAlignment="1">
      <alignment horizontal="center" vertical="center" wrapText="1"/>
    </xf>
    <xf numFmtId="0" fontId="6" fillId="13" borderId="2" xfId="0" applyFont="1" applyFill="1" applyBorder="1" applyAlignment="1">
      <alignment horizontal="right" vertical="center" wrapText="1"/>
    </xf>
    <xf numFmtId="0" fontId="0" fillId="13" borderId="2" xfId="0" applyFill="1" applyBorder="1" applyAlignment="1">
      <alignment horizontal="center" vertical="center"/>
    </xf>
    <xf numFmtId="0" fontId="0" fillId="13" borderId="0" xfId="0" applyFill="1"/>
    <xf numFmtId="2" fontId="4" fillId="11" borderId="2" xfId="1" applyNumberFormat="1" applyFont="1" applyFill="1" applyBorder="1" applyAlignment="1" applyProtection="1">
      <alignment horizontal="center" vertical="center" wrapText="1"/>
      <protection hidden="1"/>
    </xf>
    <xf numFmtId="165" fontId="0" fillId="11" borderId="2" xfId="0" applyNumberFormat="1" applyFill="1" applyBorder="1" applyAlignment="1">
      <alignment horizontal="center" vertical="center" wrapText="1"/>
    </xf>
    <xf numFmtId="165" fontId="0" fillId="10" borderId="2" xfId="0" applyNumberFormat="1" applyFill="1" applyBorder="1" applyAlignment="1">
      <alignment horizontal="center" vertical="center" wrapText="1"/>
    </xf>
    <xf numFmtId="0" fontId="6" fillId="10" borderId="2" xfId="0" applyFont="1" applyFill="1" applyBorder="1" applyAlignment="1">
      <alignment wrapText="1"/>
    </xf>
    <xf numFmtId="164" fontId="0" fillId="11" borderId="2" xfId="0" applyNumberFormat="1" applyFill="1" applyBorder="1" applyAlignment="1">
      <alignment vertical="center" wrapText="1"/>
    </xf>
    <xf numFmtId="165" fontId="5" fillId="10" borderId="2" xfId="0" applyNumberFormat="1" applyFont="1" applyFill="1" applyBorder="1" applyAlignment="1">
      <alignment horizontal="center" vertical="center" wrapText="1"/>
    </xf>
    <xf numFmtId="164" fontId="6" fillId="11" borderId="2" xfId="0" applyNumberFormat="1" applyFont="1" applyFill="1" applyBorder="1" applyAlignment="1">
      <alignment horizontal="center" vertical="center" wrapText="1"/>
    </xf>
    <xf numFmtId="0" fontId="11" fillId="11" borderId="2" xfId="0" applyFont="1" applyFill="1" applyBorder="1" applyAlignment="1">
      <alignment horizontal="center" vertical="center" wrapText="1"/>
    </xf>
    <xf numFmtId="165" fontId="6" fillId="11" borderId="2" xfId="0" applyNumberFormat="1" applyFont="1" applyFill="1" applyBorder="1" applyAlignment="1">
      <alignment horizontal="left" vertical="center" wrapText="1"/>
    </xf>
    <xf numFmtId="0" fontId="0" fillId="10" borderId="6" xfId="0" applyFill="1" applyBorder="1" applyAlignment="1">
      <alignment horizontal="center" vertical="center"/>
    </xf>
    <xf numFmtId="0" fontId="0" fillId="0" borderId="2" xfId="0" applyBorder="1"/>
    <xf numFmtId="166" fontId="2" fillId="9" borderId="5" xfId="0" applyNumberFormat="1" applyFont="1" applyFill="1" applyBorder="1" applyAlignment="1">
      <alignment horizontal="center" vertical="center"/>
    </xf>
    <xf numFmtId="166" fontId="6" fillId="10" borderId="3" xfId="0" applyNumberFormat="1" applyFont="1" applyFill="1" applyBorder="1" applyAlignment="1">
      <alignment horizontal="center" vertical="center" wrapText="1"/>
    </xf>
    <xf numFmtId="166" fontId="0" fillId="10" borderId="3" xfId="0" applyNumberFormat="1" applyFill="1" applyBorder="1" applyAlignment="1">
      <alignment horizontal="center" vertical="center"/>
    </xf>
    <xf numFmtId="166" fontId="6" fillId="11" borderId="3" xfId="0" applyNumberFormat="1" applyFont="1" applyFill="1" applyBorder="1" applyAlignment="1">
      <alignment horizontal="center" vertical="center" wrapText="1"/>
    </xf>
    <xf numFmtId="166" fontId="0" fillId="11" borderId="3" xfId="0" applyNumberFormat="1" applyFill="1" applyBorder="1" applyAlignment="1">
      <alignment horizontal="center" vertical="center"/>
    </xf>
    <xf numFmtId="166" fontId="0" fillId="11" borderId="3" xfId="0" applyNumberFormat="1" applyFont="1" applyFill="1" applyBorder="1" applyAlignment="1">
      <alignment horizontal="center" vertical="center"/>
    </xf>
    <xf numFmtId="166" fontId="0" fillId="12" borderId="3" xfId="0" applyNumberFormat="1" applyFill="1" applyBorder="1" applyAlignment="1">
      <alignment horizontal="center" vertical="center"/>
    </xf>
    <xf numFmtId="166" fontId="0" fillId="3" borderId="3" xfId="0" applyNumberFormat="1" applyFill="1" applyBorder="1" applyAlignment="1">
      <alignment horizontal="center" vertical="center"/>
    </xf>
    <xf numFmtId="165" fontId="0" fillId="3" borderId="3" xfId="0" applyNumberFormat="1" applyFill="1" applyBorder="1" applyAlignment="1">
      <alignment horizontal="center" vertical="center"/>
    </xf>
    <xf numFmtId="166" fontId="14" fillId="7" borderId="3" xfId="0" applyNumberFormat="1" applyFont="1" applyFill="1" applyBorder="1" applyAlignment="1">
      <alignment horizontal="center" vertical="center" wrapText="1"/>
    </xf>
    <xf numFmtId="0" fontId="0" fillId="6" borderId="2" xfId="0" applyFill="1" applyBorder="1"/>
    <xf numFmtId="166" fontId="0" fillId="6" borderId="2" xfId="0" applyNumberFormat="1" applyFill="1" applyBorder="1"/>
    <xf numFmtId="165" fontId="0" fillId="6" borderId="2" xfId="0" applyNumberFormat="1" applyFill="1" applyBorder="1"/>
    <xf numFmtId="166" fontId="0" fillId="6" borderId="2" xfId="0" applyNumberFormat="1" applyFill="1" applyBorder="1" applyAlignment="1">
      <alignment horizontal="right"/>
    </xf>
    <xf numFmtId="166" fontId="0" fillId="0" borderId="2" xfId="0" applyNumberFormat="1" applyBorder="1"/>
    <xf numFmtId="0" fontId="1" fillId="0" borderId="2" xfId="0" applyFont="1" applyBorder="1" applyAlignment="1">
      <alignment horizontal="center" vertical="center"/>
    </xf>
    <xf numFmtId="166" fontId="1" fillId="0" borderId="2" xfId="0" applyNumberFormat="1" applyFont="1" applyBorder="1"/>
    <xf numFmtId="165" fontId="0" fillId="0" borderId="2" xfId="0" applyNumberFormat="1" applyFill="1" applyBorder="1"/>
    <xf numFmtId="166" fontId="0" fillId="0" borderId="2" xfId="0" applyNumberFormat="1" applyFill="1" applyBorder="1"/>
    <xf numFmtId="0" fontId="0" fillId="0" borderId="0" xfId="0" applyFill="1"/>
    <xf numFmtId="0" fontId="0" fillId="6" borderId="7" xfId="0" applyFill="1" applyBorder="1"/>
    <xf numFmtId="166" fontId="0" fillId="6" borderId="7" xfId="0" applyNumberFormat="1" applyFill="1" applyBorder="1"/>
    <xf numFmtId="0" fontId="0" fillId="6" borderId="6" xfId="0" applyFill="1" applyBorder="1"/>
    <xf numFmtId="0" fontId="0" fillId="6" borderId="3" xfId="0" applyFill="1" applyBorder="1"/>
    <xf numFmtId="166" fontId="0" fillId="6" borderId="4" xfId="0" applyNumberFormat="1" applyFill="1" applyBorder="1"/>
    <xf numFmtId="166" fontId="0" fillId="6" borderId="1" xfId="0" applyNumberFormat="1" applyFill="1" applyBorder="1"/>
    <xf numFmtId="165" fontId="0" fillId="6" borderId="4" xfId="0" applyNumberFormat="1" applyFill="1" applyBorder="1"/>
    <xf numFmtId="165" fontId="0" fillId="6" borderId="1" xfId="0" applyNumberFormat="1" applyFill="1" applyBorder="1"/>
    <xf numFmtId="0" fontId="16" fillId="0" borderId="3" xfId="0" applyFont="1" applyBorder="1" applyAlignment="1">
      <alignment horizontal="center" vertical="center"/>
    </xf>
    <xf numFmtId="166" fontId="1" fillId="0" borderId="4" xfId="0" applyNumberFormat="1" applyFont="1" applyBorder="1" applyAlignment="1">
      <alignment horizontal="center" vertical="center"/>
    </xf>
    <xf numFmtId="166" fontId="1" fillId="0" borderId="1" xfId="0" applyNumberFormat="1" applyFont="1" applyBorder="1" applyAlignment="1">
      <alignment horizontal="center" vertical="center"/>
    </xf>
    <xf numFmtId="0" fontId="0" fillId="0" borderId="5" xfId="0" applyBorder="1"/>
    <xf numFmtId="166" fontId="0" fillId="13" borderId="3" xfId="0" applyNumberFormat="1" applyFill="1" applyBorder="1" applyAlignment="1">
      <alignment horizontal="right" vertical="center"/>
    </xf>
    <xf numFmtId="0" fontId="14" fillId="7" borderId="2" xfId="0" applyFont="1" applyFill="1" applyBorder="1" applyAlignment="1">
      <alignment horizontal="center" vertical="center" wrapText="1"/>
    </xf>
    <xf numFmtId="0" fontId="5" fillId="5" borderId="2" xfId="0" applyFont="1" applyFill="1" applyBorder="1" applyAlignment="1">
      <alignment horizontal="center" vertical="center"/>
    </xf>
    <xf numFmtId="164" fontId="0" fillId="5" borderId="2" xfId="0" applyNumberFormat="1" applyFill="1" applyBorder="1" applyAlignment="1">
      <alignment horizontal="center" vertical="center" wrapText="1"/>
    </xf>
    <xf numFmtId="0" fontId="0" fillId="5" borderId="2" xfId="0" applyFill="1" applyBorder="1" applyAlignment="1">
      <alignment horizontal="center" vertical="center"/>
    </xf>
    <xf numFmtId="0" fontId="8" fillId="10" borderId="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14" fillId="5" borderId="2" xfId="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2" xfId="0" applyFont="1" applyFill="1" applyBorder="1" applyAlignment="1">
      <alignment vertical="center" wrapText="1"/>
    </xf>
    <xf numFmtId="165" fontId="14" fillId="5" borderId="2" xfId="0" applyNumberFormat="1" applyFont="1" applyFill="1" applyBorder="1" applyAlignment="1">
      <alignment horizontal="center" vertical="center" wrapText="1"/>
    </xf>
    <xf numFmtId="0" fontId="14" fillId="5" borderId="2" xfId="0" applyFont="1" applyFill="1" applyBorder="1" applyAlignment="1">
      <alignment horizontal="left" vertical="center" wrapText="1"/>
    </xf>
    <xf numFmtId="0" fontId="6" fillId="5" borderId="2" xfId="0" applyFont="1" applyFill="1" applyBorder="1" applyAlignment="1">
      <alignment horizontal="right" vertical="center" wrapText="1"/>
    </xf>
    <xf numFmtId="0" fontId="14" fillId="3" borderId="2" xfId="1"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vertical="center" wrapText="1"/>
    </xf>
    <xf numFmtId="165" fontId="14" fillId="3" borderId="2" xfId="0" applyNumberFormat="1" applyFont="1" applyFill="1" applyBorder="1" applyAlignment="1">
      <alignment horizontal="center" vertical="center" wrapText="1"/>
    </xf>
    <xf numFmtId="0" fontId="14" fillId="3" borderId="2" xfId="0" applyFont="1" applyFill="1" applyBorder="1" applyAlignment="1">
      <alignment horizontal="left" vertical="center" wrapText="1"/>
    </xf>
    <xf numFmtId="167" fontId="5" fillId="3" borderId="3" xfId="0" applyNumberFormat="1" applyFont="1" applyFill="1" applyBorder="1" applyAlignment="1">
      <alignment vertical="center" wrapText="1"/>
    </xf>
    <xf numFmtId="167" fontId="0" fillId="0" borderId="2" xfId="0" applyNumberFormat="1" applyBorder="1"/>
    <xf numFmtId="165" fontId="14" fillId="7" borderId="3" xfId="0" applyNumberFormat="1" applyFont="1" applyFill="1" applyBorder="1" applyAlignment="1">
      <alignment horizontal="center" vertical="center" wrapText="1"/>
    </xf>
    <xf numFmtId="165" fontId="14" fillId="3"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 fillId="0" borderId="4" xfId="0" applyFont="1" applyFill="1" applyBorder="1" applyAlignment="1">
      <alignment vertical="center" wrapText="1"/>
    </xf>
    <xf numFmtId="0" fontId="1" fillId="0" borderId="3" xfId="0" applyFont="1" applyFill="1" applyBorder="1" applyAlignment="1">
      <alignment vertical="center" wrapText="1"/>
    </xf>
    <xf numFmtId="0" fontId="16" fillId="0" borderId="2" xfId="0" applyFont="1" applyFill="1" applyBorder="1" applyAlignment="1">
      <alignment horizontal="center" vertical="center"/>
    </xf>
    <xf numFmtId="167" fontId="1" fillId="0" borderId="4" xfId="0" applyNumberFormat="1" applyFont="1" applyFill="1" applyBorder="1" applyAlignment="1">
      <alignment vertical="center" wrapText="1"/>
    </xf>
    <xf numFmtId="166" fontId="0" fillId="0" borderId="9" xfId="0" applyNumberFormat="1" applyBorder="1"/>
    <xf numFmtId="0" fontId="0" fillId="0" borderId="9" xfId="0" applyBorder="1"/>
    <xf numFmtId="167" fontId="1" fillId="0" borderId="9" xfId="0" applyNumberFormat="1" applyFont="1" applyFill="1" applyBorder="1" applyAlignment="1">
      <alignment vertical="center" wrapText="1"/>
    </xf>
    <xf numFmtId="167" fontId="1" fillId="0" borderId="0" xfId="0" applyNumberFormat="1" applyFont="1" applyFill="1" applyBorder="1" applyAlignment="1">
      <alignment vertical="center" wrapText="1"/>
    </xf>
    <xf numFmtId="0" fontId="5" fillId="4" borderId="2" xfId="0" applyFont="1" applyFill="1" applyBorder="1" applyAlignment="1">
      <alignment horizontal="center" vertical="center"/>
    </xf>
    <xf numFmtId="0" fontId="0" fillId="4" borderId="2" xfId="0" applyFill="1" applyBorder="1" applyAlignment="1">
      <alignment horizontal="center" vertical="center"/>
    </xf>
    <xf numFmtId="166" fontId="0" fillId="4" borderId="3" xfId="0" applyNumberFormat="1" applyFill="1" applyBorder="1" applyAlignment="1">
      <alignment horizontal="center" vertical="center"/>
    </xf>
    <xf numFmtId="0" fontId="0" fillId="4" borderId="2" xfId="0" applyFill="1" applyBorder="1" applyAlignment="1">
      <alignment horizontal="center" vertical="center" wrapText="1"/>
    </xf>
    <xf numFmtId="0" fontId="6" fillId="5" borderId="2" xfId="0" applyFont="1" applyFill="1" applyBorder="1" applyAlignment="1">
      <alignment horizontal="center" vertical="center" wrapText="1"/>
    </xf>
    <xf numFmtId="166" fontId="0" fillId="11" borderId="2" xfId="0" applyNumberFormat="1" applyFill="1" applyBorder="1" applyAlignment="1">
      <alignment horizontal="center" vertical="center"/>
    </xf>
    <xf numFmtId="0" fontId="6" fillId="3" borderId="2" xfId="0" applyFont="1" applyFill="1" applyBorder="1" applyAlignment="1">
      <alignment horizontal="center" vertical="center" wrapText="1"/>
    </xf>
    <xf numFmtId="0" fontId="18" fillId="11" borderId="2" xfId="0" applyFont="1" applyFill="1" applyBorder="1" applyAlignment="1">
      <alignment vertical="center" wrapText="1"/>
    </xf>
    <xf numFmtId="0" fontId="18" fillId="11"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14" borderId="2" xfId="0" applyFont="1" applyFill="1" applyBorder="1" applyAlignment="1">
      <alignment horizontal="center" vertical="center"/>
    </xf>
    <xf numFmtId="0" fontId="4" fillId="14" borderId="2" xfId="1" applyFont="1" applyFill="1" applyBorder="1" applyAlignment="1">
      <alignment horizontal="center" vertical="center" wrapText="1"/>
    </xf>
    <xf numFmtId="0" fontId="5" fillId="14" borderId="2" xfId="0" applyFont="1" applyFill="1" applyBorder="1" applyAlignment="1">
      <alignment vertical="center" wrapText="1"/>
    </xf>
    <xf numFmtId="0" fontId="6" fillId="14" borderId="2" xfId="0" applyFont="1" applyFill="1" applyBorder="1" applyAlignment="1">
      <alignment vertical="center" wrapText="1"/>
    </xf>
    <xf numFmtId="0" fontId="0" fillId="14" borderId="2" xfId="0" applyFill="1" applyBorder="1" applyAlignment="1">
      <alignment horizontal="right" vertical="center" wrapText="1"/>
    </xf>
    <xf numFmtId="0" fontId="0" fillId="14" borderId="2" xfId="0" applyFill="1" applyBorder="1" applyAlignment="1">
      <alignment horizontal="center" vertical="center"/>
    </xf>
    <xf numFmtId="166" fontId="0" fillId="14" borderId="3" xfId="0" applyNumberFormat="1" applyFill="1" applyBorder="1" applyAlignment="1">
      <alignment horizontal="center" vertical="center"/>
    </xf>
    <xf numFmtId="166" fontId="0" fillId="14" borderId="3" xfId="0" applyNumberFormat="1" applyFill="1" applyBorder="1" applyAlignment="1">
      <alignment horizont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167" fontId="6" fillId="3" borderId="2" xfId="0" applyNumberFormat="1" applyFont="1" applyFill="1" applyBorder="1" applyAlignment="1">
      <alignment horizontal="right" vertical="center" wrapText="1"/>
    </xf>
    <xf numFmtId="0" fontId="5" fillId="8" borderId="7" xfId="0" applyFont="1" applyFill="1" applyBorder="1" applyAlignment="1">
      <alignment horizontal="center" vertical="center" wrapText="1"/>
    </xf>
    <xf numFmtId="166" fontId="5" fillId="8" borderId="3"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14" fontId="14" fillId="7" borderId="2"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6" fillId="11" borderId="2" xfId="0" applyNumberFormat="1" applyFont="1" applyFill="1" applyBorder="1" applyAlignment="1">
      <alignment horizontal="center" vertical="center" wrapText="1"/>
    </xf>
    <xf numFmtId="14" fontId="4" fillId="7" borderId="2"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14" fontId="6" fillId="11" borderId="2" xfId="0" applyNumberFormat="1" applyFont="1" applyFill="1" applyBorder="1" applyAlignment="1">
      <alignment horizontal="right" vertical="center" wrapText="1"/>
    </xf>
    <xf numFmtId="165" fontId="0" fillId="11" borderId="3" xfId="0" applyNumberFormat="1" applyFill="1" applyBorder="1" applyAlignment="1">
      <alignment horizontal="center" vertical="center"/>
    </xf>
    <xf numFmtId="166" fontId="6" fillId="11" borderId="2" xfId="0"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14" fontId="6" fillId="4" borderId="2" xfId="0" applyNumberFormat="1" applyFont="1" applyFill="1" applyBorder="1" applyAlignment="1">
      <alignment horizontal="center" vertical="center" wrapText="1"/>
    </xf>
    <xf numFmtId="14" fontId="6" fillId="4" borderId="2" xfId="0" applyNumberFormat="1" applyFont="1" applyFill="1" applyBorder="1" applyAlignment="1">
      <alignment vertical="center" wrapText="1"/>
    </xf>
    <xf numFmtId="165" fontId="5" fillId="10" borderId="2" xfId="0" applyNumberFormat="1" applyFont="1" applyFill="1" applyBorder="1" applyAlignment="1">
      <alignment horizontal="center" vertical="center"/>
    </xf>
    <xf numFmtId="14" fontId="5" fillId="10" borderId="2" xfId="0" applyNumberFormat="1" applyFont="1" applyFill="1" applyBorder="1" applyAlignment="1">
      <alignment horizontal="center" vertical="center"/>
    </xf>
    <xf numFmtId="14" fontId="5" fillId="11" borderId="2" xfId="0" applyNumberFormat="1" applyFont="1" applyFill="1" applyBorder="1" applyAlignment="1">
      <alignment horizontal="center" vertical="center"/>
    </xf>
    <xf numFmtId="14" fontId="5" fillId="4" borderId="2" xfId="0" applyNumberFormat="1" applyFont="1" applyFill="1" applyBorder="1" applyAlignment="1">
      <alignment horizontal="center" vertical="center"/>
    </xf>
    <xf numFmtId="14" fontId="5" fillId="13" borderId="2" xfId="0" applyNumberFormat="1" applyFont="1" applyFill="1" applyBorder="1" applyAlignment="1">
      <alignment horizontal="center" vertical="center"/>
    </xf>
    <xf numFmtId="0" fontId="5" fillId="13" borderId="2" xfId="0" applyFont="1" applyFill="1" applyBorder="1" applyAlignment="1">
      <alignment horizontal="center" vertical="center" wrapText="1"/>
    </xf>
    <xf numFmtId="14" fontId="7" fillId="11" borderId="2" xfId="1" applyNumberFormat="1" applyFont="1" applyFill="1" applyBorder="1" applyAlignment="1">
      <alignment horizontal="center" vertical="center" wrapText="1"/>
    </xf>
    <xf numFmtId="14" fontId="4" fillId="11" borderId="2" xfId="1" applyNumberFormat="1" applyFont="1" applyFill="1" applyBorder="1" applyAlignment="1">
      <alignment horizontal="center" vertical="center" wrapText="1"/>
    </xf>
    <xf numFmtId="14" fontId="5" fillId="10" borderId="2" xfId="0" applyNumberFormat="1" applyFont="1" applyFill="1" applyBorder="1" applyAlignment="1">
      <alignment vertical="center" wrapText="1"/>
    </xf>
    <xf numFmtId="14" fontId="5" fillId="12" borderId="2" xfId="0" applyNumberFormat="1" applyFont="1" applyFill="1" applyBorder="1" applyAlignment="1">
      <alignment horizontal="center" vertical="center"/>
    </xf>
    <xf numFmtId="0" fontId="1" fillId="10" borderId="2" xfId="0" applyFont="1" applyFill="1" applyBorder="1" applyAlignment="1">
      <alignment horizontal="center" vertical="center"/>
    </xf>
    <xf numFmtId="14" fontId="5" fillId="14" borderId="2" xfId="0" applyNumberFormat="1" applyFont="1" applyFill="1" applyBorder="1" applyAlignment="1">
      <alignment horizontal="center" vertical="center"/>
    </xf>
    <xf numFmtId="165" fontId="6" fillId="14" borderId="2" xfId="0" applyNumberFormat="1" applyFont="1" applyFill="1" applyBorder="1" applyAlignment="1">
      <alignment horizontal="center" vertical="center" wrapText="1"/>
    </xf>
    <xf numFmtId="0" fontId="5" fillId="14" borderId="2" xfId="0" applyFont="1" applyFill="1" applyBorder="1" applyAlignment="1">
      <alignment horizontal="center" vertical="center" wrapText="1"/>
    </xf>
    <xf numFmtId="0" fontId="6" fillId="14"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xf>
    <xf numFmtId="14" fontId="5" fillId="3" borderId="2" xfId="0" applyNumberFormat="1" applyFont="1" applyFill="1" applyBorder="1" applyAlignment="1">
      <alignment horizontal="center" vertical="center"/>
    </xf>
    <xf numFmtId="14" fontId="5" fillId="7" borderId="2" xfId="0" applyNumberFormat="1" applyFont="1" applyFill="1" applyBorder="1" applyAlignment="1">
      <alignment horizontal="center" vertical="center"/>
    </xf>
    <xf numFmtId="14"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vertical="center" wrapText="1"/>
    </xf>
    <xf numFmtId="0" fontId="19" fillId="3" borderId="0" xfId="0" applyFont="1" applyFill="1" applyAlignment="1">
      <alignment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20" fillId="6" borderId="0" xfId="0" applyFont="1" applyFill="1" applyBorder="1" applyAlignment="1">
      <alignment vertical="center"/>
    </xf>
    <xf numFmtId="0" fontId="1" fillId="0" borderId="0" xfId="0" applyFont="1" applyFill="1" applyBorder="1"/>
    <xf numFmtId="0" fontId="6" fillId="3" borderId="2" xfId="0" applyFont="1" applyFill="1" applyBorder="1" applyAlignment="1">
      <alignment horizontal="center" vertical="center" wrapText="1"/>
    </xf>
    <xf numFmtId="167" fontId="6" fillId="5" borderId="2"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167" fontId="5" fillId="5" borderId="3" xfId="0" applyNumberFormat="1" applyFont="1" applyFill="1" applyBorder="1" applyAlignment="1">
      <alignment vertical="center" wrapText="1"/>
    </xf>
    <xf numFmtId="0" fontId="0" fillId="5" borderId="2" xfId="0" applyFill="1" applyBorder="1"/>
    <xf numFmtId="167" fontId="0" fillId="5" borderId="2" xfId="0" applyNumberFormat="1" applyFill="1" applyBorder="1"/>
    <xf numFmtId="0" fontId="0" fillId="5" borderId="0" xfId="0" applyFill="1"/>
    <xf numFmtId="167" fontId="6" fillId="3" borderId="3" xfId="0" applyNumberFormat="1" applyFont="1" applyFill="1" applyBorder="1" applyAlignment="1">
      <alignment horizontal="right" vertical="center" wrapText="1"/>
    </xf>
    <xf numFmtId="0" fontId="14" fillId="4" borderId="2" xfId="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2" xfId="0" applyFont="1" applyFill="1" applyBorder="1" applyAlignment="1">
      <alignment vertical="center" wrapText="1"/>
    </xf>
    <xf numFmtId="165" fontId="14" fillId="4" borderId="2" xfId="0" applyNumberFormat="1" applyFont="1" applyFill="1" applyBorder="1" applyAlignment="1">
      <alignment horizontal="center" vertical="center" wrapText="1"/>
    </xf>
    <xf numFmtId="14" fontId="14" fillId="4" borderId="2" xfId="0" applyNumberFormat="1" applyFont="1" applyFill="1" applyBorder="1" applyAlignment="1">
      <alignment horizontal="center" vertical="center" wrapText="1"/>
    </xf>
    <xf numFmtId="0" fontId="14" fillId="4" borderId="2" xfId="0" applyFont="1" applyFill="1" applyBorder="1" applyAlignment="1">
      <alignment horizontal="left" vertical="center" wrapText="1"/>
    </xf>
    <xf numFmtId="165" fontId="14" fillId="4" borderId="3" xfId="0" applyNumberFormat="1" applyFont="1" applyFill="1" applyBorder="1" applyAlignment="1">
      <alignment horizontal="center" vertical="center" wrapText="1"/>
    </xf>
    <xf numFmtId="165" fontId="6" fillId="10"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 fillId="11" borderId="3" xfId="0" applyFont="1" applyFill="1" applyBorder="1" applyAlignment="1">
      <alignment horizontal="right" vertical="center" wrapText="1" indent="2"/>
    </xf>
    <xf numFmtId="0" fontId="1" fillId="11" borderId="4" xfId="0" applyFont="1" applyFill="1" applyBorder="1" applyAlignment="1">
      <alignment horizontal="right" vertical="center" wrapText="1" indent="2"/>
    </xf>
    <xf numFmtId="0" fontId="1" fillId="11" borderId="1" xfId="0" applyFont="1" applyFill="1" applyBorder="1" applyAlignment="1">
      <alignment horizontal="right" vertical="center" wrapText="1" indent="2"/>
    </xf>
    <xf numFmtId="0" fontId="6" fillId="12" borderId="3"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11" borderId="3" xfId="0" applyFont="1" applyFill="1" applyBorder="1" applyAlignment="1">
      <alignment vertical="center" wrapText="1"/>
    </xf>
    <xf numFmtId="0" fontId="6" fillId="11" borderId="4" xfId="0" applyFont="1" applyFill="1" applyBorder="1" applyAlignment="1">
      <alignment vertical="center" wrapText="1"/>
    </xf>
    <xf numFmtId="0" fontId="6" fillId="11" borderId="1" xfId="0" applyFont="1" applyFill="1" applyBorder="1" applyAlignment="1">
      <alignment vertical="center" wrapText="1"/>
    </xf>
    <xf numFmtId="165" fontId="6" fillId="4" borderId="3" xfId="0" applyNumberFormat="1" applyFont="1" applyFill="1" applyBorder="1" applyAlignment="1">
      <alignment horizontal="center" vertical="center" wrapText="1"/>
    </xf>
    <xf numFmtId="165" fontId="6" fillId="4" borderId="4" xfId="0" applyNumberFormat="1"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1" xfId="0" applyFont="1" applyFill="1" applyBorder="1" applyAlignment="1">
      <alignment horizontal="center" vertical="center"/>
    </xf>
    <xf numFmtId="0" fontId="15" fillId="12" borderId="3"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6" fillId="10" borderId="3" xfId="0" applyFont="1" applyFill="1" applyBorder="1" applyAlignment="1">
      <alignment vertical="center" wrapText="1"/>
    </xf>
    <xf numFmtId="0" fontId="6" fillId="10" borderId="4" xfId="0" applyFont="1" applyFill="1" applyBorder="1" applyAlignment="1">
      <alignment vertical="center" wrapText="1"/>
    </xf>
    <xf numFmtId="0" fontId="6" fillId="10" borderId="1" xfId="0" applyFont="1" applyFill="1" applyBorder="1" applyAlignment="1">
      <alignment vertical="center" wrapText="1"/>
    </xf>
    <xf numFmtId="165" fontId="6" fillId="11" borderId="3" xfId="0" applyNumberFormat="1" applyFont="1" applyFill="1" applyBorder="1" applyAlignment="1">
      <alignment horizontal="center" vertical="center" wrapText="1"/>
    </xf>
    <xf numFmtId="165" fontId="6" fillId="11" borderId="4" xfId="0" applyNumberFormat="1" applyFont="1" applyFill="1" applyBorder="1" applyAlignment="1">
      <alignment horizontal="center" vertical="center" wrapText="1"/>
    </xf>
    <xf numFmtId="165" fontId="6" fillId="11" borderId="1" xfId="0" applyNumberFormat="1"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1"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colors>
    <mruColors>
      <color rgb="FFFF00FF"/>
      <color rgb="FF74913B"/>
      <color rgb="FFC4D79D"/>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B0F0"/>
    <pageSetUpPr fitToPage="1"/>
  </sheetPr>
  <dimension ref="A1:DO452"/>
  <sheetViews>
    <sheetView tabSelected="1" zoomScale="70" zoomScaleNormal="70" zoomScalePageLayoutView="70" workbookViewId="0">
      <selection activeCell="A131" sqref="A131"/>
    </sheetView>
  </sheetViews>
  <sheetFormatPr baseColWidth="10" defaultRowHeight="15" x14ac:dyDescent="0.2"/>
  <cols>
    <col min="1" max="1" width="10.5" customWidth="1"/>
    <col min="2" max="2" width="11.1640625" customWidth="1"/>
    <col min="3" max="3" width="13.6640625" customWidth="1"/>
    <col min="4" max="5" width="14.33203125" customWidth="1"/>
    <col min="6" max="7" width="17.5" customWidth="1"/>
    <col min="8" max="8" width="13.5" customWidth="1"/>
    <col min="9" max="10" width="16.5" customWidth="1"/>
    <col min="11" max="11" width="15.5" style="60" customWidth="1"/>
    <col min="12" max="13" width="13.1640625" customWidth="1"/>
    <col min="14" max="14" width="16.83203125" customWidth="1"/>
    <col min="15" max="16" width="18.6640625" customWidth="1"/>
    <col min="17" max="17" width="15" customWidth="1"/>
    <col min="18" max="19" width="16.6640625" customWidth="1"/>
    <col min="20" max="20" width="16.83203125" customWidth="1"/>
    <col min="21" max="21" width="11.5" customWidth="1"/>
    <col min="22" max="22" width="8.5" customWidth="1"/>
    <col min="23" max="23" width="5.83203125" hidden="1" customWidth="1"/>
    <col min="24" max="24" width="22.33203125" customWidth="1"/>
    <col min="25" max="25" width="19.5" style="46" customWidth="1"/>
    <col min="26" max="26" width="12.5" style="148" hidden="1" customWidth="1"/>
    <col min="27" max="27" width="18.6640625" style="148" hidden="1" customWidth="1"/>
    <col min="28" max="28" width="17.5" style="148" hidden="1" customWidth="1"/>
    <col min="29" max="29" width="16.6640625" style="148" hidden="1" customWidth="1"/>
    <col min="30" max="30" width="18" style="148" hidden="1" customWidth="1"/>
    <col min="31" max="32" width="17.5" style="148" hidden="1" customWidth="1"/>
    <col min="33" max="37" width="11.5" customWidth="1"/>
    <col min="38" max="39" width="11.5" style="48" customWidth="1"/>
    <col min="40" max="118" width="10.83203125" style="48"/>
  </cols>
  <sheetData>
    <row r="1" spans="1:118" s="86" customFormat="1" ht="26" x14ac:dyDescent="0.2">
      <c r="A1" s="350" t="s">
        <v>396</v>
      </c>
      <c r="B1" s="351"/>
      <c r="C1" s="351"/>
      <c r="D1" s="351"/>
      <c r="E1" s="351"/>
      <c r="F1" s="351"/>
      <c r="G1" s="351"/>
      <c r="H1" s="351"/>
      <c r="I1" s="351"/>
      <c r="J1" s="351"/>
      <c r="K1" s="351"/>
      <c r="L1" s="351"/>
      <c r="M1" s="351"/>
      <c r="N1" s="351"/>
      <c r="O1" s="351"/>
      <c r="P1" s="351"/>
      <c r="Q1" s="351"/>
      <c r="R1" s="351"/>
      <c r="S1" s="351"/>
      <c r="T1" s="351"/>
      <c r="U1" s="351"/>
      <c r="V1" s="351"/>
      <c r="W1" s="351"/>
      <c r="X1" s="351"/>
      <c r="Y1" s="149"/>
      <c r="Z1" s="159"/>
      <c r="AA1" s="159"/>
      <c r="AB1" s="159"/>
      <c r="AC1" s="159"/>
      <c r="AD1" s="159"/>
      <c r="AE1" s="159"/>
      <c r="AF1" s="159"/>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row>
    <row r="2" spans="1:118" s="86" customFormat="1" ht="30.75" customHeight="1" x14ac:dyDescent="0.2">
      <c r="A2" s="43" t="s">
        <v>512</v>
      </c>
      <c r="B2" s="43" t="s">
        <v>513</v>
      </c>
      <c r="C2" s="43" t="s">
        <v>727</v>
      </c>
      <c r="D2" s="39" t="s">
        <v>479</v>
      </c>
      <c r="E2" s="39" t="s">
        <v>480</v>
      </c>
      <c r="F2" s="39" t="s">
        <v>0</v>
      </c>
      <c r="G2" s="39" t="s">
        <v>160</v>
      </c>
      <c r="H2" s="39" t="s">
        <v>458</v>
      </c>
      <c r="I2" s="39" t="s">
        <v>459</v>
      </c>
      <c r="J2" s="39" t="s">
        <v>478</v>
      </c>
      <c r="K2" s="43" t="s">
        <v>481</v>
      </c>
      <c r="L2" s="43" t="s">
        <v>482</v>
      </c>
      <c r="M2" s="43" t="s">
        <v>483</v>
      </c>
      <c r="N2" s="43" t="s">
        <v>493</v>
      </c>
      <c r="O2" s="39" t="s">
        <v>485</v>
      </c>
      <c r="P2" s="39" t="s">
        <v>220</v>
      </c>
      <c r="Q2" s="43" t="s">
        <v>486</v>
      </c>
      <c r="R2" s="43" t="s">
        <v>487</v>
      </c>
      <c r="S2" s="43" t="s">
        <v>488</v>
      </c>
      <c r="T2" s="43" t="s">
        <v>489</v>
      </c>
      <c r="U2" s="311" t="s">
        <v>490</v>
      </c>
      <c r="V2" s="312"/>
      <c r="W2" s="313"/>
      <c r="X2" s="239" t="s">
        <v>491</v>
      </c>
      <c r="Y2" s="240" t="s">
        <v>492</v>
      </c>
      <c r="Z2" s="159"/>
      <c r="AA2" s="159" t="s">
        <v>324</v>
      </c>
      <c r="AB2" s="159" t="s">
        <v>314</v>
      </c>
      <c r="AC2" s="159" t="s">
        <v>315</v>
      </c>
      <c r="AD2" s="159" t="s">
        <v>325</v>
      </c>
      <c r="AE2" s="159" t="s">
        <v>326</v>
      </c>
      <c r="AF2" s="159" t="s">
        <v>328</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row>
    <row r="3" spans="1:118" s="84" customFormat="1" ht="69.75" customHeight="1" x14ac:dyDescent="0.2">
      <c r="A3" s="76">
        <v>1</v>
      </c>
      <c r="B3" s="76" t="s">
        <v>575</v>
      </c>
      <c r="C3" s="255">
        <v>39444</v>
      </c>
      <c r="D3" s="77" t="s">
        <v>728</v>
      </c>
      <c r="E3" s="98" t="s">
        <v>1</v>
      </c>
      <c r="F3" s="79" t="s">
        <v>40</v>
      </c>
      <c r="G3" s="79" t="s">
        <v>161</v>
      </c>
      <c r="H3" s="76" t="s">
        <v>469</v>
      </c>
      <c r="I3" s="76"/>
      <c r="J3" s="85" t="s">
        <v>41</v>
      </c>
      <c r="K3" s="77" t="s">
        <v>653</v>
      </c>
      <c r="L3" s="98" t="s">
        <v>652</v>
      </c>
      <c r="M3" s="98" t="s">
        <v>537</v>
      </c>
      <c r="N3" s="98"/>
      <c r="O3" s="78" t="s">
        <v>106</v>
      </c>
      <c r="P3" s="79"/>
      <c r="Q3" s="85"/>
      <c r="R3" s="78"/>
      <c r="S3" s="79"/>
      <c r="T3" s="100"/>
      <c r="U3" s="335"/>
      <c r="V3" s="336"/>
      <c r="W3" s="337"/>
      <c r="X3" s="83"/>
      <c r="Y3" s="150">
        <v>0</v>
      </c>
      <c r="Z3" s="159"/>
      <c r="AA3" s="160">
        <f>Y3</f>
        <v>0</v>
      </c>
      <c r="AB3" s="160"/>
      <c r="AC3" s="160">
        <f>Y3</f>
        <v>0</v>
      </c>
      <c r="AD3" s="160"/>
      <c r="AE3" s="160"/>
      <c r="AF3" s="160"/>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row>
    <row r="4" spans="1:118" s="84" customFormat="1" ht="69.75" customHeight="1" x14ac:dyDescent="0.2">
      <c r="A4" s="76">
        <v>2</v>
      </c>
      <c r="B4" s="76" t="s">
        <v>575</v>
      </c>
      <c r="C4" s="255">
        <v>39659</v>
      </c>
      <c r="D4" s="77" t="s">
        <v>729</v>
      </c>
      <c r="E4" s="98" t="s">
        <v>1</v>
      </c>
      <c r="F4" s="79" t="s">
        <v>157</v>
      </c>
      <c r="G4" s="79" t="s">
        <v>174</v>
      </c>
      <c r="H4" s="76" t="s">
        <v>469</v>
      </c>
      <c r="I4" s="76"/>
      <c r="J4" s="254">
        <v>456738.21</v>
      </c>
      <c r="K4" s="77" t="s">
        <v>656</v>
      </c>
      <c r="L4" s="98" t="s">
        <v>655</v>
      </c>
      <c r="M4" s="98" t="s">
        <v>654</v>
      </c>
      <c r="N4" s="98"/>
      <c r="O4" s="78" t="s">
        <v>106</v>
      </c>
      <c r="P4" s="79"/>
      <c r="Q4" s="85"/>
      <c r="R4" s="78"/>
      <c r="S4" s="79"/>
      <c r="T4" s="100"/>
      <c r="U4" s="362"/>
      <c r="V4" s="363"/>
      <c r="W4" s="364"/>
      <c r="X4" s="147"/>
      <c r="Y4" s="150">
        <v>0</v>
      </c>
      <c r="Z4" s="159"/>
      <c r="AA4" s="160">
        <f>Y4</f>
        <v>0</v>
      </c>
      <c r="AB4" s="160"/>
      <c r="AC4" s="160">
        <f>Y4</f>
        <v>0</v>
      </c>
      <c r="AD4" s="160"/>
      <c r="AE4" s="160"/>
      <c r="AF4" s="160">
        <f>AC4</f>
        <v>0</v>
      </c>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row>
    <row r="5" spans="1:118" s="84" customFormat="1" ht="101.25" customHeight="1" x14ac:dyDescent="0.2">
      <c r="A5" s="76">
        <v>3</v>
      </c>
      <c r="B5" s="76" t="s">
        <v>575</v>
      </c>
      <c r="C5" s="255">
        <v>39794</v>
      </c>
      <c r="D5" s="77" t="s">
        <v>730</v>
      </c>
      <c r="E5" s="98" t="s">
        <v>45</v>
      </c>
      <c r="F5" s="79" t="s">
        <v>46</v>
      </c>
      <c r="G5" s="79" t="s">
        <v>164</v>
      </c>
      <c r="H5" s="76"/>
      <c r="I5" s="76"/>
      <c r="J5" s="151">
        <v>283438.40999999997</v>
      </c>
      <c r="K5" s="77" t="s">
        <v>659</v>
      </c>
      <c r="L5" s="98" t="s">
        <v>658</v>
      </c>
      <c r="M5" s="98" t="s">
        <v>657</v>
      </c>
      <c r="N5" s="98"/>
      <c r="O5" s="85" t="s">
        <v>90</v>
      </c>
      <c r="P5" s="79"/>
      <c r="Q5" s="85"/>
      <c r="R5" s="78"/>
      <c r="S5" s="85"/>
      <c r="T5" s="143"/>
      <c r="U5" s="335"/>
      <c r="V5" s="336"/>
      <c r="W5" s="337"/>
      <c r="X5" s="83"/>
      <c r="Y5" s="150">
        <v>0</v>
      </c>
      <c r="Z5" s="159"/>
      <c r="AA5" s="160">
        <f>Y5</f>
        <v>0</v>
      </c>
      <c r="AB5" s="160"/>
      <c r="AC5" s="160">
        <f>Y5</f>
        <v>0</v>
      </c>
      <c r="AD5" s="160"/>
      <c r="AE5" s="160"/>
      <c r="AF5" s="160">
        <f>AC5</f>
        <v>0</v>
      </c>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row>
    <row r="6" spans="1:118" s="75" customFormat="1" ht="78.75" customHeight="1" x14ac:dyDescent="0.2">
      <c r="A6" s="67">
        <v>4</v>
      </c>
      <c r="B6" s="67" t="s">
        <v>575</v>
      </c>
      <c r="C6" s="256">
        <v>39801</v>
      </c>
      <c r="D6" s="68" t="s">
        <v>731</v>
      </c>
      <c r="E6" s="111" t="s">
        <v>23</v>
      </c>
      <c r="F6" s="70" t="s">
        <v>44</v>
      </c>
      <c r="G6" s="70" t="s">
        <v>183</v>
      </c>
      <c r="H6" s="67" t="s">
        <v>469</v>
      </c>
      <c r="I6" s="67"/>
      <c r="J6" s="71">
        <v>493177.72</v>
      </c>
      <c r="K6" s="68" t="s">
        <v>610</v>
      </c>
      <c r="L6" s="111" t="s">
        <v>662</v>
      </c>
      <c r="M6" s="111" t="s">
        <v>661</v>
      </c>
      <c r="N6" s="111"/>
      <c r="O6" s="70" t="s">
        <v>574</v>
      </c>
      <c r="P6" s="106" t="s">
        <v>132</v>
      </c>
      <c r="Q6" s="70" t="s">
        <v>660</v>
      </c>
      <c r="R6" s="69"/>
      <c r="S6" s="87"/>
      <c r="T6" s="106"/>
      <c r="U6" s="365"/>
      <c r="V6" s="366"/>
      <c r="W6" s="367"/>
      <c r="X6" s="74"/>
      <c r="Y6" s="152">
        <v>493177.72</v>
      </c>
      <c r="Z6" s="159"/>
      <c r="AA6" s="160">
        <v>808664.28</v>
      </c>
      <c r="AB6" s="160"/>
      <c r="AC6" s="160"/>
      <c r="AD6" s="160">
        <f>Y6</f>
        <v>493177.72</v>
      </c>
      <c r="AE6" s="160"/>
      <c r="AF6" s="160">
        <v>315486.56</v>
      </c>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row>
    <row r="7" spans="1:118" s="75" customFormat="1" ht="78.75" customHeight="1" x14ac:dyDescent="0.2">
      <c r="A7" s="67">
        <v>5</v>
      </c>
      <c r="B7" s="67" t="s">
        <v>575</v>
      </c>
      <c r="C7" s="256">
        <v>39902</v>
      </c>
      <c r="D7" s="68" t="s">
        <v>732</v>
      </c>
      <c r="E7" s="111" t="s">
        <v>15</v>
      </c>
      <c r="F7" s="70" t="s">
        <v>27</v>
      </c>
      <c r="G7" s="70" t="s">
        <v>184</v>
      </c>
      <c r="H7" s="67" t="s">
        <v>469</v>
      </c>
      <c r="I7" s="67"/>
      <c r="J7" s="129">
        <v>73715.990000000005</v>
      </c>
      <c r="K7" s="68"/>
      <c r="L7" s="111"/>
      <c r="M7" s="111" t="s">
        <v>663</v>
      </c>
      <c r="N7" s="111"/>
      <c r="O7" s="70"/>
      <c r="P7" s="106" t="s">
        <v>134</v>
      </c>
      <c r="Q7" s="69" t="s">
        <v>103</v>
      </c>
      <c r="R7" s="69"/>
      <c r="S7" s="71"/>
      <c r="T7" s="106"/>
      <c r="U7" s="365"/>
      <c r="V7" s="366"/>
      <c r="W7" s="367"/>
      <c r="X7" s="74"/>
      <c r="Y7" s="152">
        <v>73715.990000000005</v>
      </c>
      <c r="Z7" s="159"/>
      <c r="AA7" s="160">
        <f>Y7</f>
        <v>73715.990000000005</v>
      </c>
      <c r="AB7" s="160"/>
      <c r="AC7" s="160"/>
      <c r="AD7" s="160"/>
      <c r="AE7" s="160">
        <f>Y7</f>
        <v>73715.990000000005</v>
      </c>
      <c r="AF7" s="160"/>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row>
    <row r="8" spans="1:118" s="84" customFormat="1" ht="87.75" customHeight="1" x14ac:dyDescent="0.2">
      <c r="A8" s="76">
        <v>6</v>
      </c>
      <c r="B8" s="76" t="s">
        <v>573</v>
      </c>
      <c r="C8" s="255">
        <v>40301</v>
      </c>
      <c r="D8" s="77" t="s">
        <v>733</v>
      </c>
      <c r="E8" s="98" t="s">
        <v>15</v>
      </c>
      <c r="F8" s="79" t="s">
        <v>63</v>
      </c>
      <c r="G8" s="79" t="s">
        <v>185</v>
      </c>
      <c r="H8" s="76"/>
      <c r="I8" s="76"/>
      <c r="J8" s="151">
        <v>42000</v>
      </c>
      <c r="K8" s="77"/>
      <c r="L8" s="98"/>
      <c r="M8" s="98"/>
      <c r="N8" s="98"/>
      <c r="O8" s="78" t="s">
        <v>106</v>
      </c>
      <c r="P8" s="79"/>
      <c r="Q8" s="85"/>
      <c r="R8" s="78"/>
      <c r="S8" s="85"/>
      <c r="T8" s="124"/>
      <c r="U8" s="359"/>
      <c r="V8" s="360"/>
      <c r="W8" s="361"/>
      <c r="X8" s="83"/>
      <c r="Y8" s="150">
        <v>0</v>
      </c>
      <c r="Z8" s="159"/>
      <c r="AA8" s="160">
        <f>Y8</f>
        <v>0</v>
      </c>
      <c r="AB8" s="160"/>
      <c r="AC8" s="160">
        <f>Y8</f>
        <v>0</v>
      </c>
      <c r="AD8" s="160"/>
      <c r="AE8" s="160"/>
      <c r="AF8" s="160">
        <f>AA8</f>
        <v>0</v>
      </c>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row>
    <row r="9" spans="1:118" s="84" customFormat="1" ht="87.75" customHeight="1" x14ac:dyDescent="0.2">
      <c r="A9" s="76">
        <v>7</v>
      </c>
      <c r="B9" s="76"/>
      <c r="C9" s="255">
        <v>39954</v>
      </c>
      <c r="D9" s="77" t="s">
        <v>734</v>
      </c>
      <c r="E9" s="98" t="s">
        <v>54</v>
      </c>
      <c r="F9" s="79" t="s">
        <v>55</v>
      </c>
      <c r="G9" s="79" t="s">
        <v>186</v>
      </c>
      <c r="H9" s="76" t="s">
        <v>469</v>
      </c>
      <c r="I9" s="76"/>
      <c r="J9" s="121">
        <v>33970.58</v>
      </c>
      <c r="K9" s="77"/>
      <c r="L9" s="98"/>
      <c r="M9" s="98" t="s">
        <v>664</v>
      </c>
      <c r="N9" s="98"/>
      <c r="O9" s="78" t="s">
        <v>106</v>
      </c>
      <c r="P9" s="79"/>
      <c r="Q9" s="121"/>
      <c r="R9" s="78"/>
      <c r="S9" s="79"/>
      <c r="T9" s="124"/>
      <c r="U9" s="335"/>
      <c r="V9" s="336"/>
      <c r="W9" s="337"/>
      <c r="X9" s="83">
        <v>1</v>
      </c>
      <c r="Y9" s="151">
        <v>33970.58</v>
      </c>
      <c r="Z9" s="159"/>
      <c r="AA9" s="160">
        <f>Y9</f>
        <v>33970.58</v>
      </c>
      <c r="AB9" s="160"/>
      <c r="AC9" s="160">
        <f>Y9</f>
        <v>33970.58</v>
      </c>
      <c r="AD9" s="160"/>
      <c r="AE9" s="160"/>
      <c r="AF9" s="160">
        <f>AA9</f>
        <v>33970.58</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row>
    <row r="10" spans="1:118" s="75" customFormat="1" ht="87.75" customHeight="1" x14ac:dyDescent="0.2">
      <c r="A10" s="67">
        <v>8</v>
      </c>
      <c r="B10" s="67"/>
      <c r="C10" s="256">
        <v>39959</v>
      </c>
      <c r="D10" s="69" t="s">
        <v>735</v>
      </c>
      <c r="E10" s="111" t="s">
        <v>15</v>
      </c>
      <c r="F10" s="70" t="s">
        <v>48</v>
      </c>
      <c r="G10" s="70" t="s">
        <v>187</v>
      </c>
      <c r="H10" s="67" t="s">
        <v>469</v>
      </c>
      <c r="I10" s="67"/>
      <c r="J10" s="87">
        <v>119509.59</v>
      </c>
      <c r="K10" s="69"/>
      <c r="L10" s="111"/>
      <c r="M10" s="111" t="s">
        <v>665</v>
      </c>
      <c r="N10" s="111"/>
      <c r="O10" s="70"/>
      <c r="P10" s="106" t="s">
        <v>105</v>
      </c>
      <c r="Q10" s="69" t="s">
        <v>104</v>
      </c>
      <c r="R10" s="69"/>
      <c r="S10" s="106"/>
      <c r="T10" s="146"/>
      <c r="U10" s="365"/>
      <c r="V10" s="366"/>
      <c r="W10" s="367"/>
      <c r="X10" s="74"/>
      <c r="Y10" s="153">
        <v>58439.360000000001</v>
      </c>
      <c r="Z10" s="159"/>
      <c r="AA10" s="160" t="str">
        <f>Q10</f>
        <v>LAUDO      16/12/2011</v>
      </c>
      <c r="AB10" s="160"/>
      <c r="AC10" s="160"/>
      <c r="AD10" s="160"/>
      <c r="AE10" s="160">
        <f>Y10</f>
        <v>58439.360000000001</v>
      </c>
      <c r="AF10" s="160">
        <v>61070.23</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row>
    <row r="11" spans="1:118" s="75" customFormat="1" ht="218.25" customHeight="1" x14ac:dyDescent="0.2">
      <c r="A11" s="67">
        <v>9</v>
      </c>
      <c r="B11" s="67"/>
      <c r="C11" s="256">
        <v>39994</v>
      </c>
      <c r="D11" s="68" t="s">
        <v>736</v>
      </c>
      <c r="E11" s="111" t="s">
        <v>1</v>
      </c>
      <c r="F11" s="70" t="s">
        <v>135</v>
      </c>
      <c r="G11" s="70" t="s">
        <v>162</v>
      </c>
      <c r="H11" s="67" t="s">
        <v>469</v>
      </c>
      <c r="I11" s="67"/>
      <c r="J11" s="70" t="s">
        <v>89</v>
      </c>
      <c r="K11" s="68" t="s">
        <v>667</v>
      </c>
      <c r="L11" s="111" t="s">
        <v>606</v>
      </c>
      <c r="M11" s="111" t="s">
        <v>666</v>
      </c>
      <c r="N11" s="111"/>
      <c r="O11" s="70"/>
      <c r="P11" s="70" t="s">
        <v>409</v>
      </c>
      <c r="Q11" s="70" t="s">
        <v>372</v>
      </c>
      <c r="R11" s="70"/>
      <c r="S11" s="70"/>
      <c r="T11" s="88"/>
      <c r="U11" s="326"/>
      <c r="V11" s="327"/>
      <c r="W11" s="328"/>
      <c r="X11" s="74"/>
      <c r="Y11" s="153">
        <v>221179.84</v>
      </c>
      <c r="Z11" s="159"/>
      <c r="AA11" s="160">
        <v>12744984.539999999</v>
      </c>
      <c r="AB11" s="160">
        <f>AA11</f>
        <v>12744984.539999999</v>
      </c>
      <c r="AC11" s="160"/>
      <c r="AD11" s="160">
        <v>1965070.5</v>
      </c>
      <c r="AE11" s="160"/>
      <c r="AF11" s="160">
        <f>Y11</f>
        <v>221179.84</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row>
    <row r="12" spans="1:118" s="75" customFormat="1" ht="89.25" customHeight="1" x14ac:dyDescent="0.2">
      <c r="A12" s="67">
        <v>10</v>
      </c>
      <c r="B12" s="67"/>
      <c r="C12" s="256">
        <v>40112</v>
      </c>
      <c r="D12" s="68" t="s">
        <v>737</v>
      </c>
      <c r="E12" s="111" t="s">
        <v>19</v>
      </c>
      <c r="F12" s="70" t="s">
        <v>49</v>
      </c>
      <c r="G12" s="70" t="s">
        <v>329</v>
      </c>
      <c r="H12" s="67" t="s">
        <v>469</v>
      </c>
      <c r="I12" s="67"/>
      <c r="J12" s="106" t="s">
        <v>50</v>
      </c>
      <c r="K12" s="68" t="s">
        <v>669</v>
      </c>
      <c r="L12" s="111" t="s">
        <v>670</v>
      </c>
      <c r="M12" s="111" t="s">
        <v>668</v>
      </c>
      <c r="N12" s="111"/>
      <c r="O12" s="70"/>
      <c r="P12" s="70" t="s">
        <v>133</v>
      </c>
      <c r="Q12" s="128" t="s">
        <v>107</v>
      </c>
      <c r="R12" s="128"/>
      <c r="S12" s="70"/>
      <c r="T12" s="106" t="s">
        <v>366</v>
      </c>
      <c r="U12" s="326"/>
      <c r="V12" s="327"/>
      <c r="W12" s="328"/>
      <c r="X12" s="74"/>
      <c r="Y12" s="153">
        <v>0</v>
      </c>
      <c r="Z12" s="159"/>
      <c r="AA12" s="160">
        <f>Y12</f>
        <v>0</v>
      </c>
      <c r="AB12" s="160"/>
      <c r="AC12" s="160"/>
      <c r="AD12" s="160"/>
      <c r="AE12" s="160"/>
      <c r="AF12" s="160">
        <f>AA12</f>
        <v>0</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row>
    <row r="13" spans="1:118" s="84" customFormat="1" ht="89.25" customHeight="1" x14ac:dyDescent="0.2">
      <c r="A13" s="76">
        <v>11</v>
      </c>
      <c r="B13" s="76"/>
      <c r="C13" s="255">
        <v>40029</v>
      </c>
      <c r="D13" s="97" t="s">
        <v>738</v>
      </c>
      <c r="E13" s="98" t="s">
        <v>15</v>
      </c>
      <c r="F13" s="79" t="s">
        <v>16</v>
      </c>
      <c r="G13" s="79" t="s">
        <v>188</v>
      </c>
      <c r="H13" s="76"/>
      <c r="I13" s="76"/>
      <c r="J13" s="151">
        <v>22680.33</v>
      </c>
      <c r="K13" s="97"/>
      <c r="L13" s="98"/>
      <c r="M13" s="98"/>
      <c r="N13" s="98"/>
      <c r="O13" s="143" t="s">
        <v>106</v>
      </c>
      <c r="P13" s="79"/>
      <c r="Q13" s="143"/>
      <c r="R13" s="143"/>
      <c r="S13" s="79"/>
      <c r="T13" s="85"/>
      <c r="U13" s="335"/>
      <c r="V13" s="336"/>
      <c r="W13" s="337"/>
      <c r="X13" s="83"/>
      <c r="Y13" s="150">
        <v>0</v>
      </c>
      <c r="Z13" s="159"/>
      <c r="AA13" s="160">
        <f>Y13</f>
        <v>0</v>
      </c>
      <c r="AB13" s="160"/>
      <c r="AC13" s="160">
        <f>Y13</f>
        <v>0</v>
      </c>
      <c r="AD13" s="160"/>
      <c r="AE13" s="160"/>
      <c r="AF13" s="160">
        <f>AA13</f>
        <v>0</v>
      </c>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row>
    <row r="14" spans="1:118" s="84" customFormat="1" ht="89.25" customHeight="1" x14ac:dyDescent="0.2">
      <c r="A14" s="76">
        <v>12</v>
      </c>
      <c r="B14" s="76"/>
      <c r="C14" s="255">
        <v>40157</v>
      </c>
      <c r="D14" s="97" t="s">
        <v>739</v>
      </c>
      <c r="E14" s="98" t="s">
        <v>19</v>
      </c>
      <c r="F14" s="79" t="s">
        <v>52</v>
      </c>
      <c r="G14" s="79" t="s">
        <v>189</v>
      </c>
      <c r="H14" s="76"/>
      <c r="I14" s="76"/>
      <c r="J14" s="99">
        <v>100000</v>
      </c>
      <c r="K14" s="97"/>
      <c r="L14" s="98"/>
      <c r="M14" s="98"/>
      <c r="N14" s="98"/>
      <c r="O14" s="143" t="s">
        <v>106</v>
      </c>
      <c r="P14" s="79"/>
      <c r="Q14" s="99"/>
      <c r="R14" s="143"/>
      <c r="S14" s="79"/>
      <c r="T14" s="85"/>
      <c r="U14" s="335"/>
      <c r="V14" s="336"/>
      <c r="W14" s="337"/>
      <c r="X14" s="83"/>
      <c r="Y14" s="150">
        <v>0</v>
      </c>
      <c r="Z14" s="159"/>
      <c r="AA14" s="160">
        <f>Y14</f>
        <v>0</v>
      </c>
      <c r="AB14" s="160"/>
      <c r="AC14" s="160">
        <f>Y14</f>
        <v>0</v>
      </c>
      <c r="AD14" s="160"/>
      <c r="AE14" s="160"/>
      <c r="AF14" s="160"/>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row>
    <row r="15" spans="1:118" s="75" customFormat="1" ht="89.25" customHeight="1" x14ac:dyDescent="0.2">
      <c r="A15" s="67">
        <v>13</v>
      </c>
      <c r="B15" s="67"/>
      <c r="C15" s="256">
        <v>40137</v>
      </c>
      <c r="D15" s="138" t="s">
        <v>740</v>
      </c>
      <c r="E15" s="69" t="s">
        <v>4</v>
      </c>
      <c r="F15" s="70" t="s">
        <v>127</v>
      </c>
      <c r="G15" s="67"/>
      <c r="H15" s="67" t="s">
        <v>469</v>
      </c>
      <c r="I15" s="67">
        <v>13</v>
      </c>
      <c r="J15" s="144">
        <v>207148.13</v>
      </c>
      <c r="K15" s="138" t="s">
        <v>672</v>
      </c>
      <c r="L15" s="69" t="s">
        <v>671</v>
      </c>
      <c r="M15" s="69" t="s">
        <v>607</v>
      </c>
      <c r="N15" s="69"/>
      <c r="O15" s="70" t="s">
        <v>635</v>
      </c>
      <c r="P15" s="70" t="s">
        <v>129</v>
      </c>
      <c r="Q15" s="69" t="s">
        <v>128</v>
      </c>
      <c r="R15" s="69"/>
      <c r="S15" s="70"/>
      <c r="T15" s="145"/>
      <c r="U15" s="326"/>
      <c r="V15" s="327"/>
      <c r="W15" s="328"/>
      <c r="X15" s="74"/>
      <c r="Y15" s="153">
        <v>127678.37</v>
      </c>
      <c r="Z15" s="159"/>
      <c r="AA15" s="160" t="str">
        <f>Q15</f>
        <v>LAUDO         10/10/2011</v>
      </c>
      <c r="AB15" s="160"/>
      <c r="AC15" s="160"/>
      <c r="AD15" s="160"/>
      <c r="AE15" s="160">
        <f>Y15</f>
        <v>127678.37</v>
      </c>
      <c r="AF15" s="160">
        <v>79469.63</v>
      </c>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row>
    <row r="16" spans="1:118" s="84" customFormat="1" ht="73.5" customHeight="1" x14ac:dyDescent="0.2">
      <c r="A16" s="76">
        <v>14</v>
      </c>
      <c r="B16" s="76"/>
      <c r="C16" s="255">
        <v>40212</v>
      </c>
      <c r="D16" s="77" t="s">
        <v>741</v>
      </c>
      <c r="E16" s="98" t="s">
        <v>61</v>
      </c>
      <c r="F16" s="79" t="s">
        <v>62</v>
      </c>
      <c r="G16" s="79" t="s">
        <v>179</v>
      </c>
      <c r="H16" s="76" t="s">
        <v>469</v>
      </c>
      <c r="I16" s="76"/>
      <c r="J16" s="76"/>
      <c r="K16" s="77"/>
      <c r="L16" s="98"/>
      <c r="M16" s="98" t="s">
        <v>6</v>
      </c>
      <c r="N16" s="98"/>
      <c r="O16" s="85" t="s">
        <v>390</v>
      </c>
      <c r="P16" s="79"/>
      <c r="Q16" s="85"/>
      <c r="R16" s="85"/>
      <c r="S16" s="85"/>
      <c r="T16" s="100"/>
      <c r="U16" s="335"/>
      <c r="V16" s="336"/>
      <c r="W16" s="337"/>
      <c r="X16" s="83"/>
      <c r="Y16" s="150">
        <v>0</v>
      </c>
      <c r="Z16" s="159"/>
      <c r="AA16" s="160">
        <f>Y16</f>
        <v>0</v>
      </c>
      <c r="AB16" s="160"/>
      <c r="AC16" s="160">
        <f>Y16</f>
        <v>0</v>
      </c>
      <c r="AD16" s="160"/>
      <c r="AE16" s="160"/>
      <c r="AF16" s="160">
        <f>AA16</f>
        <v>0</v>
      </c>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row>
    <row r="17" spans="1:118" s="75" customFormat="1" ht="89.25" customHeight="1" x14ac:dyDescent="0.2">
      <c r="A17" s="67">
        <v>15</v>
      </c>
      <c r="B17" s="67"/>
      <c r="C17" s="256">
        <v>40238</v>
      </c>
      <c r="D17" s="68" t="s">
        <v>742</v>
      </c>
      <c r="E17" s="111" t="s">
        <v>1</v>
      </c>
      <c r="F17" s="70" t="s">
        <v>25</v>
      </c>
      <c r="G17" s="70" t="s">
        <v>167</v>
      </c>
      <c r="H17" s="67" t="s">
        <v>679</v>
      </c>
      <c r="I17" s="67"/>
      <c r="J17" s="142">
        <v>3231029.15</v>
      </c>
      <c r="K17" s="68" t="s">
        <v>674</v>
      </c>
      <c r="L17" s="111" t="s">
        <v>675</v>
      </c>
      <c r="M17" s="111" t="s">
        <v>673</v>
      </c>
      <c r="N17" s="111"/>
      <c r="O17" s="70" t="s">
        <v>635</v>
      </c>
      <c r="P17" s="70" t="s">
        <v>91</v>
      </c>
      <c r="Q17" s="128" t="s">
        <v>108</v>
      </c>
      <c r="R17" s="128"/>
      <c r="S17" s="70"/>
      <c r="T17" s="88"/>
      <c r="U17" s="326"/>
      <c r="V17" s="327"/>
      <c r="W17" s="328"/>
      <c r="X17" s="74">
        <v>1</v>
      </c>
      <c r="Y17" s="153">
        <v>10000</v>
      </c>
      <c r="Z17" s="159"/>
      <c r="AA17" s="160" t="str">
        <f>Q17</f>
        <v>LAUDO    08/06/2012</v>
      </c>
      <c r="AB17" s="160"/>
      <c r="AC17" s="160"/>
      <c r="AD17" s="160"/>
      <c r="AE17" s="160">
        <f>Y17</f>
        <v>10000</v>
      </c>
      <c r="AF17" s="160">
        <v>990000</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row>
    <row r="18" spans="1:118" s="75" customFormat="1" ht="89.25" customHeight="1" x14ac:dyDescent="0.2">
      <c r="A18" s="67">
        <v>16</v>
      </c>
      <c r="B18" s="67"/>
      <c r="C18" s="256">
        <v>40253</v>
      </c>
      <c r="D18" s="138" t="s">
        <v>743</v>
      </c>
      <c r="E18" s="111" t="s">
        <v>4</v>
      </c>
      <c r="F18" s="111" t="s">
        <v>26</v>
      </c>
      <c r="G18" s="70" t="s">
        <v>165</v>
      </c>
      <c r="H18" s="67" t="s">
        <v>679</v>
      </c>
      <c r="I18" s="67"/>
      <c r="J18" s="142">
        <v>3231029.15</v>
      </c>
      <c r="K18" s="138" t="s">
        <v>678</v>
      </c>
      <c r="L18" s="111" t="s">
        <v>677</v>
      </c>
      <c r="M18" s="111" t="s">
        <v>676</v>
      </c>
      <c r="N18" s="111"/>
      <c r="O18" s="70" t="s">
        <v>635</v>
      </c>
      <c r="P18" s="70" t="s">
        <v>94</v>
      </c>
      <c r="Q18" s="69" t="s">
        <v>109</v>
      </c>
      <c r="R18" s="69"/>
      <c r="S18" s="70"/>
      <c r="T18" s="106"/>
      <c r="U18" s="326"/>
      <c r="V18" s="327"/>
      <c r="W18" s="328"/>
      <c r="X18" s="74">
        <v>10</v>
      </c>
      <c r="Y18" s="153">
        <v>1391817.27</v>
      </c>
      <c r="Z18" s="159"/>
      <c r="AA18" s="160" t="str">
        <f>Q18</f>
        <v xml:space="preserve"> LAUDO    12/04/2013</v>
      </c>
      <c r="AB18" s="160"/>
      <c r="AC18" s="160"/>
      <c r="AD18" s="160"/>
      <c r="AE18" s="160">
        <f>Y18</f>
        <v>1391817.27</v>
      </c>
      <c r="AF18" s="160">
        <v>1839211.88</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row>
    <row r="19" spans="1:118" s="75" customFormat="1" ht="89.25" customHeight="1" x14ac:dyDescent="0.2">
      <c r="A19" s="67">
        <v>17</v>
      </c>
      <c r="B19" s="67"/>
      <c r="C19" s="256">
        <v>40015</v>
      </c>
      <c r="D19" s="138" t="s">
        <v>744</v>
      </c>
      <c r="E19" s="111" t="s">
        <v>4</v>
      </c>
      <c r="F19" s="111" t="s">
        <v>24</v>
      </c>
      <c r="G19" s="111" t="s">
        <v>272</v>
      </c>
      <c r="H19" s="67" t="s">
        <v>679</v>
      </c>
      <c r="I19" s="67"/>
      <c r="J19" s="129">
        <v>143961.18</v>
      </c>
      <c r="K19" s="138" t="s">
        <v>682</v>
      </c>
      <c r="L19" s="111" t="s">
        <v>681</v>
      </c>
      <c r="M19" s="111" t="s">
        <v>680</v>
      </c>
      <c r="N19" s="111"/>
      <c r="O19" s="111"/>
      <c r="P19" s="87" t="s">
        <v>110</v>
      </c>
      <c r="Q19" s="128" t="s">
        <v>111</v>
      </c>
      <c r="R19" s="128"/>
      <c r="S19" s="87"/>
      <c r="T19" s="71"/>
      <c r="U19" s="326"/>
      <c r="V19" s="327"/>
      <c r="W19" s="328"/>
      <c r="X19" s="74"/>
      <c r="Y19" s="153">
        <v>114965.53</v>
      </c>
      <c r="Z19" s="159"/>
      <c r="AA19" s="160" t="str">
        <f>Q19</f>
        <v>LAUDO    06/04/2011</v>
      </c>
      <c r="AB19" s="160"/>
      <c r="AC19" s="160"/>
      <c r="AD19" s="160"/>
      <c r="AE19" s="160">
        <f>Y19</f>
        <v>114965.53</v>
      </c>
      <c r="AF19" s="160">
        <v>28995.65</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row>
    <row r="20" spans="1:118" s="84" customFormat="1" ht="89.25" customHeight="1" x14ac:dyDescent="0.2">
      <c r="A20" s="76">
        <v>18</v>
      </c>
      <c r="B20" s="76"/>
      <c r="C20" s="255">
        <v>40281</v>
      </c>
      <c r="D20" s="77" t="s">
        <v>745</v>
      </c>
      <c r="E20" s="98" t="s">
        <v>1</v>
      </c>
      <c r="F20" s="79" t="s">
        <v>286</v>
      </c>
      <c r="G20" s="79" t="s">
        <v>163</v>
      </c>
      <c r="H20" s="76"/>
      <c r="I20" s="76"/>
      <c r="J20" s="80">
        <v>95658.76</v>
      </c>
      <c r="K20" s="77"/>
      <c r="L20" s="98"/>
      <c r="M20" s="98"/>
      <c r="N20" s="98"/>
      <c r="O20" s="78" t="s">
        <v>106</v>
      </c>
      <c r="P20" s="79"/>
      <c r="Q20" s="80"/>
      <c r="R20" s="78"/>
      <c r="S20" s="85"/>
      <c r="T20" s="124"/>
      <c r="U20" s="335"/>
      <c r="V20" s="336"/>
      <c r="W20" s="337"/>
      <c r="X20" s="83"/>
      <c r="Y20" s="150">
        <v>0</v>
      </c>
      <c r="Z20" s="159"/>
      <c r="AA20" s="160">
        <f>Y20</f>
        <v>0</v>
      </c>
      <c r="AB20" s="160"/>
      <c r="AC20" s="160">
        <f>Y20</f>
        <v>0</v>
      </c>
      <c r="AD20" s="160"/>
      <c r="AE20" s="160"/>
      <c r="AF20" s="160">
        <f>AA20</f>
        <v>0</v>
      </c>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row>
    <row r="21" spans="1:118" s="84" customFormat="1" ht="89.25" customHeight="1" x14ac:dyDescent="0.2">
      <c r="A21" s="76">
        <v>19</v>
      </c>
      <c r="B21" s="76"/>
      <c r="C21" s="255">
        <v>40301</v>
      </c>
      <c r="D21" s="77" t="s">
        <v>746</v>
      </c>
      <c r="E21" s="98" t="s">
        <v>15</v>
      </c>
      <c r="F21" s="79" t="s">
        <v>63</v>
      </c>
      <c r="G21" s="79" t="s">
        <v>185</v>
      </c>
      <c r="H21" s="76">
        <v>19</v>
      </c>
      <c r="I21" s="80"/>
      <c r="J21" s="80">
        <v>42000</v>
      </c>
      <c r="K21" s="77"/>
      <c r="L21" s="98"/>
      <c r="M21" s="98"/>
      <c r="N21" s="98"/>
      <c r="O21" s="78" t="s">
        <v>106</v>
      </c>
      <c r="P21" s="79"/>
      <c r="Q21" s="80"/>
      <c r="R21" s="78" t="s">
        <v>106</v>
      </c>
      <c r="S21" s="141"/>
      <c r="T21" s="100"/>
      <c r="U21" s="359" t="s">
        <v>2</v>
      </c>
      <c r="V21" s="360"/>
      <c r="W21" s="361"/>
      <c r="X21" s="104"/>
      <c r="Y21" s="151">
        <v>42000</v>
      </c>
      <c r="Z21" s="159"/>
      <c r="AA21" s="160">
        <f>Y21</f>
        <v>42000</v>
      </c>
      <c r="AB21" s="160">
        <f>Y21</f>
        <v>42000</v>
      </c>
      <c r="AC21" s="160"/>
      <c r="AD21" s="160"/>
      <c r="AE21" s="160"/>
      <c r="AF21" s="160"/>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row>
    <row r="22" spans="1:118" s="84" customFormat="1" ht="89.25" customHeight="1" x14ac:dyDescent="0.2">
      <c r="A22" s="76">
        <v>20</v>
      </c>
      <c r="B22" s="76"/>
      <c r="C22" s="255">
        <v>40319</v>
      </c>
      <c r="D22" s="97" t="s">
        <v>747</v>
      </c>
      <c r="E22" s="108" t="s">
        <v>1</v>
      </c>
      <c r="F22" s="79" t="s">
        <v>56</v>
      </c>
      <c r="G22" s="79" t="s">
        <v>170</v>
      </c>
      <c r="H22" s="76"/>
      <c r="I22" s="121"/>
      <c r="J22" s="121">
        <v>95635.05</v>
      </c>
      <c r="K22" s="97"/>
      <c r="L22" s="108"/>
      <c r="M22" s="108"/>
      <c r="N22" s="108"/>
      <c r="O22" s="78" t="s">
        <v>106</v>
      </c>
      <c r="P22" s="79"/>
      <c r="Q22" s="121"/>
      <c r="R22" s="78" t="s">
        <v>106</v>
      </c>
      <c r="S22" s="79"/>
      <c r="T22" s="100"/>
      <c r="U22" s="335" t="s">
        <v>47</v>
      </c>
      <c r="V22" s="336"/>
      <c r="W22" s="337"/>
      <c r="X22" s="83">
        <v>1</v>
      </c>
      <c r="Y22" s="151">
        <v>95635.05</v>
      </c>
      <c r="Z22" s="159"/>
      <c r="AA22" s="160">
        <f>Y22</f>
        <v>95635.05</v>
      </c>
      <c r="AB22" s="160"/>
      <c r="AC22" s="160">
        <f>Y22</f>
        <v>95635.05</v>
      </c>
      <c r="AD22" s="160"/>
      <c r="AE22" s="160"/>
      <c r="AF22" s="160">
        <f>AA22</f>
        <v>95635.05</v>
      </c>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row>
    <row r="23" spans="1:118" s="75" customFormat="1" ht="89.25" customHeight="1" x14ac:dyDescent="0.2">
      <c r="A23" s="67">
        <v>21</v>
      </c>
      <c r="B23" s="67"/>
      <c r="C23" s="256">
        <v>40478</v>
      </c>
      <c r="D23" s="138" t="s">
        <v>748</v>
      </c>
      <c r="E23" s="111" t="s">
        <v>1</v>
      </c>
      <c r="F23" s="70" t="s">
        <v>57</v>
      </c>
      <c r="G23" s="70" t="s">
        <v>172</v>
      </c>
      <c r="H23" s="67" t="s">
        <v>469</v>
      </c>
      <c r="I23" s="129"/>
      <c r="J23" s="129">
        <v>24708.39</v>
      </c>
      <c r="K23" s="138" t="s">
        <v>684</v>
      </c>
      <c r="L23" s="111" t="s">
        <v>683</v>
      </c>
      <c r="M23" s="111" t="s">
        <v>3</v>
      </c>
      <c r="N23" s="111"/>
      <c r="O23" s="70"/>
      <c r="P23" s="70" t="s">
        <v>350</v>
      </c>
      <c r="Q23" s="129" t="s">
        <v>642</v>
      </c>
      <c r="R23" s="70"/>
      <c r="S23" s="70"/>
      <c r="T23" s="88"/>
      <c r="U23" s="326"/>
      <c r="V23" s="327"/>
      <c r="W23" s="328"/>
      <c r="X23" s="74"/>
      <c r="Y23" s="153">
        <v>6090.86</v>
      </c>
      <c r="Z23" s="159"/>
      <c r="AA23" s="160" t="str">
        <f>Q23</f>
        <v xml:space="preserve">LAUDO </v>
      </c>
      <c r="AB23" s="160"/>
      <c r="AC23" s="160"/>
      <c r="AD23" s="160"/>
      <c r="AE23" s="160">
        <f>Y23</f>
        <v>6090.86</v>
      </c>
      <c r="AF23" s="160" t="e">
        <f>AA23-AE23</f>
        <v>#VALUE!</v>
      </c>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row>
    <row r="24" spans="1:118" s="75" customFormat="1" ht="89.25" customHeight="1" x14ac:dyDescent="0.2">
      <c r="A24" s="67">
        <v>22</v>
      </c>
      <c r="B24" s="67">
        <v>22</v>
      </c>
      <c r="C24" s="256">
        <v>40448</v>
      </c>
      <c r="D24" s="68" t="s">
        <v>749</v>
      </c>
      <c r="E24" s="111" t="s">
        <v>1</v>
      </c>
      <c r="F24" s="70" t="s">
        <v>42</v>
      </c>
      <c r="G24" s="70" t="s">
        <v>422</v>
      </c>
      <c r="H24" s="67" t="s">
        <v>469</v>
      </c>
      <c r="I24" s="67"/>
      <c r="J24" s="87">
        <v>368527.48</v>
      </c>
      <c r="K24" s="68" t="s">
        <v>686</v>
      </c>
      <c r="L24" s="111" t="s">
        <v>685</v>
      </c>
      <c r="M24" s="111" t="s">
        <v>514</v>
      </c>
      <c r="N24" s="111"/>
      <c r="O24" s="70"/>
      <c r="P24" s="87" t="s">
        <v>423</v>
      </c>
      <c r="Q24" s="69" t="s">
        <v>112</v>
      </c>
      <c r="R24" s="69"/>
      <c r="S24" s="87"/>
      <c r="T24" s="106"/>
      <c r="U24" s="326" t="s">
        <v>424</v>
      </c>
      <c r="V24" s="327"/>
      <c r="W24" s="328"/>
      <c r="X24" s="74"/>
      <c r="Y24" s="87">
        <v>368527.48</v>
      </c>
      <c r="Z24" s="159"/>
      <c r="AA24" s="160" t="str">
        <f>Q24</f>
        <v>LAUDO     06/06/2013</v>
      </c>
      <c r="AB24" s="160"/>
      <c r="AC24" s="160"/>
      <c r="AD24" s="160"/>
      <c r="AE24" s="160">
        <f>Y24</f>
        <v>368527.48</v>
      </c>
      <c r="AF24" s="160" t="e">
        <f>AA24-AE24</f>
        <v>#VALUE!</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row>
    <row r="25" spans="1:118" s="75" customFormat="1" ht="89.25" customHeight="1" x14ac:dyDescent="0.2">
      <c r="A25" s="67">
        <v>23</v>
      </c>
      <c r="B25" s="67">
        <v>23</v>
      </c>
      <c r="C25" s="256">
        <v>40345</v>
      </c>
      <c r="D25" s="68" t="s">
        <v>750</v>
      </c>
      <c r="E25" s="111" t="s">
        <v>1</v>
      </c>
      <c r="F25" s="70" t="s">
        <v>28</v>
      </c>
      <c r="G25" s="70" t="s">
        <v>169</v>
      </c>
      <c r="H25" s="67" t="s">
        <v>469</v>
      </c>
      <c r="I25" s="67"/>
      <c r="J25" s="87">
        <v>1499794.87</v>
      </c>
      <c r="K25" s="68" t="s">
        <v>688</v>
      </c>
      <c r="L25" s="111" t="s">
        <v>689</v>
      </c>
      <c r="M25" s="111" t="s">
        <v>687</v>
      </c>
      <c r="N25" s="111"/>
      <c r="O25" s="70"/>
      <c r="P25" s="70" t="s">
        <v>93</v>
      </c>
      <c r="Q25" s="69" t="s">
        <v>113</v>
      </c>
      <c r="R25" s="69"/>
      <c r="S25" s="70"/>
      <c r="T25" s="106"/>
      <c r="U25" s="326"/>
      <c r="V25" s="327"/>
      <c r="W25" s="328"/>
      <c r="X25" s="74"/>
      <c r="Y25" s="153">
        <v>3337754.7</v>
      </c>
      <c r="Z25" s="159"/>
      <c r="AA25" s="160" t="str">
        <f>Q25</f>
        <v>LAUDO    19/07/2013</v>
      </c>
      <c r="AB25" s="160"/>
      <c r="AC25" s="160"/>
      <c r="AD25" s="160"/>
      <c r="AE25" s="160">
        <f>Y25</f>
        <v>3337754.7</v>
      </c>
      <c r="AF25" s="160"/>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row>
    <row r="26" spans="1:118" s="75" customFormat="1" ht="101.25" customHeight="1" x14ac:dyDescent="0.2">
      <c r="A26" s="67">
        <v>24</v>
      </c>
      <c r="B26" s="67">
        <v>24</v>
      </c>
      <c r="C26" s="256">
        <v>40447</v>
      </c>
      <c r="D26" s="138" t="s">
        <v>751</v>
      </c>
      <c r="E26" s="111" t="s">
        <v>1</v>
      </c>
      <c r="F26" s="70" t="s">
        <v>29</v>
      </c>
      <c r="G26" s="70" t="s">
        <v>171</v>
      </c>
      <c r="H26" s="67" t="s">
        <v>469</v>
      </c>
      <c r="I26" s="67"/>
      <c r="J26" s="71">
        <v>227264.74</v>
      </c>
      <c r="K26" s="138" t="s">
        <v>691</v>
      </c>
      <c r="L26" s="138" t="s">
        <v>519</v>
      </c>
      <c r="M26" s="111" t="s">
        <v>690</v>
      </c>
      <c r="N26" s="111"/>
      <c r="O26" s="70"/>
      <c r="P26" s="70" t="s">
        <v>443</v>
      </c>
      <c r="Q26" s="69" t="s">
        <v>114</v>
      </c>
      <c r="R26" s="69"/>
      <c r="S26" s="70"/>
      <c r="T26" s="106"/>
      <c r="U26" s="326"/>
      <c r="V26" s="327"/>
      <c r="W26" s="328"/>
      <c r="X26" s="74"/>
      <c r="Y26" s="153">
        <v>117007.48</v>
      </c>
      <c r="Z26" s="159"/>
      <c r="AA26" s="160" t="str">
        <f>Q26</f>
        <v>LAUDO    13/11/2012</v>
      </c>
      <c r="AB26" s="160"/>
      <c r="AC26" s="160"/>
      <c r="AD26" s="160"/>
      <c r="AE26" s="160">
        <f>Y26</f>
        <v>117007.48</v>
      </c>
      <c r="AF26" s="160" t="e">
        <f>AA26-AE26</f>
        <v>#VALUE!</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row>
    <row r="27" spans="1:118" s="75" customFormat="1" ht="101.25" customHeight="1" x14ac:dyDescent="0.2">
      <c r="A27" s="67">
        <v>25</v>
      </c>
      <c r="B27" s="67">
        <v>25</v>
      </c>
      <c r="C27" s="256">
        <v>40525</v>
      </c>
      <c r="D27" s="68" t="s">
        <v>752</v>
      </c>
      <c r="E27" s="69" t="s">
        <v>30</v>
      </c>
      <c r="F27" s="70" t="s">
        <v>51</v>
      </c>
      <c r="G27" s="70" t="s">
        <v>168</v>
      </c>
      <c r="H27" s="67" t="s">
        <v>469</v>
      </c>
      <c r="I27" s="67"/>
      <c r="J27" s="106">
        <v>2268665.61</v>
      </c>
      <c r="K27" s="68" t="s">
        <v>499</v>
      </c>
      <c r="L27" s="69" t="s">
        <v>693</v>
      </c>
      <c r="M27" s="69" t="s">
        <v>692</v>
      </c>
      <c r="N27" s="69"/>
      <c r="O27" s="70"/>
      <c r="P27" s="87" t="s">
        <v>92</v>
      </c>
      <c r="Q27" s="69" t="s">
        <v>115</v>
      </c>
      <c r="R27" s="69"/>
      <c r="S27" s="87"/>
      <c r="T27" s="106"/>
      <c r="U27" s="326"/>
      <c r="V27" s="327"/>
      <c r="W27" s="328"/>
      <c r="X27" s="74"/>
      <c r="Y27" s="153">
        <v>2268665.61</v>
      </c>
      <c r="Z27" s="159"/>
      <c r="AA27" s="160" t="str">
        <f>Q27</f>
        <v>LAUDO    18/01/2012</v>
      </c>
      <c r="AB27" s="160"/>
      <c r="AC27" s="160"/>
      <c r="AD27" s="160">
        <f>Y27</f>
        <v>2268665.61</v>
      </c>
      <c r="AE27" s="160"/>
      <c r="AF27" s="160"/>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row>
    <row r="28" spans="1:118" s="84" customFormat="1" ht="101.25" customHeight="1" x14ac:dyDescent="0.2">
      <c r="A28" s="76">
        <v>26</v>
      </c>
      <c r="B28" s="76"/>
      <c r="C28" s="255">
        <v>40527</v>
      </c>
      <c r="D28" s="98" t="s">
        <v>753</v>
      </c>
      <c r="E28" s="98" t="s">
        <v>1</v>
      </c>
      <c r="F28" s="79" t="s">
        <v>83</v>
      </c>
      <c r="G28" s="79" t="s">
        <v>190</v>
      </c>
      <c r="H28" s="76"/>
      <c r="I28" s="76"/>
      <c r="J28" s="121">
        <v>163077.09</v>
      </c>
      <c r="K28" s="98" t="s">
        <v>695</v>
      </c>
      <c r="L28" s="98" t="s">
        <v>696</v>
      </c>
      <c r="M28" s="98" t="s">
        <v>503</v>
      </c>
      <c r="N28" s="98"/>
      <c r="O28" s="78" t="s">
        <v>694</v>
      </c>
      <c r="P28" s="79"/>
      <c r="Q28" s="121"/>
      <c r="R28" s="78"/>
      <c r="S28" s="79"/>
      <c r="T28" s="79"/>
      <c r="U28" s="335"/>
      <c r="V28" s="336"/>
      <c r="W28" s="337"/>
      <c r="X28" s="83"/>
      <c r="Y28" s="150">
        <v>0</v>
      </c>
      <c r="Z28" s="159"/>
      <c r="AA28" s="160">
        <f>Y28</f>
        <v>0</v>
      </c>
      <c r="AB28" s="160"/>
      <c r="AC28" s="160">
        <f>Y28</f>
        <v>0</v>
      </c>
      <c r="AD28" s="160"/>
      <c r="AE28" s="160"/>
      <c r="AF28" s="160">
        <f>AA28</f>
        <v>0</v>
      </c>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row>
    <row r="29" spans="1:118" s="75" customFormat="1" ht="101.25" customHeight="1" x14ac:dyDescent="0.2">
      <c r="A29" s="67">
        <v>27</v>
      </c>
      <c r="B29" s="67"/>
      <c r="C29" s="67"/>
      <c r="D29" s="68" t="s">
        <v>239</v>
      </c>
      <c r="E29" s="111" t="s">
        <v>1</v>
      </c>
      <c r="F29" s="70" t="s">
        <v>240</v>
      </c>
      <c r="G29" s="106" t="s">
        <v>241</v>
      </c>
      <c r="H29" s="67" t="s">
        <v>469</v>
      </c>
      <c r="I29" s="67"/>
      <c r="J29" s="71">
        <v>26635.62</v>
      </c>
      <c r="K29" s="68"/>
      <c r="L29" s="111"/>
      <c r="M29" s="111" t="s">
        <v>243</v>
      </c>
      <c r="N29" s="111"/>
      <c r="O29" s="70"/>
      <c r="P29" s="87" t="s">
        <v>407</v>
      </c>
      <c r="Q29" s="69" t="s">
        <v>242</v>
      </c>
      <c r="R29" s="69"/>
      <c r="S29" s="87"/>
      <c r="T29" s="106"/>
      <c r="U29" s="326"/>
      <c r="V29" s="327"/>
      <c r="W29" s="328"/>
      <c r="X29" s="74"/>
      <c r="Y29" s="153">
        <v>12793.66</v>
      </c>
      <c r="Z29" s="159"/>
      <c r="AA29" s="160" t="str">
        <f>Q29</f>
        <v>LAUDO 06/01/2009</v>
      </c>
      <c r="AB29" s="160"/>
      <c r="AC29" s="160"/>
      <c r="AD29" s="160"/>
      <c r="AE29" s="160">
        <v>12793.66</v>
      </c>
      <c r="AF29" s="160">
        <v>13841.96</v>
      </c>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row>
    <row r="30" spans="1:118" s="75" customFormat="1" ht="101.25" customHeight="1" x14ac:dyDescent="0.2">
      <c r="A30" s="67">
        <v>28</v>
      </c>
      <c r="B30" s="67"/>
      <c r="C30" s="67"/>
      <c r="D30" s="111" t="s">
        <v>252</v>
      </c>
      <c r="E30" s="111" t="s">
        <v>137</v>
      </c>
      <c r="F30" s="70" t="s">
        <v>253</v>
      </c>
      <c r="G30" s="70" t="s">
        <v>254</v>
      </c>
      <c r="H30" s="67" t="s">
        <v>469</v>
      </c>
      <c r="I30" s="67"/>
      <c r="J30" s="129">
        <v>29661.52</v>
      </c>
      <c r="K30" s="111" t="s">
        <v>499</v>
      </c>
      <c r="L30" s="111" t="s">
        <v>698</v>
      </c>
      <c r="M30" s="111" t="s">
        <v>697</v>
      </c>
      <c r="N30" s="111"/>
      <c r="O30" s="70"/>
      <c r="P30" s="70" t="s">
        <v>256</v>
      </c>
      <c r="Q30" s="69" t="s">
        <v>255</v>
      </c>
      <c r="R30" s="69"/>
      <c r="S30" s="70"/>
      <c r="T30" s="70"/>
      <c r="U30" s="326"/>
      <c r="V30" s="327"/>
      <c r="W30" s="328"/>
      <c r="X30" s="74"/>
      <c r="Y30" s="153">
        <v>0</v>
      </c>
      <c r="Z30" s="159"/>
      <c r="AA30" s="160" t="str">
        <f>Q30</f>
        <v>LAUDO 04/04/2011</v>
      </c>
      <c r="AB30" s="161"/>
      <c r="AC30" s="160"/>
      <c r="AD30" s="160"/>
      <c r="AE30" s="160">
        <f>Y30</f>
        <v>0</v>
      </c>
      <c r="AF30" s="160" t="str">
        <f>AA30</f>
        <v>LAUDO 04/04/2011</v>
      </c>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row>
    <row r="31" spans="1:118" s="84" customFormat="1" ht="101.25" customHeight="1" x14ac:dyDescent="0.2">
      <c r="A31" s="76">
        <v>29</v>
      </c>
      <c r="B31" s="76"/>
      <c r="C31" s="76"/>
      <c r="D31" s="98" t="s">
        <v>257</v>
      </c>
      <c r="E31" s="98" t="s">
        <v>137</v>
      </c>
      <c r="F31" s="79" t="s">
        <v>258</v>
      </c>
      <c r="G31" s="79" t="s">
        <v>259</v>
      </c>
      <c r="H31" s="76"/>
      <c r="I31" s="76"/>
      <c r="J31" s="121"/>
      <c r="K31" s="98"/>
      <c r="L31" s="98"/>
      <c r="M31" s="98"/>
      <c r="N31" s="98"/>
      <c r="O31" s="78" t="s">
        <v>699</v>
      </c>
      <c r="P31" s="79"/>
      <c r="Q31" s="78" t="s">
        <v>106</v>
      </c>
      <c r="R31" s="78"/>
      <c r="S31" s="79"/>
      <c r="T31" s="79"/>
      <c r="U31" s="335"/>
      <c r="V31" s="336"/>
      <c r="W31" s="337"/>
      <c r="X31" s="83"/>
      <c r="Y31" s="150">
        <v>0</v>
      </c>
      <c r="Z31" s="159"/>
      <c r="AA31" s="160">
        <f>Y31</f>
        <v>0</v>
      </c>
      <c r="AB31" s="160"/>
      <c r="AC31" s="160">
        <f>Y31</f>
        <v>0</v>
      </c>
      <c r="AD31" s="160"/>
      <c r="AE31" s="160"/>
      <c r="AF31" s="160"/>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row>
    <row r="32" spans="1:118" s="75" customFormat="1" ht="101.25" customHeight="1" x14ac:dyDescent="0.2">
      <c r="A32" s="67">
        <v>30</v>
      </c>
      <c r="B32" s="67"/>
      <c r="C32" s="67"/>
      <c r="D32" s="111" t="s">
        <v>260</v>
      </c>
      <c r="E32" s="111" t="s">
        <v>15</v>
      </c>
      <c r="F32" s="70" t="s">
        <v>261</v>
      </c>
      <c r="G32" s="70" t="s">
        <v>262</v>
      </c>
      <c r="H32" s="67" t="s">
        <v>469</v>
      </c>
      <c r="I32" s="67"/>
      <c r="J32" s="129" t="s">
        <v>136</v>
      </c>
      <c r="K32" s="111"/>
      <c r="L32" s="111"/>
      <c r="M32" s="111"/>
      <c r="N32" s="111"/>
      <c r="O32" s="70"/>
      <c r="P32" s="70" t="s">
        <v>263</v>
      </c>
      <c r="Q32" s="69" t="s">
        <v>220</v>
      </c>
      <c r="R32" s="69"/>
      <c r="S32" s="70"/>
      <c r="T32" s="70"/>
      <c r="U32" s="326"/>
      <c r="V32" s="327"/>
      <c r="W32" s="328"/>
      <c r="X32" s="74"/>
      <c r="Y32" s="153"/>
      <c r="Z32" s="159"/>
      <c r="AA32" s="160">
        <f>Y32</f>
        <v>0</v>
      </c>
      <c r="AB32" s="160"/>
      <c r="AC32" s="160"/>
      <c r="AD32" s="160"/>
      <c r="AE32" s="160">
        <f>Y32</f>
        <v>0</v>
      </c>
      <c r="AF32" s="160">
        <f>AA32</f>
        <v>0</v>
      </c>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row>
    <row r="33" spans="1:118" s="75" customFormat="1" ht="101.25" customHeight="1" x14ac:dyDescent="0.2">
      <c r="A33" s="67">
        <v>31</v>
      </c>
      <c r="B33" s="67"/>
      <c r="C33" s="67"/>
      <c r="D33" s="111" t="s">
        <v>264</v>
      </c>
      <c r="E33" s="111" t="s">
        <v>137</v>
      </c>
      <c r="F33" s="70" t="s">
        <v>265</v>
      </c>
      <c r="G33" s="70" t="s">
        <v>266</v>
      </c>
      <c r="H33" s="67" t="s">
        <v>469</v>
      </c>
      <c r="I33" s="67"/>
      <c r="J33" s="139">
        <v>52664.09</v>
      </c>
      <c r="K33" s="111" t="s">
        <v>702</v>
      </c>
      <c r="L33" s="111" t="s">
        <v>703</v>
      </c>
      <c r="M33" s="111" t="s">
        <v>701</v>
      </c>
      <c r="N33" s="111"/>
      <c r="O33" s="70"/>
      <c r="P33" s="70" t="s">
        <v>267</v>
      </c>
      <c r="Q33" s="69" t="s">
        <v>220</v>
      </c>
      <c r="R33" s="69"/>
      <c r="S33" s="70"/>
      <c r="T33" s="70"/>
      <c r="U33" s="326"/>
      <c r="V33" s="327"/>
      <c r="W33" s="328"/>
      <c r="X33" s="74"/>
      <c r="Y33" s="153">
        <v>18449</v>
      </c>
      <c r="Z33" s="159"/>
      <c r="AA33" s="160" t="str">
        <f>Q33</f>
        <v>LAUDO</v>
      </c>
      <c r="AB33" s="160"/>
      <c r="AC33" s="160"/>
      <c r="AD33" s="160"/>
      <c r="AE33" s="160">
        <f>Y33</f>
        <v>18449</v>
      </c>
      <c r="AF33" s="160" t="e">
        <f>AA33-AE33</f>
        <v>#VALUE!</v>
      </c>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row>
    <row r="34" spans="1:118" s="75" customFormat="1" ht="101.25" customHeight="1" x14ac:dyDescent="0.2">
      <c r="A34" s="67">
        <v>32</v>
      </c>
      <c r="B34" s="67"/>
      <c r="C34" s="67"/>
      <c r="D34" s="68" t="s">
        <v>268</v>
      </c>
      <c r="E34" s="111" t="s">
        <v>137</v>
      </c>
      <c r="F34" s="70" t="s">
        <v>269</v>
      </c>
      <c r="G34" s="106" t="s">
        <v>270</v>
      </c>
      <c r="H34" s="67" t="s">
        <v>469</v>
      </c>
      <c r="I34" s="67"/>
      <c r="J34" s="71">
        <v>18596.59</v>
      </c>
      <c r="K34" s="68" t="s">
        <v>705</v>
      </c>
      <c r="L34" s="111" t="s">
        <v>706</v>
      </c>
      <c r="M34" s="111" t="s">
        <v>704</v>
      </c>
      <c r="N34" s="111"/>
      <c r="O34" s="70"/>
      <c r="P34" s="87" t="s">
        <v>271</v>
      </c>
      <c r="Q34" s="69" t="s">
        <v>383</v>
      </c>
      <c r="R34" s="69"/>
      <c r="S34" s="87"/>
      <c r="T34" s="106"/>
      <c r="U34" s="326"/>
      <c r="V34" s="327"/>
      <c r="W34" s="328"/>
      <c r="X34" s="74"/>
      <c r="Y34" s="153">
        <v>18596.59</v>
      </c>
      <c r="Z34" s="159"/>
      <c r="AA34" s="160">
        <f>Y34</f>
        <v>18596.59</v>
      </c>
      <c r="AB34" s="160"/>
      <c r="AC34" s="160"/>
      <c r="AD34" s="160"/>
      <c r="AE34" s="160">
        <f>Y34</f>
        <v>18596.59</v>
      </c>
      <c r="AF34" s="160"/>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row>
    <row r="35" spans="1:118" s="75" customFormat="1" ht="101.25" customHeight="1" x14ac:dyDescent="0.2">
      <c r="A35" s="67">
        <v>33</v>
      </c>
      <c r="B35" s="67"/>
      <c r="C35" s="67"/>
      <c r="D35" s="111" t="s">
        <v>273</v>
      </c>
      <c r="E35" s="111" t="s">
        <v>137</v>
      </c>
      <c r="F35" s="70" t="s">
        <v>274</v>
      </c>
      <c r="G35" s="70" t="s">
        <v>275</v>
      </c>
      <c r="H35" s="67" t="s">
        <v>469</v>
      </c>
      <c r="I35" s="67"/>
      <c r="J35" s="139">
        <v>165240.74</v>
      </c>
      <c r="K35" s="111" t="s">
        <v>708</v>
      </c>
      <c r="L35" s="111" t="s">
        <v>709</v>
      </c>
      <c r="M35" s="111" t="s">
        <v>707</v>
      </c>
      <c r="N35" s="111"/>
      <c r="O35" s="70"/>
      <c r="P35" s="70" t="s">
        <v>330</v>
      </c>
      <c r="Q35" s="69" t="s">
        <v>276</v>
      </c>
      <c r="R35" s="69"/>
      <c r="S35" s="70"/>
      <c r="T35" s="70"/>
      <c r="U35" s="326"/>
      <c r="V35" s="327"/>
      <c r="W35" s="328"/>
      <c r="X35" s="74"/>
      <c r="Y35" s="153">
        <v>270457.55</v>
      </c>
      <c r="Z35" s="159"/>
      <c r="AA35" s="161" t="str">
        <f>Q35</f>
        <v>LAUDO 22/02/2008</v>
      </c>
      <c r="AB35" s="160"/>
      <c r="AC35" s="160"/>
      <c r="AD35" s="160"/>
      <c r="AE35" s="160">
        <f>Y35</f>
        <v>270457.55</v>
      </c>
      <c r="AF35" s="160"/>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row>
    <row r="36" spans="1:118" s="84" customFormat="1" ht="101.25" customHeight="1" x14ac:dyDescent="0.2">
      <c r="A36" s="76">
        <v>34</v>
      </c>
      <c r="B36" s="76"/>
      <c r="C36" s="76"/>
      <c r="D36" s="98" t="s">
        <v>277</v>
      </c>
      <c r="E36" s="98" t="s">
        <v>19</v>
      </c>
      <c r="F36" s="79" t="s">
        <v>278</v>
      </c>
      <c r="G36" s="79" t="s">
        <v>279</v>
      </c>
      <c r="H36" s="76">
        <v>34</v>
      </c>
      <c r="I36" s="76"/>
      <c r="J36" s="140" t="s">
        <v>136</v>
      </c>
      <c r="K36" s="98"/>
      <c r="L36" s="98"/>
      <c r="M36" s="98"/>
      <c r="N36" s="98"/>
      <c r="O36" s="78" t="s">
        <v>700</v>
      </c>
      <c r="P36" s="79"/>
      <c r="Q36" s="78"/>
      <c r="R36" s="78"/>
      <c r="S36" s="79"/>
      <c r="T36" s="79"/>
      <c r="U36" s="335"/>
      <c r="V36" s="336"/>
      <c r="W36" s="337"/>
      <c r="X36" s="83"/>
      <c r="Y36" s="150">
        <v>0</v>
      </c>
      <c r="Z36" s="159"/>
      <c r="AA36" s="160">
        <f>Y36</f>
        <v>0</v>
      </c>
      <c r="AB36" s="160"/>
      <c r="AC36" s="160">
        <f>Y36</f>
        <v>0</v>
      </c>
      <c r="AD36" s="160"/>
      <c r="AE36" s="160"/>
      <c r="AF36" s="160"/>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row>
    <row r="37" spans="1:118" s="75" customFormat="1" ht="101.25" customHeight="1" x14ac:dyDescent="0.2">
      <c r="A37" s="67">
        <v>35</v>
      </c>
      <c r="B37" s="67"/>
      <c r="C37" s="67"/>
      <c r="D37" s="68" t="s">
        <v>280</v>
      </c>
      <c r="E37" s="111" t="s">
        <v>137</v>
      </c>
      <c r="F37" s="70" t="s">
        <v>281</v>
      </c>
      <c r="G37" s="106" t="s">
        <v>282</v>
      </c>
      <c r="H37" s="67" t="s">
        <v>469</v>
      </c>
      <c r="I37" s="67">
        <v>35</v>
      </c>
      <c r="J37" s="71">
        <v>231125.19</v>
      </c>
      <c r="K37" s="68" t="s">
        <v>711</v>
      </c>
      <c r="L37" s="111" t="s">
        <v>652</v>
      </c>
      <c r="M37" s="111" t="s">
        <v>710</v>
      </c>
      <c r="N37" s="111"/>
      <c r="O37" s="70"/>
      <c r="P37" s="87" t="s">
        <v>284</v>
      </c>
      <c r="Q37" s="69" t="s">
        <v>283</v>
      </c>
      <c r="R37" s="69"/>
      <c r="S37" s="87"/>
      <c r="T37" s="106"/>
      <c r="U37" s="326"/>
      <c r="V37" s="327"/>
      <c r="W37" s="328"/>
      <c r="X37" s="74"/>
      <c r="Y37" s="153"/>
      <c r="Z37" s="159"/>
      <c r="AA37" s="162" t="str">
        <f>Q37</f>
        <v>LAUDO 20/03/2009</v>
      </c>
      <c r="AB37" s="160"/>
      <c r="AC37" s="160"/>
      <c r="AD37" s="160"/>
      <c r="AE37" s="160">
        <f>Y37</f>
        <v>0</v>
      </c>
      <c r="AF37" s="160" t="str">
        <f>AA37</f>
        <v>LAUDO 20/03/2009</v>
      </c>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row>
    <row r="38" spans="1:118" s="84" customFormat="1" ht="101.25" customHeight="1" x14ac:dyDescent="0.2">
      <c r="A38" s="76">
        <v>36</v>
      </c>
      <c r="B38" s="76"/>
      <c r="C38" s="76"/>
      <c r="D38" s="77" t="s">
        <v>287</v>
      </c>
      <c r="E38" s="98" t="s">
        <v>137</v>
      </c>
      <c r="F38" s="79" t="s">
        <v>288</v>
      </c>
      <c r="G38" s="79" t="s">
        <v>289</v>
      </c>
      <c r="H38" s="76"/>
      <c r="I38" s="76"/>
      <c r="J38" s="76"/>
      <c r="K38" s="77" t="s">
        <v>714</v>
      </c>
      <c r="L38" s="98" t="s">
        <v>713</v>
      </c>
      <c r="M38" s="98" t="s">
        <v>712</v>
      </c>
      <c r="N38" s="98"/>
      <c r="O38" s="78" t="s">
        <v>106</v>
      </c>
      <c r="P38" s="79"/>
      <c r="Q38" s="125"/>
      <c r="R38" s="78"/>
      <c r="S38" s="80"/>
      <c r="T38" s="85"/>
      <c r="U38" s="335"/>
      <c r="V38" s="336"/>
      <c r="W38" s="337"/>
      <c r="X38" s="83"/>
      <c r="Y38" s="150">
        <v>0</v>
      </c>
      <c r="Z38" s="159"/>
      <c r="AA38" s="160">
        <f>Y38</f>
        <v>0</v>
      </c>
      <c r="AB38" s="160"/>
      <c r="AC38" s="160">
        <f>Y38</f>
        <v>0</v>
      </c>
      <c r="AD38" s="160"/>
      <c r="AE38" s="160"/>
      <c r="AF38" s="160">
        <f>AA38</f>
        <v>0</v>
      </c>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row>
    <row r="39" spans="1:118" s="75" customFormat="1" ht="101.25" customHeight="1" x14ac:dyDescent="0.2">
      <c r="A39" s="67">
        <v>37</v>
      </c>
      <c r="B39" s="67"/>
      <c r="C39" s="67"/>
      <c r="D39" s="68" t="s">
        <v>290</v>
      </c>
      <c r="E39" s="111" t="s">
        <v>137</v>
      </c>
      <c r="F39" s="70" t="s">
        <v>291</v>
      </c>
      <c r="G39" s="70" t="s">
        <v>292</v>
      </c>
      <c r="H39" s="67" t="s">
        <v>469</v>
      </c>
      <c r="I39" s="67"/>
      <c r="J39" s="71">
        <v>259129.14</v>
      </c>
      <c r="K39" s="68" t="s">
        <v>717</v>
      </c>
      <c r="L39" s="111" t="s">
        <v>716</v>
      </c>
      <c r="M39" s="111" t="s">
        <v>715</v>
      </c>
      <c r="N39" s="111"/>
      <c r="O39" s="70"/>
      <c r="P39" s="87" t="s">
        <v>312</v>
      </c>
      <c r="Q39" s="69" t="s">
        <v>220</v>
      </c>
      <c r="R39" s="69"/>
      <c r="S39" s="87"/>
      <c r="T39" s="106"/>
      <c r="U39" s="326"/>
      <c r="V39" s="327"/>
      <c r="W39" s="328"/>
      <c r="X39" s="74"/>
      <c r="Y39" s="153">
        <v>243286.08</v>
      </c>
      <c r="Z39" s="159"/>
      <c r="AA39" s="160" t="str">
        <f>Q39</f>
        <v>LAUDO</v>
      </c>
      <c r="AB39" s="160"/>
      <c r="AC39" s="160"/>
      <c r="AD39" s="160"/>
      <c r="AE39" s="160">
        <f>Y39</f>
        <v>243286.08</v>
      </c>
      <c r="AF39" s="160" t="e">
        <f>AA39-AE39</f>
        <v>#VALUE!</v>
      </c>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row>
    <row r="40" spans="1:118" s="84" customFormat="1" ht="101.25" customHeight="1" x14ac:dyDescent="0.2">
      <c r="A40" s="76">
        <v>38</v>
      </c>
      <c r="B40" s="76"/>
      <c r="C40" s="76"/>
      <c r="D40" s="77" t="s">
        <v>293</v>
      </c>
      <c r="E40" s="98" t="s">
        <v>137</v>
      </c>
      <c r="F40" s="79" t="s">
        <v>294</v>
      </c>
      <c r="G40" s="79" t="s">
        <v>295</v>
      </c>
      <c r="H40" s="76" t="s">
        <v>469</v>
      </c>
      <c r="I40" s="76" t="s">
        <v>719</v>
      </c>
      <c r="J40" s="125">
        <v>51282.5</v>
      </c>
      <c r="K40" s="77"/>
      <c r="L40" s="98" t="s">
        <v>721</v>
      </c>
      <c r="M40" s="98" t="s">
        <v>296</v>
      </c>
      <c r="N40" s="98"/>
      <c r="O40" s="78" t="s">
        <v>718</v>
      </c>
      <c r="P40" s="79"/>
      <c r="Q40" s="125"/>
      <c r="R40" s="78" t="s">
        <v>106</v>
      </c>
      <c r="S40" s="80"/>
      <c r="T40" s="85"/>
      <c r="U40" s="335"/>
      <c r="V40" s="336"/>
      <c r="W40" s="337"/>
      <c r="X40" s="83"/>
      <c r="Y40" s="151">
        <v>51282.5</v>
      </c>
      <c r="Z40" s="159"/>
      <c r="AA40" s="160">
        <f>Y40</f>
        <v>51282.5</v>
      </c>
      <c r="AB40" s="160"/>
      <c r="AC40" s="160">
        <f>Y40</f>
        <v>51282.5</v>
      </c>
      <c r="AD40" s="160"/>
      <c r="AE40" s="160"/>
      <c r="AF40" s="160">
        <f>AA40</f>
        <v>51282.5</v>
      </c>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row>
    <row r="41" spans="1:118" s="75" customFormat="1" ht="101.25" customHeight="1" x14ac:dyDescent="0.2">
      <c r="A41" s="67">
        <v>39</v>
      </c>
      <c r="B41" s="67"/>
      <c r="C41" s="67"/>
      <c r="D41" s="68" t="s">
        <v>217</v>
      </c>
      <c r="E41" s="111" t="s">
        <v>137</v>
      </c>
      <c r="F41" s="70" t="s">
        <v>299</v>
      </c>
      <c r="G41" s="70" t="s">
        <v>300</v>
      </c>
      <c r="H41" s="67" t="s">
        <v>469</v>
      </c>
      <c r="I41" s="67"/>
      <c r="J41" s="71">
        <v>1597210.71</v>
      </c>
      <c r="K41" s="68" t="s">
        <v>722</v>
      </c>
      <c r="L41" s="111" t="s">
        <v>721</v>
      </c>
      <c r="M41" s="111" t="s">
        <v>720</v>
      </c>
      <c r="N41" s="111"/>
      <c r="O41" s="70"/>
      <c r="P41" s="87" t="s">
        <v>313</v>
      </c>
      <c r="Q41" s="69" t="s">
        <v>301</v>
      </c>
      <c r="R41" s="69" t="s">
        <v>301</v>
      </c>
      <c r="S41" s="87"/>
      <c r="T41" s="106"/>
      <c r="U41" s="326"/>
      <c r="V41" s="327"/>
      <c r="W41" s="328"/>
      <c r="X41" s="74"/>
      <c r="Y41" s="220" t="s">
        <v>355</v>
      </c>
      <c r="Z41" s="159"/>
      <c r="AA41" s="160" t="str">
        <f>Q41</f>
        <v>LAUDO 22/07/2009</v>
      </c>
      <c r="AB41" s="160"/>
      <c r="AC41" s="160"/>
      <c r="AD41" s="160"/>
      <c r="AE41" s="160">
        <v>0</v>
      </c>
      <c r="AF41" s="160" t="e">
        <f>AA41-AE41</f>
        <v>#VALUE!</v>
      </c>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row>
    <row r="42" spans="1:118" s="75" customFormat="1" ht="101.25" customHeight="1" x14ac:dyDescent="0.2">
      <c r="A42" s="67">
        <v>40</v>
      </c>
      <c r="B42" s="67"/>
      <c r="C42" s="67"/>
      <c r="D42" s="68" t="s">
        <v>217</v>
      </c>
      <c r="E42" s="111" t="s">
        <v>137</v>
      </c>
      <c r="F42" s="70" t="s">
        <v>299</v>
      </c>
      <c r="G42" s="70" t="s">
        <v>302</v>
      </c>
      <c r="H42" s="67" t="s">
        <v>469</v>
      </c>
      <c r="I42" s="67"/>
      <c r="J42" s="71">
        <v>2893794.58</v>
      </c>
      <c r="K42" s="68" t="s">
        <v>723</v>
      </c>
      <c r="L42" s="111" t="s">
        <v>639</v>
      </c>
      <c r="M42" s="111" t="s">
        <v>658</v>
      </c>
      <c r="N42" s="111"/>
      <c r="O42" s="70"/>
      <c r="P42" s="87" t="s">
        <v>340</v>
      </c>
      <c r="Q42" s="69" t="s">
        <v>303</v>
      </c>
      <c r="R42" s="69" t="s">
        <v>303</v>
      </c>
      <c r="S42" s="87"/>
      <c r="T42" s="106"/>
      <c r="U42" s="326"/>
      <c r="V42" s="327"/>
      <c r="W42" s="328"/>
      <c r="X42" s="74"/>
      <c r="Y42" s="153">
        <v>854980.14</v>
      </c>
      <c r="Z42" s="159"/>
      <c r="AA42" s="160">
        <v>2893794.58</v>
      </c>
      <c r="AB42" s="160"/>
      <c r="AC42" s="160"/>
      <c r="AD42" s="160"/>
      <c r="AE42" s="160"/>
      <c r="AF42" s="160"/>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row>
    <row r="43" spans="1:118" s="75" customFormat="1" ht="101.25" customHeight="1" x14ac:dyDescent="0.2">
      <c r="A43" s="67">
        <v>41</v>
      </c>
      <c r="B43" s="67"/>
      <c r="C43" s="67"/>
      <c r="D43" s="111" t="s">
        <v>137</v>
      </c>
      <c r="E43" s="111" t="s">
        <v>342</v>
      </c>
      <c r="F43" s="70" t="s">
        <v>343</v>
      </c>
      <c r="G43" s="70" t="s">
        <v>344</v>
      </c>
      <c r="H43" s="67" t="s">
        <v>469</v>
      </c>
      <c r="I43" s="67"/>
      <c r="J43" s="71">
        <v>679149.48</v>
      </c>
      <c r="K43" s="111"/>
      <c r="L43" s="111"/>
      <c r="M43" s="111" t="s">
        <v>347</v>
      </c>
      <c r="N43" s="111"/>
      <c r="O43" s="70"/>
      <c r="P43" s="87" t="s">
        <v>346</v>
      </c>
      <c r="Q43" s="69" t="s">
        <v>345</v>
      </c>
      <c r="R43" s="69"/>
      <c r="S43" s="87"/>
      <c r="T43" s="106"/>
      <c r="U43" s="326" t="s">
        <v>347</v>
      </c>
      <c r="V43" s="327"/>
      <c r="W43" s="328"/>
      <c r="X43" s="74"/>
      <c r="Y43" s="154">
        <v>617985.4</v>
      </c>
      <c r="Z43" s="159"/>
      <c r="AA43" s="160" t="str">
        <f>Q43</f>
        <v>LAUDO 02/08/2010</v>
      </c>
      <c r="AB43" s="160"/>
      <c r="AC43" s="160"/>
      <c r="AD43" s="160"/>
      <c r="AE43" s="160">
        <f>Y43</f>
        <v>617985.4</v>
      </c>
      <c r="AF43" s="160">
        <f>Z43</f>
        <v>0</v>
      </c>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row>
    <row r="44" spans="1:118" s="86" customFormat="1" ht="24.75" customHeight="1" x14ac:dyDescent="0.2">
      <c r="A44" s="329" t="s">
        <v>397</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1"/>
      <c r="Z44" s="169"/>
      <c r="AA44" s="170">
        <f>SUM(AA3:AA43)</f>
        <v>16762644.109999999</v>
      </c>
      <c r="AB44" s="170">
        <f t="shared" ref="AB44:AF44" si="0">SUM(AB3:AB43)</f>
        <v>12786984.539999999</v>
      </c>
      <c r="AC44" s="170">
        <f t="shared" si="0"/>
        <v>180888.13</v>
      </c>
      <c r="AD44" s="170">
        <f t="shared" si="0"/>
        <v>4726913.83</v>
      </c>
      <c r="AE44" s="170">
        <f t="shared" si="0"/>
        <v>6787565.3200000012</v>
      </c>
      <c r="AF44" s="170" t="e">
        <f t="shared" si="0"/>
        <v>#VALUE!</v>
      </c>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row>
    <row r="45" spans="1:118" s="86" customFormat="1" ht="24.75" customHeight="1" x14ac:dyDescent="0.2">
      <c r="A45" s="350" t="s">
        <v>95</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172"/>
      <c r="AA45" s="173"/>
      <c r="AB45" s="173"/>
      <c r="AC45" s="173"/>
      <c r="AD45" s="173"/>
      <c r="AE45" s="173"/>
      <c r="AF45" s="174"/>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row>
    <row r="46" spans="1:118" s="86" customFormat="1" ht="30.75" customHeight="1" x14ac:dyDescent="0.2">
      <c r="A46" s="43" t="s">
        <v>512</v>
      </c>
      <c r="B46" s="43" t="s">
        <v>513</v>
      </c>
      <c r="C46" s="43" t="s">
        <v>727</v>
      </c>
      <c r="D46" s="39" t="s">
        <v>479</v>
      </c>
      <c r="E46" s="39" t="s">
        <v>480</v>
      </c>
      <c r="F46" s="39" t="s">
        <v>0</v>
      </c>
      <c r="G46" s="39" t="s">
        <v>160</v>
      </c>
      <c r="H46" s="39" t="s">
        <v>458</v>
      </c>
      <c r="I46" s="39" t="s">
        <v>459</v>
      </c>
      <c r="J46" s="39" t="s">
        <v>478</v>
      </c>
      <c r="K46" s="43" t="s">
        <v>481</v>
      </c>
      <c r="L46" s="43" t="s">
        <v>482</v>
      </c>
      <c r="M46" s="43" t="s">
        <v>483</v>
      </c>
      <c r="N46" s="43" t="s">
        <v>493</v>
      </c>
      <c r="O46" s="39" t="s">
        <v>485</v>
      </c>
      <c r="P46" s="39" t="s">
        <v>220</v>
      </c>
      <c r="Q46" s="43" t="s">
        <v>486</v>
      </c>
      <c r="R46" s="43" t="s">
        <v>487</v>
      </c>
      <c r="S46" s="43" t="s">
        <v>488</v>
      </c>
      <c r="T46" s="43" t="s">
        <v>489</v>
      </c>
      <c r="U46" s="311" t="s">
        <v>490</v>
      </c>
      <c r="V46" s="312"/>
      <c r="W46" s="313"/>
      <c r="X46" s="239" t="s">
        <v>491</v>
      </c>
      <c r="Y46" s="240" t="s">
        <v>492</v>
      </c>
      <c r="Z46" s="171"/>
      <c r="AA46" s="171" t="s">
        <v>324</v>
      </c>
      <c r="AB46" s="171" t="s">
        <v>314</v>
      </c>
      <c r="AC46" s="171" t="s">
        <v>315</v>
      </c>
      <c r="AD46" s="171" t="s">
        <v>325</v>
      </c>
      <c r="AE46" s="171" t="s">
        <v>326</v>
      </c>
      <c r="AF46" s="171" t="s">
        <v>328</v>
      </c>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row>
    <row r="47" spans="1:118" s="96" customFormat="1" ht="162" customHeight="1" x14ac:dyDescent="0.2">
      <c r="A47" s="215">
        <v>1</v>
      </c>
      <c r="B47" s="215" t="s">
        <v>575</v>
      </c>
      <c r="C47" s="257">
        <v>40548</v>
      </c>
      <c r="D47" s="5" t="s">
        <v>754</v>
      </c>
      <c r="E47" s="6" t="s">
        <v>1</v>
      </c>
      <c r="F47" s="7" t="s">
        <v>32</v>
      </c>
      <c r="G47" s="7" t="s">
        <v>166</v>
      </c>
      <c r="H47" s="215" t="s">
        <v>469</v>
      </c>
      <c r="I47" s="215"/>
      <c r="J47" s="217">
        <v>121866.41</v>
      </c>
      <c r="K47" s="8" t="s">
        <v>649</v>
      </c>
      <c r="L47" s="5" t="s">
        <v>648</v>
      </c>
      <c r="M47" s="6" t="s">
        <v>534</v>
      </c>
      <c r="N47" s="6"/>
      <c r="O47" s="7" t="s">
        <v>577</v>
      </c>
      <c r="P47" s="7" t="s">
        <v>651</v>
      </c>
      <c r="Q47" s="253" t="s">
        <v>650</v>
      </c>
      <c r="R47" s="7"/>
      <c r="S47" s="7"/>
      <c r="T47" s="9"/>
      <c r="U47" s="347"/>
      <c r="V47" s="348"/>
      <c r="W47" s="349"/>
      <c r="X47" s="216"/>
      <c r="Y47" s="217"/>
      <c r="Z47" s="159"/>
      <c r="AA47" s="160">
        <f>Y47</f>
        <v>0</v>
      </c>
      <c r="AB47" s="160">
        <f>Y47</f>
        <v>0</v>
      </c>
      <c r="AC47" s="160"/>
      <c r="AD47" s="160"/>
      <c r="AE47" s="160"/>
      <c r="AF47" s="160"/>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row>
    <row r="48" spans="1:118" s="96" customFormat="1" ht="106.5" customHeight="1" x14ac:dyDescent="0.2">
      <c r="A48" s="76">
        <v>2</v>
      </c>
      <c r="B48" s="76" t="s">
        <v>575</v>
      </c>
      <c r="C48" s="255">
        <v>40561</v>
      </c>
      <c r="D48" s="186" t="s">
        <v>755</v>
      </c>
      <c r="E48" s="78" t="s">
        <v>43</v>
      </c>
      <c r="F48" s="187" t="s">
        <v>74</v>
      </c>
      <c r="G48" s="187" t="s">
        <v>191</v>
      </c>
      <c r="H48" s="76"/>
      <c r="I48" s="76"/>
      <c r="J48" s="79" t="s">
        <v>39</v>
      </c>
      <c r="K48" s="186"/>
      <c r="L48" s="78"/>
      <c r="M48" s="78"/>
      <c r="N48" s="78"/>
      <c r="O48" s="79" t="s">
        <v>53</v>
      </c>
      <c r="P48" s="187"/>
      <c r="Q48" s="79"/>
      <c r="R48" s="78"/>
      <c r="S48" s="79"/>
      <c r="T48" s="78"/>
      <c r="U48" s="335"/>
      <c r="V48" s="336"/>
      <c r="W48" s="337"/>
      <c r="X48" s="83"/>
      <c r="Y48" s="150">
        <v>0</v>
      </c>
      <c r="Z48" s="159"/>
      <c r="AA48" s="160">
        <f>Y48</f>
        <v>0</v>
      </c>
      <c r="AB48" s="160"/>
      <c r="AC48" s="160">
        <f>Y48</f>
        <v>0</v>
      </c>
      <c r="AD48" s="160"/>
      <c r="AE48" s="160"/>
      <c r="AF48" s="160">
        <f>AC48</f>
        <v>0</v>
      </c>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row>
    <row r="49" spans="1:118" s="75" customFormat="1" ht="108" customHeight="1" x14ac:dyDescent="0.2">
      <c r="A49" s="67">
        <v>3</v>
      </c>
      <c r="B49" s="138" t="s">
        <v>575</v>
      </c>
      <c r="C49" s="138">
        <v>40610</v>
      </c>
      <c r="D49" s="138" t="s">
        <v>756</v>
      </c>
      <c r="E49" s="69" t="s">
        <v>31</v>
      </c>
      <c r="F49" s="70" t="s">
        <v>238</v>
      </c>
      <c r="G49" s="70" t="s">
        <v>173</v>
      </c>
      <c r="H49" s="70"/>
      <c r="I49" s="67" t="s">
        <v>469</v>
      </c>
      <c r="J49" s="87">
        <v>361701.97</v>
      </c>
      <c r="K49" s="138" t="s">
        <v>647</v>
      </c>
      <c r="L49" s="69" t="s">
        <v>646</v>
      </c>
      <c r="M49" s="69" t="s">
        <v>499</v>
      </c>
      <c r="N49" s="69"/>
      <c r="O49" s="71" t="s">
        <v>155</v>
      </c>
      <c r="P49" s="70" t="s">
        <v>645</v>
      </c>
      <c r="Q49" s="69" t="s">
        <v>116</v>
      </c>
      <c r="R49" s="69"/>
      <c r="S49" s="70"/>
      <c r="T49" s="71"/>
      <c r="U49" s="326"/>
      <c r="V49" s="327"/>
      <c r="W49" s="328"/>
      <c r="X49" s="74"/>
      <c r="Y49" s="153">
        <v>187470.89</v>
      </c>
      <c r="Z49" s="159"/>
      <c r="AA49" s="160" t="str">
        <f>Q49</f>
        <v>LAUDO    16/12/2013</v>
      </c>
      <c r="AB49" s="160"/>
      <c r="AC49" s="160"/>
      <c r="AD49" s="160">
        <f>Y49</f>
        <v>187470.89</v>
      </c>
      <c r="AE49" s="160"/>
      <c r="AF49" s="160"/>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row>
    <row r="50" spans="1:118" s="84" customFormat="1" ht="102" customHeight="1" x14ac:dyDescent="0.2">
      <c r="A50" s="76">
        <v>4</v>
      </c>
      <c r="B50" s="76" t="s">
        <v>575</v>
      </c>
      <c r="C50" s="255">
        <v>40653</v>
      </c>
      <c r="D50" s="77" t="s">
        <v>757</v>
      </c>
      <c r="E50" s="98" t="s">
        <v>19</v>
      </c>
      <c r="F50" s="79" t="s">
        <v>60</v>
      </c>
      <c r="G50" s="79" t="s">
        <v>192</v>
      </c>
      <c r="H50" s="76"/>
      <c r="I50" s="80"/>
      <c r="J50" s="80">
        <v>416295.66</v>
      </c>
      <c r="K50" s="77"/>
      <c r="L50" s="98"/>
      <c r="M50" s="98"/>
      <c r="N50" s="98"/>
      <c r="O50" s="79" t="s">
        <v>97</v>
      </c>
      <c r="P50" s="79"/>
      <c r="Q50" s="80"/>
      <c r="R50" s="79"/>
      <c r="S50" s="79"/>
      <c r="T50" s="78"/>
      <c r="U50" s="341"/>
      <c r="V50" s="342"/>
      <c r="W50" s="343"/>
      <c r="X50" s="83">
        <v>4</v>
      </c>
      <c r="Y50" s="150">
        <v>0</v>
      </c>
      <c r="Z50" s="159"/>
      <c r="AA50" s="160">
        <f>Y50</f>
        <v>0</v>
      </c>
      <c r="AB50" s="160"/>
      <c r="AC50" s="160">
        <f>Y50</f>
        <v>0</v>
      </c>
      <c r="AD50" s="160"/>
      <c r="AE50" s="160"/>
      <c r="AF50" s="160">
        <f>AC50</f>
        <v>0</v>
      </c>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row>
    <row r="51" spans="1:118" s="137" customFormat="1" ht="99" customHeight="1" x14ac:dyDescent="0.2">
      <c r="A51" s="130">
        <v>5</v>
      </c>
      <c r="B51" s="130" t="s">
        <v>573</v>
      </c>
      <c r="C51" s="258">
        <v>40693</v>
      </c>
      <c r="D51" s="259" t="s">
        <v>758</v>
      </c>
      <c r="E51" s="131" t="s">
        <v>1</v>
      </c>
      <c r="F51" s="132" t="s">
        <v>71</v>
      </c>
      <c r="G51" s="132" t="s">
        <v>182</v>
      </c>
      <c r="H51" s="130"/>
      <c r="I51" s="130" t="s">
        <v>469</v>
      </c>
      <c r="J51" s="133">
        <v>162969.95000000001</v>
      </c>
      <c r="K51" s="131"/>
      <c r="L51" s="131"/>
      <c r="M51" s="131" t="s">
        <v>644</v>
      </c>
      <c r="N51" s="131"/>
      <c r="O51" s="132"/>
      <c r="P51" s="132" t="s">
        <v>643</v>
      </c>
      <c r="Q51" s="133" t="s">
        <v>642</v>
      </c>
      <c r="R51" s="132"/>
      <c r="S51" s="134"/>
      <c r="T51" s="135"/>
      <c r="U51" s="368" t="s">
        <v>9</v>
      </c>
      <c r="V51" s="369"/>
      <c r="W51" s="370"/>
      <c r="X51" s="136"/>
      <c r="Y51" s="181" t="s">
        <v>408</v>
      </c>
      <c r="Z51" s="159"/>
      <c r="AA51" s="160" t="str">
        <f>Q51</f>
        <v xml:space="preserve">LAUDO </v>
      </c>
      <c r="AB51" s="160"/>
      <c r="AC51" s="160"/>
      <c r="AD51" s="160"/>
      <c r="AE51" s="160" t="str">
        <f>Y51</f>
        <v>62.969.95</v>
      </c>
      <c r="AF51" s="160">
        <v>100000</v>
      </c>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row>
    <row r="52" spans="1:118" s="84" customFormat="1" ht="108.75" customHeight="1" x14ac:dyDescent="0.2">
      <c r="A52" s="76">
        <v>6</v>
      </c>
      <c r="B52" s="76" t="s">
        <v>573</v>
      </c>
      <c r="C52" s="255">
        <v>40711</v>
      </c>
      <c r="D52" s="97" t="s">
        <v>756</v>
      </c>
      <c r="E52" s="77" t="s">
        <v>5</v>
      </c>
      <c r="F52" s="79" t="s">
        <v>58</v>
      </c>
      <c r="G52" s="79" t="s">
        <v>174</v>
      </c>
      <c r="H52" s="76"/>
      <c r="I52" s="76" t="s">
        <v>469</v>
      </c>
      <c r="J52" s="76"/>
      <c r="K52" s="97" t="s">
        <v>641</v>
      </c>
      <c r="L52" s="77" t="s">
        <v>640</v>
      </c>
      <c r="M52" s="77" t="s">
        <v>639</v>
      </c>
      <c r="N52" s="77"/>
      <c r="O52" s="79" t="s">
        <v>638</v>
      </c>
      <c r="P52" s="79"/>
      <c r="Q52" s="79"/>
      <c r="R52" s="79"/>
      <c r="S52" s="79"/>
      <c r="T52" s="78"/>
      <c r="U52" s="335"/>
      <c r="V52" s="336"/>
      <c r="W52" s="337"/>
      <c r="X52" s="83"/>
      <c r="Y52" s="150">
        <v>0</v>
      </c>
      <c r="Z52" s="159"/>
      <c r="AA52" s="160">
        <f>Y52</f>
        <v>0</v>
      </c>
      <c r="AB52" s="160"/>
      <c r="AC52" s="160">
        <f>Y52</f>
        <v>0</v>
      </c>
      <c r="AD52" s="160"/>
      <c r="AE52" s="160"/>
      <c r="AF52" s="160">
        <f>AC52</f>
        <v>0</v>
      </c>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row>
    <row r="53" spans="1:118" s="75" customFormat="1" ht="108.75" customHeight="1" x14ac:dyDescent="0.2">
      <c r="A53" s="67">
        <v>7</v>
      </c>
      <c r="B53" s="122"/>
      <c r="C53" s="260">
        <v>40751</v>
      </c>
      <c r="D53" s="122" t="s">
        <v>759</v>
      </c>
      <c r="E53" s="123" t="s">
        <v>1</v>
      </c>
      <c r="F53" s="70" t="s">
        <v>33</v>
      </c>
      <c r="G53" s="70" t="s">
        <v>176</v>
      </c>
      <c r="H53" s="67"/>
      <c r="I53" s="69" t="s">
        <v>461</v>
      </c>
      <c r="J53" s="87">
        <v>1226620.54</v>
      </c>
      <c r="K53" s="122" t="s">
        <v>503</v>
      </c>
      <c r="L53" s="123" t="s">
        <v>637</v>
      </c>
      <c r="M53" s="123" t="s">
        <v>636</v>
      </c>
      <c r="N53" s="123"/>
      <c r="O53" s="70"/>
      <c r="P53" s="70" t="s">
        <v>96</v>
      </c>
      <c r="Q53" s="69" t="s">
        <v>117</v>
      </c>
      <c r="R53" s="69"/>
      <c r="S53" s="70"/>
      <c r="T53" s="71"/>
      <c r="U53" s="326"/>
      <c r="V53" s="327"/>
      <c r="W53" s="328"/>
      <c r="X53" s="74"/>
      <c r="Y53" s="153">
        <v>250000</v>
      </c>
      <c r="Z53" s="159"/>
      <c r="AA53" s="160" t="str">
        <f>Q53</f>
        <v>LAUDO           17/07/2012</v>
      </c>
      <c r="AB53" s="160"/>
      <c r="AC53" s="160"/>
      <c r="AD53" s="160"/>
      <c r="AE53" s="160">
        <f>Y53</f>
        <v>250000</v>
      </c>
      <c r="AF53" s="160" t="e">
        <f>AA53-AE53</f>
        <v>#VALUE!</v>
      </c>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row>
    <row r="54" spans="1:118" s="96" customFormat="1" ht="108.75" customHeight="1" x14ac:dyDescent="0.2">
      <c r="A54" s="215">
        <v>8</v>
      </c>
      <c r="B54" s="215" t="s">
        <v>629</v>
      </c>
      <c r="C54" s="257">
        <v>40892</v>
      </c>
      <c r="D54" s="5" t="s">
        <v>246</v>
      </c>
      <c r="E54" s="18" t="s">
        <v>4</v>
      </c>
      <c r="F54" s="7" t="s">
        <v>12</v>
      </c>
      <c r="G54" s="7" t="s">
        <v>180</v>
      </c>
      <c r="H54" s="215"/>
      <c r="I54" s="8" t="s">
        <v>628</v>
      </c>
      <c r="J54" s="9">
        <v>99428.12</v>
      </c>
      <c r="K54" s="251" t="s">
        <v>633</v>
      </c>
      <c r="L54" s="18" t="s">
        <v>632</v>
      </c>
      <c r="M54" s="18" t="s">
        <v>631</v>
      </c>
      <c r="N54" s="18">
        <v>41187</v>
      </c>
      <c r="O54" s="7" t="s">
        <v>635</v>
      </c>
      <c r="P54" s="7" t="s">
        <v>634</v>
      </c>
      <c r="Q54" s="252" t="s">
        <v>630</v>
      </c>
      <c r="R54" s="7"/>
      <c r="S54" s="7"/>
      <c r="T54" s="247"/>
      <c r="U54" s="347"/>
      <c r="V54" s="348"/>
      <c r="W54" s="349"/>
      <c r="X54" s="216"/>
      <c r="Y54" s="217">
        <v>31255.42</v>
      </c>
      <c r="Z54" s="159"/>
      <c r="AA54" s="160">
        <f>Y54</f>
        <v>31255.42</v>
      </c>
      <c r="AB54" s="160">
        <f>Y54</f>
        <v>31255.42</v>
      </c>
      <c r="AC54" s="160"/>
      <c r="AD54" s="160"/>
      <c r="AE54" s="160"/>
      <c r="AF54" s="160"/>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row>
    <row r="55" spans="1:118" s="86" customFormat="1" ht="38.25" customHeight="1" x14ac:dyDescent="0.2">
      <c r="A55" s="329" t="s">
        <v>398</v>
      </c>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1"/>
      <c r="Z55" s="159"/>
      <c r="AA55" s="160">
        <f>SUM(AA47:AA54)</f>
        <v>31255.42</v>
      </c>
      <c r="AB55" s="160">
        <f t="shared" ref="AB55:AF55" si="1">SUM(AB47:AB54)</f>
        <v>31255.42</v>
      </c>
      <c r="AC55" s="160">
        <f t="shared" si="1"/>
        <v>0</v>
      </c>
      <c r="AD55" s="160">
        <f t="shared" si="1"/>
        <v>187470.89</v>
      </c>
      <c r="AE55" s="160">
        <f t="shared" si="1"/>
        <v>250000</v>
      </c>
      <c r="AF55" s="160" t="e">
        <f t="shared" si="1"/>
        <v>#VALUE!</v>
      </c>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row>
    <row r="56" spans="1:118" s="86" customFormat="1" ht="38.25" customHeight="1" x14ac:dyDescent="0.2">
      <c r="A56" s="350" t="s">
        <v>98</v>
      </c>
      <c r="B56" s="351"/>
      <c r="C56" s="351"/>
      <c r="D56" s="351"/>
      <c r="E56" s="351"/>
      <c r="F56" s="351"/>
      <c r="G56" s="351"/>
      <c r="H56" s="351"/>
      <c r="I56" s="351"/>
      <c r="J56" s="351"/>
      <c r="K56" s="351"/>
      <c r="L56" s="351"/>
      <c r="M56" s="351"/>
      <c r="N56" s="351"/>
      <c r="O56" s="351"/>
      <c r="P56" s="351"/>
      <c r="Q56" s="351"/>
      <c r="R56" s="351"/>
      <c r="S56" s="351"/>
      <c r="T56" s="351"/>
      <c r="U56" s="351"/>
      <c r="V56" s="351"/>
      <c r="W56" s="351"/>
      <c r="X56" s="351"/>
      <c r="Y56" s="352"/>
      <c r="Z56" s="172"/>
      <c r="AA56" s="173"/>
      <c r="AB56" s="173"/>
      <c r="AC56" s="173"/>
      <c r="AD56" s="173"/>
      <c r="AE56" s="173"/>
      <c r="AF56" s="174"/>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row>
    <row r="57" spans="1:118" s="86" customFormat="1" ht="30.75" customHeight="1" x14ac:dyDescent="0.2">
      <c r="A57" s="43" t="s">
        <v>512</v>
      </c>
      <c r="B57" s="43" t="s">
        <v>513</v>
      </c>
      <c r="C57" s="43"/>
      <c r="D57" s="39" t="s">
        <v>479</v>
      </c>
      <c r="E57" s="39" t="s">
        <v>480</v>
      </c>
      <c r="F57" s="39" t="s">
        <v>0</v>
      </c>
      <c r="G57" s="39" t="s">
        <v>160</v>
      </c>
      <c r="H57" s="39" t="s">
        <v>458</v>
      </c>
      <c r="I57" s="39" t="s">
        <v>459</v>
      </c>
      <c r="J57" s="39" t="s">
        <v>478</v>
      </c>
      <c r="K57" s="43" t="s">
        <v>481</v>
      </c>
      <c r="L57" s="43" t="s">
        <v>482</v>
      </c>
      <c r="M57" s="43" t="s">
        <v>483</v>
      </c>
      <c r="N57" s="43" t="s">
        <v>493</v>
      </c>
      <c r="O57" s="39" t="s">
        <v>485</v>
      </c>
      <c r="P57" s="39" t="s">
        <v>220</v>
      </c>
      <c r="Q57" s="43" t="s">
        <v>486</v>
      </c>
      <c r="R57" s="43" t="s">
        <v>487</v>
      </c>
      <c r="S57" s="43" t="s">
        <v>488</v>
      </c>
      <c r="T57" s="43" t="s">
        <v>489</v>
      </c>
      <c r="U57" s="311" t="s">
        <v>490</v>
      </c>
      <c r="V57" s="312"/>
      <c r="W57" s="313"/>
      <c r="X57" s="239" t="s">
        <v>491</v>
      </c>
      <c r="Y57" s="240" t="s">
        <v>492</v>
      </c>
      <c r="Z57" s="159"/>
      <c r="AA57" s="159" t="s">
        <v>324</v>
      </c>
      <c r="AB57" s="159" t="s">
        <v>314</v>
      </c>
      <c r="AC57" s="159" t="s">
        <v>315</v>
      </c>
      <c r="AD57" s="159" t="s">
        <v>325</v>
      </c>
      <c r="AE57" s="159" t="s">
        <v>326</v>
      </c>
      <c r="AF57" s="159" t="s">
        <v>328</v>
      </c>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row>
    <row r="58" spans="1:118" s="75" customFormat="1" ht="230.25" customHeight="1" x14ac:dyDescent="0.2">
      <c r="A58" s="67">
        <v>1</v>
      </c>
      <c r="B58" s="68" t="s">
        <v>573</v>
      </c>
      <c r="C58" s="261">
        <v>40946</v>
      </c>
      <c r="D58" s="68" t="s">
        <v>760</v>
      </c>
      <c r="E58" s="67" t="s">
        <v>17</v>
      </c>
      <c r="F58" s="70" t="s">
        <v>18</v>
      </c>
      <c r="G58" s="70" t="s">
        <v>331</v>
      </c>
      <c r="H58" s="67" t="s">
        <v>469</v>
      </c>
      <c r="I58" s="67"/>
      <c r="J58" s="106" t="s">
        <v>73</v>
      </c>
      <c r="K58" s="68" t="s">
        <v>625</v>
      </c>
      <c r="L58" s="69" t="s">
        <v>624</v>
      </c>
      <c r="M58" s="69" t="s">
        <v>623</v>
      </c>
      <c r="N58" s="67"/>
      <c r="O58" s="7" t="s">
        <v>635</v>
      </c>
      <c r="P58" s="70" t="s">
        <v>622</v>
      </c>
      <c r="Q58" s="106" t="s">
        <v>621</v>
      </c>
      <c r="R58" s="70"/>
      <c r="S58" s="70"/>
      <c r="T58" s="107"/>
      <c r="U58" s="326" t="s">
        <v>626</v>
      </c>
      <c r="V58" s="327"/>
      <c r="W58" s="328"/>
      <c r="X58" s="127" t="s">
        <v>627</v>
      </c>
      <c r="Y58" s="153"/>
      <c r="Z58" s="159"/>
      <c r="AA58" s="160">
        <v>4755650.43</v>
      </c>
      <c r="AB58" s="160"/>
      <c r="AC58" s="160"/>
      <c r="AD58" s="160"/>
      <c r="AE58" s="160"/>
      <c r="AF58" s="160">
        <f>AA58</f>
        <v>4755650.43</v>
      </c>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row>
    <row r="59" spans="1:118" s="75" customFormat="1" ht="89.25" customHeight="1" x14ac:dyDescent="0.2">
      <c r="A59" s="67">
        <v>2</v>
      </c>
      <c r="B59" s="67" t="s">
        <v>575</v>
      </c>
      <c r="C59" s="256">
        <v>40955</v>
      </c>
      <c r="D59" s="224" t="s">
        <v>761</v>
      </c>
      <c r="E59" s="123" t="s">
        <v>19</v>
      </c>
      <c r="F59" s="70" t="s">
        <v>20</v>
      </c>
      <c r="G59" s="70" t="s">
        <v>193</v>
      </c>
      <c r="H59" s="67" t="s">
        <v>469</v>
      </c>
      <c r="I59" s="67"/>
      <c r="J59" s="87">
        <v>24594.17</v>
      </c>
      <c r="K59" s="222"/>
      <c r="L59" s="123"/>
      <c r="M59" s="123" t="s">
        <v>70</v>
      </c>
      <c r="N59" s="123"/>
      <c r="O59" s="88" t="s">
        <v>228</v>
      </c>
      <c r="P59" s="70"/>
      <c r="Q59" s="69" t="s">
        <v>227</v>
      </c>
      <c r="R59" s="69"/>
      <c r="S59" s="71"/>
      <c r="T59" s="88"/>
      <c r="U59" s="326"/>
      <c r="V59" s="327"/>
      <c r="W59" s="328"/>
      <c r="X59" s="74"/>
      <c r="Y59" s="153">
        <v>24594.17</v>
      </c>
      <c r="Z59" s="159"/>
      <c r="AA59" s="160">
        <f>Y59</f>
        <v>24594.17</v>
      </c>
      <c r="AB59" s="160"/>
      <c r="AC59" s="160"/>
      <c r="AD59" s="160"/>
      <c r="AE59" s="160">
        <f>Y59</f>
        <v>24594.17</v>
      </c>
      <c r="AF59" s="159"/>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row>
    <row r="60" spans="1:118" s="75" customFormat="1" ht="116.25" customHeight="1" x14ac:dyDescent="0.2">
      <c r="A60" s="67">
        <v>3</v>
      </c>
      <c r="B60" s="67" t="s">
        <v>575</v>
      </c>
      <c r="C60" s="67"/>
      <c r="D60" s="224" t="s">
        <v>99</v>
      </c>
      <c r="E60" s="69" t="s">
        <v>67</v>
      </c>
      <c r="F60" s="106" t="s">
        <v>34</v>
      </c>
      <c r="G60" s="106" t="s">
        <v>194</v>
      </c>
      <c r="H60" s="67" t="s">
        <v>469</v>
      </c>
      <c r="I60" s="67"/>
      <c r="J60" s="129">
        <v>79500</v>
      </c>
      <c r="K60" s="224"/>
      <c r="L60" s="69"/>
      <c r="M60" s="69" t="s">
        <v>68</v>
      </c>
      <c r="N60" s="69"/>
      <c r="O60" s="106"/>
      <c r="P60" s="71" t="s">
        <v>118</v>
      </c>
      <c r="Q60" s="69" t="s">
        <v>119</v>
      </c>
      <c r="R60" s="69"/>
      <c r="S60" s="71"/>
      <c r="T60" s="71"/>
      <c r="U60" s="326"/>
      <c r="V60" s="327"/>
      <c r="W60" s="328"/>
      <c r="X60" s="74"/>
      <c r="Y60" s="153">
        <v>79500</v>
      </c>
      <c r="Z60" s="159"/>
      <c r="AA60" s="160">
        <f>Y60</f>
        <v>79500</v>
      </c>
      <c r="AB60" s="160"/>
      <c r="AC60" s="160"/>
      <c r="AD60" s="160"/>
      <c r="AE60" s="160">
        <f>Y60</f>
        <v>79500</v>
      </c>
      <c r="AF60" s="159"/>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row>
    <row r="61" spans="1:118" s="75" customFormat="1" ht="156" customHeight="1" x14ac:dyDescent="0.2">
      <c r="A61" s="67">
        <v>4</v>
      </c>
      <c r="B61" s="67" t="s">
        <v>575</v>
      </c>
      <c r="C61" s="256">
        <v>40982</v>
      </c>
      <c r="D61" s="224" t="s">
        <v>762</v>
      </c>
      <c r="E61" s="69" t="s">
        <v>67</v>
      </c>
      <c r="F61" s="106" t="s">
        <v>69</v>
      </c>
      <c r="G61" s="106" t="s">
        <v>195</v>
      </c>
      <c r="H61" s="67">
        <v>4</v>
      </c>
      <c r="I61" s="67">
        <v>4</v>
      </c>
      <c r="J61" s="71">
        <v>182746.41</v>
      </c>
      <c r="K61" s="224" t="s">
        <v>620</v>
      </c>
      <c r="L61" s="69" t="s">
        <v>619</v>
      </c>
      <c r="M61" s="69" t="s">
        <v>618</v>
      </c>
      <c r="N61" s="69"/>
      <c r="O61" s="106"/>
      <c r="P61" s="71" t="s">
        <v>121</v>
      </c>
      <c r="Q61" s="128" t="s">
        <v>120</v>
      </c>
      <c r="R61" s="128"/>
      <c r="S61" s="71"/>
      <c r="T61" s="71"/>
      <c r="U61" s="326"/>
      <c r="V61" s="327"/>
      <c r="W61" s="328"/>
      <c r="X61" s="74"/>
      <c r="Y61" s="153">
        <v>67108.38</v>
      </c>
      <c r="Z61" s="159"/>
      <c r="AA61" s="161" t="str">
        <f>Q61</f>
        <v>LAUDO           03/10/2013</v>
      </c>
      <c r="AB61" s="160"/>
      <c r="AC61" s="160"/>
      <c r="AD61" s="160"/>
      <c r="AE61" s="160">
        <f>Y61</f>
        <v>67108.38</v>
      </c>
      <c r="AF61" s="161" t="e">
        <f>AA61-AE61</f>
        <v>#VALUE!</v>
      </c>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row>
    <row r="62" spans="1:118" s="75" customFormat="1" ht="120" customHeight="1" x14ac:dyDescent="0.2">
      <c r="A62" s="67">
        <v>5</v>
      </c>
      <c r="B62" s="67" t="s">
        <v>573</v>
      </c>
      <c r="C62" s="256">
        <v>40995</v>
      </c>
      <c r="D62" s="224" t="s">
        <v>763</v>
      </c>
      <c r="E62" s="69" t="s">
        <v>19</v>
      </c>
      <c r="F62" s="106" t="s">
        <v>37</v>
      </c>
      <c r="G62" s="106" t="s">
        <v>196</v>
      </c>
      <c r="H62" s="67" t="s">
        <v>469</v>
      </c>
      <c r="I62" s="67"/>
      <c r="J62" s="71">
        <v>132390</v>
      </c>
      <c r="K62" s="223" t="s">
        <v>617</v>
      </c>
      <c r="L62" s="69" t="s">
        <v>616</v>
      </c>
      <c r="M62" s="69" t="s">
        <v>615</v>
      </c>
      <c r="N62" s="69"/>
      <c r="O62" s="106"/>
      <c r="P62" s="71" t="s">
        <v>122</v>
      </c>
      <c r="Q62" s="69" t="s">
        <v>123</v>
      </c>
      <c r="R62" s="69"/>
      <c r="S62" s="71"/>
      <c r="T62" s="71"/>
      <c r="U62" s="344"/>
      <c r="V62" s="345"/>
      <c r="W62" s="346"/>
      <c r="X62" s="74"/>
      <c r="Y62" s="153">
        <v>9250</v>
      </c>
      <c r="Z62" s="159"/>
      <c r="AA62" s="161" t="str">
        <f>Q62</f>
        <v>LAUDO            01/10/2013</v>
      </c>
      <c r="AB62" s="160"/>
      <c r="AC62" s="160"/>
      <c r="AD62" s="160"/>
      <c r="AE62" s="160">
        <f>Y62</f>
        <v>9250</v>
      </c>
      <c r="AF62" s="161" t="e">
        <f>AA62-AE62</f>
        <v>#VALUE!</v>
      </c>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row>
    <row r="63" spans="1:118" s="75" customFormat="1" ht="195.75" customHeight="1" x14ac:dyDescent="0.2">
      <c r="A63" s="67">
        <v>6</v>
      </c>
      <c r="B63" s="67" t="s">
        <v>575</v>
      </c>
      <c r="C63" s="256">
        <v>41003</v>
      </c>
      <c r="D63" s="111" t="s">
        <v>767</v>
      </c>
      <c r="E63" s="111" t="s">
        <v>1</v>
      </c>
      <c r="F63" s="70" t="s">
        <v>7</v>
      </c>
      <c r="G63" s="70" t="s">
        <v>181</v>
      </c>
      <c r="H63" s="67" t="s">
        <v>469</v>
      </c>
      <c r="I63" s="67"/>
      <c r="J63" s="71">
        <v>589680.65</v>
      </c>
      <c r="K63" s="111"/>
      <c r="L63" s="111"/>
      <c r="M63" s="111" t="s">
        <v>8</v>
      </c>
      <c r="N63" s="111"/>
      <c r="O63" s="70" t="s">
        <v>614</v>
      </c>
      <c r="P63" s="70" t="s">
        <v>310</v>
      </c>
      <c r="Q63" s="69" t="s">
        <v>358</v>
      </c>
      <c r="R63" s="69"/>
      <c r="S63" s="70"/>
      <c r="T63" s="127"/>
      <c r="U63" s="326"/>
      <c r="V63" s="327"/>
      <c r="W63" s="328"/>
      <c r="X63" s="74"/>
      <c r="Y63" s="153">
        <v>52453.25</v>
      </c>
      <c r="Z63" s="159"/>
      <c r="AA63" s="161" t="str">
        <f>Q63</f>
        <v>LAUDO 03       03/10/2014 Mediante Resolución Nº 38 se tiene por consentido el Laudo Arbitral.</v>
      </c>
      <c r="AB63" s="160"/>
      <c r="AC63" s="160"/>
      <c r="AD63" s="160"/>
      <c r="AE63" s="160">
        <f>Y63</f>
        <v>52453.25</v>
      </c>
      <c r="AF63" s="161" t="e">
        <f>AA63-AE63</f>
        <v>#VALUE!</v>
      </c>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row>
    <row r="64" spans="1:118" s="84" customFormat="1" ht="119.25" customHeight="1" x14ac:dyDescent="0.2">
      <c r="A64" s="76">
        <v>7</v>
      </c>
      <c r="B64" s="98" t="s">
        <v>573</v>
      </c>
      <c r="C64" s="262">
        <v>41043</v>
      </c>
      <c r="D64" s="78" t="s">
        <v>764</v>
      </c>
      <c r="E64" s="98" t="s">
        <v>1</v>
      </c>
      <c r="F64" s="79" t="s">
        <v>72</v>
      </c>
      <c r="G64" s="79" t="s">
        <v>197</v>
      </c>
      <c r="H64" s="76"/>
      <c r="I64" s="76"/>
      <c r="J64" s="85" t="s">
        <v>124</v>
      </c>
      <c r="K64" s="98"/>
      <c r="L64" s="98"/>
      <c r="M64" s="98"/>
      <c r="N64" s="98"/>
      <c r="O64" s="110" t="s">
        <v>106</v>
      </c>
      <c r="P64" s="79"/>
      <c r="Q64" s="85"/>
      <c r="R64" s="110"/>
      <c r="S64" s="85"/>
      <c r="T64" s="110"/>
      <c r="U64" s="335"/>
      <c r="V64" s="336"/>
      <c r="W64" s="337"/>
      <c r="X64" s="83"/>
      <c r="Y64" s="150">
        <v>0</v>
      </c>
      <c r="Z64" s="159"/>
      <c r="AA64" s="160"/>
      <c r="AB64" s="160"/>
      <c r="AC64" s="160">
        <f>Y64</f>
        <v>0</v>
      </c>
      <c r="AD64" s="160"/>
      <c r="AE64" s="160"/>
      <c r="AF64" s="159"/>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row>
    <row r="65" spans="1:118" s="75" customFormat="1" ht="143.25" customHeight="1" x14ac:dyDescent="0.2">
      <c r="A65" s="67">
        <v>8</v>
      </c>
      <c r="B65" s="67" t="s">
        <v>573</v>
      </c>
      <c r="C65" s="256">
        <v>41051</v>
      </c>
      <c r="D65" s="68" t="s">
        <v>766</v>
      </c>
      <c r="E65" s="111" t="s">
        <v>1</v>
      </c>
      <c r="F65" s="70" t="s">
        <v>64</v>
      </c>
      <c r="G65" s="70" t="s">
        <v>379</v>
      </c>
      <c r="H65" s="215" t="s">
        <v>469</v>
      </c>
      <c r="I65" s="67"/>
      <c r="J65" s="71">
        <v>400000</v>
      </c>
      <c r="K65" s="68"/>
      <c r="L65" s="111"/>
      <c r="M65" s="111" t="s">
        <v>65</v>
      </c>
      <c r="N65" s="111"/>
      <c r="O65" s="70"/>
      <c r="P65" s="113" t="s">
        <v>378</v>
      </c>
      <c r="Q65" s="70" t="s">
        <v>377</v>
      </c>
      <c r="R65" s="70"/>
      <c r="S65" s="113"/>
      <c r="T65" s="126"/>
      <c r="U65" s="326"/>
      <c r="V65" s="327"/>
      <c r="W65" s="328"/>
      <c r="X65" s="74"/>
      <c r="Y65" s="153"/>
      <c r="Z65" s="159"/>
      <c r="AA65" s="160">
        <f>Y65</f>
        <v>0</v>
      </c>
      <c r="AB65" s="160">
        <f>Y65</f>
        <v>0</v>
      </c>
      <c r="AC65" s="160"/>
      <c r="AD65" s="160"/>
      <c r="AE65" s="160"/>
      <c r="AF65" s="159"/>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row>
    <row r="66" spans="1:118" s="84" customFormat="1" ht="93.75" customHeight="1" x14ac:dyDescent="0.2">
      <c r="A66" s="76">
        <v>9</v>
      </c>
      <c r="B66" s="76" t="s">
        <v>612</v>
      </c>
      <c r="C66" s="255">
        <v>41071</v>
      </c>
      <c r="D66" s="98" t="s">
        <v>768</v>
      </c>
      <c r="E66" s="98" t="s">
        <v>1</v>
      </c>
      <c r="F66" s="79" t="s">
        <v>75</v>
      </c>
      <c r="G66" s="79" t="s">
        <v>198</v>
      </c>
      <c r="H66" s="76"/>
      <c r="I66" s="76"/>
      <c r="J66" s="125">
        <v>131761.39000000001</v>
      </c>
      <c r="K66" s="98"/>
      <c r="L66" s="98"/>
      <c r="M66" s="98"/>
      <c r="N66" s="98"/>
      <c r="O66" s="124" t="s">
        <v>613</v>
      </c>
      <c r="P66" s="79"/>
      <c r="Q66" s="125"/>
      <c r="R66" s="124"/>
      <c r="S66" s="85"/>
      <c r="T66" s="124"/>
      <c r="U66" s="335"/>
      <c r="V66" s="336"/>
      <c r="W66" s="337"/>
      <c r="X66" s="83"/>
      <c r="Y66" s="150">
        <v>0</v>
      </c>
      <c r="Z66" s="159"/>
      <c r="AA66" s="160">
        <f>Y66</f>
        <v>0</v>
      </c>
      <c r="AB66" s="160"/>
      <c r="AC66" s="160">
        <f>Y66</f>
        <v>0</v>
      </c>
      <c r="AD66" s="160"/>
      <c r="AE66" s="160"/>
      <c r="AF66" s="160">
        <f>AC66</f>
        <v>0</v>
      </c>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row>
    <row r="67" spans="1:118" s="96" customFormat="1" ht="111.75" customHeight="1" x14ac:dyDescent="0.2">
      <c r="A67" s="215">
        <v>10</v>
      </c>
      <c r="B67" s="215" t="s">
        <v>575</v>
      </c>
      <c r="C67" s="257">
        <v>41100</v>
      </c>
      <c r="D67" s="21" t="s">
        <v>765</v>
      </c>
      <c r="E67" s="6" t="s">
        <v>1</v>
      </c>
      <c r="F67" s="7" t="s">
        <v>66</v>
      </c>
      <c r="G67" s="7" t="s">
        <v>177</v>
      </c>
      <c r="H67" s="215" t="s">
        <v>469</v>
      </c>
      <c r="I67" s="215"/>
      <c r="J67" s="247">
        <v>195619.88</v>
      </c>
      <c r="K67" s="21"/>
      <c r="L67" s="6"/>
      <c r="M67" s="6" t="s">
        <v>437</v>
      </c>
      <c r="N67" s="6"/>
      <c r="O67" s="7"/>
      <c r="P67" s="218" t="s">
        <v>436</v>
      </c>
      <c r="Q67" s="34" t="s">
        <v>435</v>
      </c>
      <c r="R67" s="7"/>
      <c r="S67" s="34"/>
      <c r="T67" s="218"/>
      <c r="U67" s="356"/>
      <c r="V67" s="357"/>
      <c r="W67" s="358"/>
      <c r="X67" s="216"/>
      <c r="Y67" s="217"/>
      <c r="Z67" s="159"/>
      <c r="AA67" s="160">
        <f>Y67</f>
        <v>0</v>
      </c>
      <c r="AB67" s="160">
        <f>Y67</f>
        <v>0</v>
      </c>
      <c r="AC67" s="160"/>
      <c r="AD67" s="160"/>
      <c r="AE67" s="160"/>
      <c r="AF67" s="160">
        <f>AB67</f>
        <v>0</v>
      </c>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row>
    <row r="68" spans="1:118" s="84" customFormat="1" ht="114.75" customHeight="1" x14ac:dyDescent="0.2">
      <c r="A68" s="76">
        <v>11</v>
      </c>
      <c r="B68" s="76" t="s">
        <v>575</v>
      </c>
      <c r="C68" s="255">
        <v>41110</v>
      </c>
      <c r="D68" s="78" t="s">
        <v>769</v>
      </c>
      <c r="E68" s="78" t="s">
        <v>1</v>
      </c>
      <c r="F68" s="85" t="s">
        <v>76</v>
      </c>
      <c r="G68" s="85" t="s">
        <v>199</v>
      </c>
      <c r="H68" s="76" t="s">
        <v>469</v>
      </c>
      <c r="I68" s="76"/>
      <c r="J68" s="85" t="s">
        <v>14</v>
      </c>
      <c r="K68" s="78" t="s">
        <v>610</v>
      </c>
      <c r="L68" s="78" t="s">
        <v>611</v>
      </c>
      <c r="M68" s="78" t="s">
        <v>609</v>
      </c>
      <c r="N68" s="78"/>
      <c r="O68" s="124" t="s">
        <v>608</v>
      </c>
      <c r="P68" s="85"/>
      <c r="Q68" s="85"/>
      <c r="R68" s="124"/>
      <c r="S68" s="85"/>
      <c r="T68" s="124"/>
      <c r="U68" s="335"/>
      <c r="V68" s="336"/>
      <c r="W68" s="337"/>
      <c r="X68" s="83">
        <v>1</v>
      </c>
      <c r="Y68" s="151">
        <v>0</v>
      </c>
      <c r="Z68" s="159"/>
      <c r="AA68" s="160"/>
      <c r="AB68" s="160"/>
      <c r="AC68" s="160">
        <f>Y68</f>
        <v>0</v>
      </c>
      <c r="AD68" s="160"/>
      <c r="AE68" s="160"/>
      <c r="AF68" s="159"/>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row>
    <row r="69" spans="1:118" s="75" customFormat="1" ht="143.25" customHeight="1" x14ac:dyDescent="0.2">
      <c r="A69" s="67">
        <v>12</v>
      </c>
      <c r="B69" s="67" t="s">
        <v>575</v>
      </c>
      <c r="C69" s="256">
        <v>41114</v>
      </c>
      <c r="D69" s="69" t="s">
        <v>770</v>
      </c>
      <c r="E69" s="111" t="s">
        <v>19</v>
      </c>
      <c r="F69" s="70" t="s">
        <v>21</v>
      </c>
      <c r="G69" s="70" t="s">
        <v>200</v>
      </c>
      <c r="H69" s="67" t="s">
        <v>469</v>
      </c>
      <c r="I69" s="67"/>
      <c r="J69" s="71">
        <v>619943.13</v>
      </c>
      <c r="K69" s="111" t="s">
        <v>607</v>
      </c>
      <c r="L69" s="111" t="s">
        <v>606</v>
      </c>
      <c r="M69" s="111" t="s">
        <v>605</v>
      </c>
      <c r="N69" s="111"/>
      <c r="O69" s="70"/>
      <c r="P69" s="70" t="s">
        <v>604</v>
      </c>
      <c r="Q69" s="106" t="s">
        <v>244</v>
      </c>
      <c r="R69" s="106"/>
      <c r="S69" s="113"/>
      <c r="T69" s="107"/>
      <c r="U69" s="326"/>
      <c r="V69" s="327"/>
      <c r="W69" s="328"/>
      <c r="X69" s="74"/>
      <c r="Y69" s="153"/>
      <c r="Z69" s="159"/>
      <c r="AA69" s="161" t="str">
        <f>Q69</f>
        <v>LAUDO         13/08/2014</v>
      </c>
      <c r="AB69" s="160"/>
      <c r="AC69" s="160"/>
      <c r="AD69" s="160"/>
      <c r="AE69" s="160">
        <f>Y69</f>
        <v>0</v>
      </c>
      <c r="AF69" s="161" t="str">
        <f>AA69</f>
        <v>LAUDO         13/08/2014</v>
      </c>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row>
    <row r="70" spans="1:118" s="75" customFormat="1" ht="102" customHeight="1" x14ac:dyDescent="0.2">
      <c r="A70" s="67">
        <v>13</v>
      </c>
      <c r="B70" s="67" t="s">
        <v>575</v>
      </c>
      <c r="C70" s="256">
        <v>41100</v>
      </c>
      <c r="D70" s="122" t="s">
        <v>771</v>
      </c>
      <c r="E70" s="123" t="s">
        <v>1</v>
      </c>
      <c r="F70" s="70" t="s">
        <v>35</v>
      </c>
      <c r="G70" s="70" t="s">
        <v>175</v>
      </c>
      <c r="H70" s="67" t="s">
        <v>595</v>
      </c>
      <c r="I70" s="67"/>
      <c r="J70" s="250">
        <v>1500000</v>
      </c>
      <c r="K70" s="122"/>
      <c r="L70" s="123"/>
      <c r="M70" s="123" t="s">
        <v>59</v>
      </c>
      <c r="N70" s="123"/>
      <c r="O70" s="70"/>
      <c r="P70" s="106" t="s">
        <v>125</v>
      </c>
      <c r="Q70" s="69" t="s">
        <v>120</v>
      </c>
      <c r="R70" s="69"/>
      <c r="S70" s="106"/>
      <c r="T70" s="106"/>
      <c r="U70" s="326"/>
      <c r="V70" s="327"/>
      <c r="W70" s="328"/>
      <c r="X70" s="74"/>
      <c r="Y70" s="153">
        <v>0</v>
      </c>
      <c r="Z70" s="159"/>
      <c r="AA70" s="160" t="str">
        <f>Q70</f>
        <v>LAUDO           03/10/2013</v>
      </c>
      <c r="AB70" s="160"/>
      <c r="AC70" s="160"/>
      <c r="AD70" s="160"/>
      <c r="AE70" s="160">
        <f>Y70</f>
        <v>0</v>
      </c>
      <c r="AF70" s="160" t="str">
        <f>AA70</f>
        <v>LAUDO           03/10/2013</v>
      </c>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row>
    <row r="71" spans="1:118" s="75" customFormat="1" ht="131.25" customHeight="1" x14ac:dyDescent="0.2">
      <c r="A71" s="67">
        <v>14</v>
      </c>
      <c r="B71" s="67" t="s">
        <v>575</v>
      </c>
      <c r="C71" s="256">
        <v>41120</v>
      </c>
      <c r="D71" s="68" t="s">
        <v>772</v>
      </c>
      <c r="E71" s="111" t="s">
        <v>1</v>
      </c>
      <c r="F71" s="70" t="s">
        <v>36</v>
      </c>
      <c r="G71" s="70" t="s">
        <v>178</v>
      </c>
      <c r="H71" s="67" t="s">
        <v>595</v>
      </c>
      <c r="I71" s="67"/>
      <c r="J71" s="71">
        <v>202548.47</v>
      </c>
      <c r="K71" s="68" t="s">
        <v>600</v>
      </c>
      <c r="L71" s="111" t="s">
        <v>601</v>
      </c>
      <c r="M71" s="111" t="s">
        <v>599</v>
      </c>
      <c r="N71" s="111"/>
      <c r="O71" s="70" t="s">
        <v>597</v>
      </c>
      <c r="P71" s="70" t="s">
        <v>596</v>
      </c>
      <c r="Q71" s="71" t="s">
        <v>598</v>
      </c>
      <c r="R71" s="69"/>
      <c r="S71" s="71"/>
      <c r="T71" s="87"/>
      <c r="U71" s="326"/>
      <c r="V71" s="327"/>
      <c r="W71" s="328"/>
      <c r="X71" s="74"/>
      <c r="Y71" s="249">
        <v>9670.19</v>
      </c>
      <c r="Z71" s="159"/>
      <c r="AA71" s="161" t="str">
        <f>Q71</f>
        <v xml:space="preserve">LAUDO           29/11/2013 </v>
      </c>
      <c r="AB71" s="160"/>
      <c r="AC71" s="160"/>
      <c r="AD71" s="160"/>
      <c r="AE71" s="160">
        <v>9670.19</v>
      </c>
      <c r="AF71" s="161" t="e">
        <f>AA71-AE71</f>
        <v>#VALUE!</v>
      </c>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row>
    <row r="72" spans="1:118" s="96" customFormat="1" ht="210.75" customHeight="1" x14ac:dyDescent="0.2">
      <c r="A72" s="89">
        <v>15</v>
      </c>
      <c r="B72" s="89" t="s">
        <v>575</v>
      </c>
      <c r="C72" s="263">
        <v>41130</v>
      </c>
      <c r="D72" s="90" t="s">
        <v>773</v>
      </c>
      <c r="E72" s="89" t="s">
        <v>17</v>
      </c>
      <c r="F72" s="92" t="s">
        <v>126</v>
      </c>
      <c r="G72" s="92" t="s">
        <v>201</v>
      </c>
      <c r="H72" s="89" t="s">
        <v>469</v>
      </c>
      <c r="I72" s="89"/>
      <c r="J72" s="102" t="s">
        <v>38</v>
      </c>
      <c r="K72" s="90" t="s">
        <v>499</v>
      </c>
      <c r="L72" s="101" t="s">
        <v>724</v>
      </c>
      <c r="M72" s="101" t="s">
        <v>725</v>
      </c>
      <c r="N72" s="89"/>
      <c r="O72" s="92" t="s">
        <v>726</v>
      </c>
      <c r="P72" s="92"/>
      <c r="Q72" s="102"/>
      <c r="R72" s="92"/>
      <c r="S72" s="92"/>
      <c r="T72" s="105"/>
      <c r="U72" s="332"/>
      <c r="V72" s="333"/>
      <c r="W72" s="334"/>
      <c r="X72" s="95"/>
      <c r="Y72" s="155"/>
      <c r="Z72" s="159"/>
      <c r="AA72" s="160">
        <f>Y72</f>
        <v>0</v>
      </c>
      <c r="AB72" s="160">
        <f>Y72</f>
        <v>0</v>
      </c>
      <c r="AC72" s="160"/>
      <c r="AD72" s="160"/>
      <c r="AE72" s="160"/>
      <c r="AF72" s="159"/>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row>
    <row r="73" spans="1:118" s="84" customFormat="1" ht="98.25" customHeight="1" x14ac:dyDescent="0.2">
      <c r="A73" s="76">
        <v>16</v>
      </c>
      <c r="B73" s="76" t="s">
        <v>575</v>
      </c>
      <c r="C73" s="255">
        <v>41134</v>
      </c>
      <c r="D73" s="98" t="s">
        <v>774</v>
      </c>
      <c r="E73" s="98" t="s">
        <v>1</v>
      </c>
      <c r="F73" s="79" t="s">
        <v>72</v>
      </c>
      <c r="G73" s="79" t="s">
        <v>202</v>
      </c>
      <c r="H73" s="76"/>
      <c r="I73" s="76"/>
      <c r="J73" s="85" t="s">
        <v>124</v>
      </c>
      <c r="K73" s="98"/>
      <c r="L73" s="98"/>
      <c r="M73" s="98"/>
      <c r="N73" s="98"/>
      <c r="O73" s="110" t="s">
        <v>106</v>
      </c>
      <c r="P73" s="79"/>
      <c r="Q73" s="85" t="s">
        <v>124</v>
      </c>
      <c r="R73" s="110" t="s">
        <v>106</v>
      </c>
      <c r="S73" s="79"/>
      <c r="T73" s="110"/>
      <c r="U73" s="335" t="s">
        <v>140</v>
      </c>
      <c r="V73" s="336"/>
      <c r="W73" s="337"/>
      <c r="X73" s="83"/>
      <c r="Y73" s="150">
        <v>0</v>
      </c>
      <c r="Z73" s="159"/>
      <c r="AA73" s="160"/>
      <c r="AB73" s="160"/>
      <c r="AC73" s="160">
        <f>Y73</f>
        <v>0</v>
      </c>
      <c r="AD73" s="160"/>
      <c r="AE73" s="160"/>
      <c r="AF73" s="159"/>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row>
    <row r="74" spans="1:118" s="84" customFormat="1" ht="132" customHeight="1" x14ac:dyDescent="0.2">
      <c r="A74" s="76">
        <v>17</v>
      </c>
      <c r="B74" s="76" t="s">
        <v>575</v>
      </c>
      <c r="C74" s="255">
        <v>41133</v>
      </c>
      <c r="D74" s="98" t="s">
        <v>775</v>
      </c>
      <c r="E74" s="98" t="s">
        <v>1</v>
      </c>
      <c r="F74" s="79" t="s">
        <v>10</v>
      </c>
      <c r="G74" s="79" t="s">
        <v>203</v>
      </c>
      <c r="H74" s="76"/>
      <c r="I74" s="76"/>
      <c r="J74" s="121">
        <v>107924</v>
      </c>
      <c r="K74" s="98" t="s">
        <v>594</v>
      </c>
      <c r="L74" s="98" t="s">
        <v>593</v>
      </c>
      <c r="M74" s="98" t="s">
        <v>592</v>
      </c>
      <c r="N74" s="98"/>
      <c r="O74" s="110" t="s">
        <v>591</v>
      </c>
      <c r="P74" s="79"/>
      <c r="Q74" s="121"/>
      <c r="R74" s="110"/>
      <c r="S74" s="79"/>
      <c r="T74" s="110"/>
      <c r="U74" s="335"/>
      <c r="V74" s="336"/>
      <c r="W74" s="337"/>
      <c r="X74" s="83"/>
      <c r="Y74" s="150">
        <v>0</v>
      </c>
      <c r="Z74" s="159"/>
      <c r="AA74" s="160">
        <f>Y74</f>
        <v>0</v>
      </c>
      <c r="AB74" s="160"/>
      <c r="AC74" s="160">
        <f>Y74</f>
        <v>0</v>
      </c>
      <c r="AD74" s="160"/>
      <c r="AE74" s="160"/>
      <c r="AF74" s="159"/>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row>
    <row r="75" spans="1:118" s="96" customFormat="1" ht="144" customHeight="1" x14ac:dyDescent="0.2">
      <c r="A75" s="89">
        <v>18</v>
      </c>
      <c r="B75" s="89" t="s">
        <v>575</v>
      </c>
      <c r="C75" s="263">
        <v>41143</v>
      </c>
      <c r="D75" s="118" t="s">
        <v>776</v>
      </c>
      <c r="E75" s="118" t="s">
        <v>1</v>
      </c>
      <c r="F75" s="92" t="s">
        <v>13</v>
      </c>
      <c r="G75" s="92" t="s">
        <v>204</v>
      </c>
      <c r="H75" s="89"/>
      <c r="I75" s="89"/>
      <c r="J75" s="119">
        <v>1689517.85</v>
      </c>
      <c r="K75" s="118" t="s">
        <v>590</v>
      </c>
      <c r="L75" s="118" t="s">
        <v>589</v>
      </c>
      <c r="M75" s="118" t="s">
        <v>588</v>
      </c>
      <c r="N75" s="92"/>
      <c r="O75" s="92"/>
      <c r="P75" s="92"/>
      <c r="Q75" s="119"/>
      <c r="R75" s="92"/>
      <c r="T75" s="120"/>
      <c r="U75" s="332"/>
      <c r="V75" s="333"/>
      <c r="W75" s="334"/>
      <c r="X75" s="95"/>
      <c r="Y75" s="155"/>
      <c r="Z75" s="159"/>
      <c r="AA75" s="160">
        <f>Y75</f>
        <v>0</v>
      </c>
      <c r="AB75" s="160">
        <f>Y75</f>
        <v>0</v>
      </c>
      <c r="AC75" s="160"/>
      <c r="AD75" s="160"/>
      <c r="AE75" s="160"/>
      <c r="AF75" s="159"/>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row>
    <row r="76" spans="1:118" s="96" customFormat="1" ht="72" x14ac:dyDescent="0.2">
      <c r="A76" s="89">
        <v>19</v>
      </c>
      <c r="B76" s="89" t="s">
        <v>575</v>
      </c>
      <c r="C76" s="263">
        <v>41144</v>
      </c>
      <c r="D76" s="90" t="s">
        <v>777</v>
      </c>
      <c r="E76" s="91" t="s">
        <v>19</v>
      </c>
      <c r="F76" s="92" t="s">
        <v>100</v>
      </c>
      <c r="G76" s="92" t="s">
        <v>101</v>
      </c>
      <c r="H76" s="89" t="s">
        <v>469</v>
      </c>
      <c r="I76" s="89"/>
      <c r="J76" s="89"/>
      <c r="K76" s="90" t="s">
        <v>587</v>
      </c>
      <c r="L76" s="91" t="s">
        <v>586</v>
      </c>
      <c r="M76" s="91" t="s">
        <v>585</v>
      </c>
      <c r="N76" s="91"/>
      <c r="O76" s="92" t="s">
        <v>404</v>
      </c>
      <c r="P76" s="92"/>
      <c r="Q76" s="92"/>
      <c r="R76" s="92"/>
      <c r="S76" s="92"/>
      <c r="T76" s="105"/>
      <c r="U76" s="332"/>
      <c r="V76" s="333"/>
      <c r="W76" s="334"/>
      <c r="X76" s="116"/>
      <c r="Y76" s="155"/>
      <c r="Z76" s="159"/>
      <c r="AA76" s="160"/>
      <c r="AB76" s="160">
        <f>Y76</f>
        <v>0</v>
      </c>
      <c r="AC76" s="160"/>
      <c r="AD76" s="160"/>
      <c r="AE76" s="160"/>
      <c r="AF76" s="159"/>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row>
    <row r="77" spans="1:118" s="84" customFormat="1" ht="48" x14ac:dyDescent="0.2">
      <c r="A77" s="76">
        <v>20</v>
      </c>
      <c r="B77" s="76" t="s">
        <v>575</v>
      </c>
      <c r="C77" s="255">
        <v>41180</v>
      </c>
      <c r="D77" s="98" t="s">
        <v>778</v>
      </c>
      <c r="E77" s="98" t="s">
        <v>1</v>
      </c>
      <c r="F77" s="79" t="s">
        <v>79</v>
      </c>
      <c r="G77" s="76"/>
      <c r="H77" s="76"/>
      <c r="I77" s="76"/>
      <c r="J77" s="76"/>
      <c r="K77" s="98"/>
      <c r="L77" s="98"/>
      <c r="M77" s="98"/>
      <c r="N77" s="79"/>
      <c r="O77" s="79" t="s">
        <v>584</v>
      </c>
      <c r="P77" s="79"/>
      <c r="Q77" s="117"/>
      <c r="R77" s="79"/>
      <c r="S77" s="79"/>
      <c r="T77" s="79"/>
      <c r="U77" s="335"/>
      <c r="V77" s="336"/>
      <c r="W77" s="337"/>
      <c r="X77" s="83"/>
      <c r="Y77" s="150">
        <v>0</v>
      </c>
      <c r="Z77" s="159"/>
      <c r="AA77" s="160"/>
      <c r="AB77" s="160"/>
      <c r="AC77" s="160">
        <f>Y77</f>
        <v>0</v>
      </c>
      <c r="AD77" s="160"/>
      <c r="AE77" s="160"/>
      <c r="AF77" s="159"/>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row>
    <row r="78" spans="1:118" s="96" customFormat="1" ht="240" x14ac:dyDescent="0.2">
      <c r="A78" s="89">
        <v>21</v>
      </c>
      <c r="B78" s="89" t="s">
        <v>575</v>
      </c>
      <c r="C78" s="263">
        <v>41187</v>
      </c>
      <c r="D78" s="91" t="s">
        <v>779</v>
      </c>
      <c r="E78" s="91" t="s">
        <v>17</v>
      </c>
      <c r="F78" s="92" t="s">
        <v>22</v>
      </c>
      <c r="G78" s="92" t="s">
        <v>205</v>
      </c>
      <c r="H78" s="89" t="s">
        <v>469</v>
      </c>
      <c r="I78" s="89"/>
      <c r="J78" s="115" t="s">
        <v>14</v>
      </c>
      <c r="K78" s="91" t="s">
        <v>582</v>
      </c>
      <c r="L78" s="91" t="s">
        <v>583</v>
      </c>
      <c r="M78" s="91" t="s">
        <v>581</v>
      </c>
      <c r="N78" s="91"/>
      <c r="O78" s="92" t="s">
        <v>389</v>
      </c>
      <c r="P78" s="92"/>
      <c r="Q78" s="115"/>
      <c r="R78" s="92"/>
      <c r="S78" s="116" t="s">
        <v>222</v>
      </c>
      <c r="T78" s="114"/>
      <c r="U78" s="332"/>
      <c r="V78" s="333"/>
      <c r="W78" s="334"/>
      <c r="X78" s="95"/>
      <c r="Y78" s="155"/>
      <c r="Z78" s="159"/>
      <c r="AA78" s="160"/>
      <c r="AB78" s="160">
        <f>Y78</f>
        <v>0</v>
      </c>
      <c r="AC78" s="160"/>
      <c r="AD78" s="160"/>
      <c r="AE78" s="160"/>
      <c r="AF78" s="159"/>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row>
    <row r="79" spans="1:118" s="96" customFormat="1" ht="84" x14ac:dyDescent="0.2">
      <c r="A79" s="89">
        <v>22</v>
      </c>
      <c r="B79" s="89" t="s">
        <v>575</v>
      </c>
      <c r="C79" s="263">
        <v>41205</v>
      </c>
      <c r="D79" s="91" t="s">
        <v>780</v>
      </c>
      <c r="E79" s="91" t="s">
        <v>1</v>
      </c>
      <c r="F79" s="92" t="s">
        <v>80</v>
      </c>
      <c r="G79" s="89"/>
      <c r="H79" s="89"/>
      <c r="I79" s="89"/>
      <c r="J79" s="93">
        <v>60966.54</v>
      </c>
      <c r="K79" s="91"/>
      <c r="L79" s="91"/>
      <c r="M79" s="91"/>
      <c r="N79" s="91"/>
      <c r="O79" s="92" t="s">
        <v>81</v>
      </c>
      <c r="P79" s="92"/>
      <c r="Q79" s="93"/>
      <c r="R79" s="92"/>
      <c r="S79" s="114"/>
      <c r="T79" s="105"/>
      <c r="U79" s="332"/>
      <c r="V79" s="333"/>
      <c r="W79" s="334"/>
      <c r="X79" s="95"/>
      <c r="Y79" s="155"/>
      <c r="Z79" s="159"/>
      <c r="AA79" s="160">
        <f>Y79</f>
        <v>0</v>
      </c>
      <c r="AB79" s="160">
        <f>Y79</f>
        <v>0</v>
      </c>
      <c r="AC79" s="160"/>
      <c r="AD79" s="160"/>
      <c r="AE79" s="160"/>
      <c r="AF79" s="159"/>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row>
    <row r="80" spans="1:118" s="96" customFormat="1" ht="96" x14ac:dyDescent="0.2">
      <c r="A80" s="89">
        <v>23</v>
      </c>
      <c r="B80" s="89" t="s">
        <v>575</v>
      </c>
      <c r="C80" s="263">
        <v>41262</v>
      </c>
      <c r="D80" s="91" t="s">
        <v>781</v>
      </c>
      <c r="E80" s="91" t="s">
        <v>159</v>
      </c>
      <c r="F80" s="92" t="s">
        <v>77</v>
      </c>
      <c r="G80" s="92" t="s">
        <v>206</v>
      </c>
      <c r="H80" s="89" t="s">
        <v>469</v>
      </c>
      <c r="I80" s="89"/>
      <c r="J80" s="92" t="s">
        <v>78</v>
      </c>
      <c r="K80" s="91"/>
      <c r="L80" s="91"/>
      <c r="M80" s="91" t="s">
        <v>139</v>
      </c>
      <c r="N80" s="91"/>
      <c r="O80" s="92" t="s">
        <v>391</v>
      </c>
      <c r="P80" s="92"/>
      <c r="Q80" s="92"/>
      <c r="R80" s="92"/>
      <c r="S80" s="114"/>
      <c r="T80" s="105"/>
      <c r="U80" s="353"/>
      <c r="V80" s="354"/>
      <c r="W80" s="355"/>
      <c r="X80" s="95"/>
      <c r="Y80" s="155"/>
      <c r="Z80" s="159"/>
      <c r="AA80" s="160">
        <f>Y80</f>
        <v>0</v>
      </c>
      <c r="AB80" s="160">
        <v>2020229.39</v>
      </c>
      <c r="AC80" s="160"/>
      <c r="AD80" s="160"/>
      <c r="AE80" s="160"/>
      <c r="AF80" s="159"/>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row>
    <row r="81" spans="1:118" s="86" customFormat="1" ht="33.75" customHeight="1" x14ac:dyDescent="0.2">
      <c r="A81" s="329" t="s">
        <v>399</v>
      </c>
      <c r="B81" s="330"/>
      <c r="C81" s="330"/>
      <c r="D81" s="330"/>
      <c r="E81" s="330"/>
      <c r="F81" s="330"/>
      <c r="G81" s="330"/>
      <c r="H81" s="330"/>
      <c r="I81" s="330"/>
      <c r="J81" s="330"/>
      <c r="K81" s="330"/>
      <c r="L81" s="330"/>
      <c r="M81" s="330"/>
      <c r="N81" s="330"/>
      <c r="O81" s="330"/>
      <c r="P81" s="330"/>
      <c r="Q81" s="330"/>
      <c r="R81" s="330"/>
      <c r="S81" s="330"/>
      <c r="T81" s="330"/>
      <c r="U81" s="330"/>
      <c r="V81" s="330"/>
      <c r="W81" s="330"/>
      <c r="X81" s="330"/>
      <c r="Y81" s="331"/>
      <c r="Z81" s="159"/>
      <c r="AA81" s="160">
        <f>SUM(AA58:AA80)</f>
        <v>4859744.5999999996</v>
      </c>
      <c r="AB81" s="160">
        <f t="shared" ref="AB81:AF81" si="2">SUM(AB58:AB80)</f>
        <v>2020229.39</v>
      </c>
      <c r="AC81" s="160">
        <f t="shared" si="2"/>
        <v>0</v>
      </c>
      <c r="AD81" s="160">
        <f t="shared" si="2"/>
        <v>0</v>
      </c>
      <c r="AE81" s="160">
        <f t="shared" si="2"/>
        <v>242575.99</v>
      </c>
      <c r="AF81" s="160" t="e">
        <f t="shared" si="2"/>
        <v>#VALUE!</v>
      </c>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row>
    <row r="82" spans="1:118" s="86" customFormat="1" ht="26" x14ac:dyDescent="0.2">
      <c r="A82" s="350" t="s">
        <v>102</v>
      </c>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2"/>
      <c r="Z82" s="172"/>
      <c r="AA82" s="173"/>
      <c r="AB82" s="173"/>
      <c r="AC82" s="173"/>
      <c r="AD82" s="173"/>
      <c r="AE82" s="173"/>
      <c r="AF82" s="174"/>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row>
    <row r="83" spans="1:118" s="86" customFormat="1" ht="30.75" customHeight="1" x14ac:dyDescent="0.2">
      <c r="A83" s="43" t="s">
        <v>512</v>
      </c>
      <c r="B83" s="43" t="s">
        <v>513</v>
      </c>
      <c r="C83" s="43"/>
      <c r="D83" s="39" t="s">
        <v>479</v>
      </c>
      <c r="E83" s="39" t="s">
        <v>480</v>
      </c>
      <c r="F83" s="39" t="s">
        <v>0</v>
      </c>
      <c r="G83" s="39" t="s">
        <v>160</v>
      </c>
      <c r="H83" s="39" t="s">
        <v>458</v>
      </c>
      <c r="I83" s="39" t="s">
        <v>459</v>
      </c>
      <c r="J83" s="39" t="s">
        <v>478</v>
      </c>
      <c r="K83" s="43" t="s">
        <v>481</v>
      </c>
      <c r="L83" s="43" t="s">
        <v>482</v>
      </c>
      <c r="M83" s="43" t="s">
        <v>483</v>
      </c>
      <c r="N83" s="43" t="s">
        <v>493</v>
      </c>
      <c r="O83" s="39" t="s">
        <v>485</v>
      </c>
      <c r="P83" s="39" t="s">
        <v>220</v>
      </c>
      <c r="Q83" s="43" t="s">
        <v>486</v>
      </c>
      <c r="R83" s="43" t="s">
        <v>487</v>
      </c>
      <c r="S83" s="43" t="s">
        <v>488</v>
      </c>
      <c r="T83" s="43" t="s">
        <v>489</v>
      </c>
      <c r="U83" s="311" t="s">
        <v>490</v>
      </c>
      <c r="V83" s="312"/>
      <c r="W83" s="313"/>
      <c r="X83" s="239" t="s">
        <v>491</v>
      </c>
      <c r="Y83" s="240" t="s">
        <v>492</v>
      </c>
      <c r="Z83" s="159"/>
      <c r="AA83" s="159" t="s">
        <v>324</v>
      </c>
      <c r="AB83" s="159" t="s">
        <v>314</v>
      </c>
      <c r="AC83" s="159" t="s">
        <v>315</v>
      </c>
      <c r="AD83" s="159" t="s">
        <v>325</v>
      </c>
      <c r="AE83" s="159" t="s">
        <v>326</v>
      </c>
      <c r="AF83" s="159" t="s">
        <v>328</v>
      </c>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row>
    <row r="84" spans="1:118" s="75" customFormat="1" ht="181" x14ac:dyDescent="0.2">
      <c r="A84" s="67">
        <v>1</v>
      </c>
      <c r="B84" s="67" t="s">
        <v>573</v>
      </c>
      <c r="C84" s="256">
        <v>41288</v>
      </c>
      <c r="D84" s="111" t="s">
        <v>782</v>
      </c>
      <c r="E84" s="111" t="s">
        <v>1</v>
      </c>
      <c r="F84" s="70" t="s">
        <v>11</v>
      </c>
      <c r="G84" s="70" t="s">
        <v>304</v>
      </c>
      <c r="H84" s="67" t="s">
        <v>469</v>
      </c>
      <c r="I84" s="67"/>
      <c r="J84" s="87">
        <v>661482.34</v>
      </c>
      <c r="K84" s="111"/>
      <c r="L84" s="111"/>
      <c r="M84" s="111" t="s">
        <v>8</v>
      </c>
      <c r="N84" s="111"/>
      <c r="O84" s="70" t="s">
        <v>574</v>
      </c>
      <c r="P84" s="113" t="s">
        <v>311</v>
      </c>
      <c r="Q84" s="72" t="s">
        <v>245</v>
      </c>
      <c r="R84" s="72"/>
      <c r="S84" s="113"/>
      <c r="T84" s="106"/>
      <c r="U84" s="326" t="s">
        <v>603</v>
      </c>
      <c r="V84" s="327"/>
      <c r="W84" s="328"/>
      <c r="X84" s="74"/>
      <c r="Y84" s="153" t="s">
        <v>602</v>
      </c>
      <c r="Z84" s="159"/>
      <c r="AA84" s="161" t="str">
        <f>Q84</f>
        <v>LAUDO 19/08/2014</v>
      </c>
      <c r="AB84" s="160"/>
      <c r="AC84" s="160"/>
      <c r="AD84" s="160"/>
      <c r="AE84" s="160" t="str">
        <f>Y84</f>
        <v xml:space="preserve"> S/. 314909.81.</v>
      </c>
      <c r="AF84" s="161" t="e">
        <f>AA84-AE84</f>
        <v>#VALUE!</v>
      </c>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row>
    <row r="85" spans="1:118" s="84" customFormat="1" ht="72" x14ac:dyDescent="0.2">
      <c r="A85" s="76">
        <v>2</v>
      </c>
      <c r="B85" s="76" t="s">
        <v>575</v>
      </c>
      <c r="C85" s="255">
        <v>41295</v>
      </c>
      <c r="D85" s="98" t="s">
        <v>783</v>
      </c>
      <c r="E85" s="98" t="s">
        <v>1</v>
      </c>
      <c r="F85" s="79" t="s">
        <v>84</v>
      </c>
      <c r="G85" s="79" t="s">
        <v>207</v>
      </c>
      <c r="H85" s="76"/>
      <c r="I85" s="76"/>
      <c r="J85" s="79" t="s">
        <v>14</v>
      </c>
      <c r="K85" s="98"/>
      <c r="L85" s="98"/>
      <c r="M85" s="98"/>
      <c r="N85" s="98"/>
      <c r="O85" s="110" t="s">
        <v>576</v>
      </c>
      <c r="P85" s="79"/>
      <c r="Q85" s="79"/>
      <c r="R85" s="110"/>
      <c r="S85" s="81"/>
      <c r="T85" s="110"/>
      <c r="U85" s="335" t="s">
        <v>2</v>
      </c>
      <c r="V85" s="336"/>
      <c r="W85" s="337"/>
      <c r="X85" s="83"/>
      <c r="Y85" s="150">
        <v>0</v>
      </c>
      <c r="Z85" s="159"/>
      <c r="AA85" s="160"/>
      <c r="AB85" s="160"/>
      <c r="AC85" s="160">
        <f>Y85</f>
        <v>0</v>
      </c>
      <c r="AD85" s="160"/>
      <c r="AE85" s="160"/>
      <c r="AF85" s="159"/>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row>
    <row r="86" spans="1:118" s="84" customFormat="1" ht="156" x14ac:dyDescent="0.2">
      <c r="A86" s="76">
        <v>3</v>
      </c>
      <c r="B86" s="76" t="s">
        <v>575</v>
      </c>
      <c r="C86" s="255">
        <v>41330</v>
      </c>
      <c r="D86" s="98" t="s">
        <v>784</v>
      </c>
      <c r="E86" s="98" t="s">
        <v>85</v>
      </c>
      <c r="F86" s="79" t="s">
        <v>86</v>
      </c>
      <c r="G86" s="79" t="s">
        <v>208</v>
      </c>
      <c r="H86" s="76"/>
      <c r="I86" s="76"/>
      <c r="J86" s="79">
        <v>163055.51</v>
      </c>
      <c r="K86" s="98"/>
      <c r="L86" s="98"/>
      <c r="M86" s="98"/>
      <c r="N86" s="98"/>
      <c r="O86" s="110" t="s">
        <v>576</v>
      </c>
      <c r="P86" s="79"/>
      <c r="Q86" s="79"/>
      <c r="R86" s="110"/>
      <c r="S86" s="81"/>
      <c r="T86" s="78"/>
      <c r="U86" s="335"/>
      <c r="V86" s="336"/>
      <c r="W86" s="337"/>
      <c r="X86" s="83"/>
      <c r="Y86" s="150">
        <v>0</v>
      </c>
      <c r="Z86" s="159"/>
      <c r="AA86" s="160">
        <f>Y86</f>
        <v>0</v>
      </c>
      <c r="AB86" s="160"/>
      <c r="AC86" s="160">
        <f>Y86</f>
        <v>0</v>
      </c>
      <c r="AD86" s="160"/>
      <c r="AE86" s="160"/>
      <c r="AF86" s="160">
        <f>AC86</f>
        <v>0</v>
      </c>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row>
    <row r="87" spans="1:118" s="75" customFormat="1" ht="132.75" customHeight="1" x14ac:dyDescent="0.2">
      <c r="A87" s="67">
        <v>4</v>
      </c>
      <c r="B87" s="67" t="s">
        <v>575</v>
      </c>
      <c r="C87" s="256">
        <v>41331</v>
      </c>
      <c r="D87" s="111" t="s">
        <v>785</v>
      </c>
      <c r="E87" s="111" t="s">
        <v>1</v>
      </c>
      <c r="F87" s="70" t="s">
        <v>82</v>
      </c>
      <c r="G87" s="70" t="s">
        <v>209</v>
      </c>
      <c r="H87" s="67" t="s">
        <v>469</v>
      </c>
      <c r="I87" s="67"/>
      <c r="J87" s="112">
        <v>2952920.11</v>
      </c>
      <c r="K87" s="111" t="s">
        <v>579</v>
      </c>
      <c r="L87" s="111" t="s">
        <v>580</v>
      </c>
      <c r="M87" s="111" t="s">
        <v>578</v>
      </c>
      <c r="N87" s="111"/>
      <c r="O87" s="70" t="s">
        <v>577</v>
      </c>
      <c r="P87" s="113" t="s">
        <v>349</v>
      </c>
      <c r="Q87" s="248">
        <v>41936</v>
      </c>
      <c r="R87" s="70"/>
      <c r="S87" s="113"/>
      <c r="T87" s="107"/>
      <c r="U87" s="326"/>
      <c r="V87" s="327"/>
      <c r="W87" s="328"/>
      <c r="X87" s="74"/>
      <c r="Y87" s="153"/>
      <c r="Z87" s="159"/>
      <c r="AA87" s="160">
        <f>Q87</f>
        <v>41936</v>
      </c>
      <c r="AB87" s="160"/>
      <c r="AC87" s="160"/>
      <c r="AD87" s="160"/>
      <c r="AE87" s="160">
        <f>Y87</f>
        <v>0</v>
      </c>
      <c r="AF87" s="159"/>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row>
    <row r="88" spans="1:118" s="84" customFormat="1" ht="180.75" customHeight="1" x14ac:dyDescent="0.2">
      <c r="A88" s="76">
        <v>5</v>
      </c>
      <c r="B88" s="76" t="s">
        <v>575</v>
      </c>
      <c r="C88" s="76"/>
      <c r="D88" s="97" t="s">
        <v>85</v>
      </c>
      <c r="E88" s="77" t="s">
        <v>1</v>
      </c>
      <c r="F88" s="79" t="s">
        <v>86</v>
      </c>
      <c r="G88" s="79" t="s">
        <v>208</v>
      </c>
      <c r="H88" s="76"/>
      <c r="I88" s="76"/>
      <c r="J88" s="80">
        <v>163055.51</v>
      </c>
      <c r="K88" s="97"/>
      <c r="L88" s="77"/>
      <c r="M88" s="77"/>
      <c r="N88" s="77"/>
      <c r="O88" s="110" t="s">
        <v>576</v>
      </c>
      <c r="P88" s="79"/>
      <c r="Q88" s="80"/>
      <c r="R88" s="110"/>
      <c r="S88" s="79"/>
      <c r="T88" s="110"/>
      <c r="U88" s="335"/>
      <c r="V88" s="336"/>
      <c r="W88" s="337"/>
      <c r="X88" s="83"/>
      <c r="Y88" s="150">
        <v>0</v>
      </c>
      <c r="Z88" s="159"/>
      <c r="AA88" s="160">
        <f>Y88</f>
        <v>0</v>
      </c>
      <c r="AB88" s="160"/>
      <c r="AC88" s="160">
        <f>Y88</f>
        <v>0</v>
      </c>
      <c r="AD88" s="160"/>
      <c r="AE88" s="160"/>
      <c r="AF88" s="160">
        <f>AC88</f>
        <v>0</v>
      </c>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row>
    <row r="89" spans="1:118" s="84" customFormat="1" ht="60" customHeight="1" x14ac:dyDescent="0.2">
      <c r="A89" s="76">
        <v>6</v>
      </c>
      <c r="B89" s="76" t="s">
        <v>573</v>
      </c>
      <c r="C89" s="76"/>
      <c r="D89" s="109" t="s">
        <v>87</v>
      </c>
      <c r="E89" s="77" t="s">
        <v>1</v>
      </c>
      <c r="F89" s="79" t="s">
        <v>88</v>
      </c>
      <c r="G89" s="79" t="s">
        <v>210</v>
      </c>
      <c r="H89" s="76" t="s">
        <v>469</v>
      </c>
      <c r="I89" s="76"/>
      <c r="J89" s="76" t="s">
        <v>786</v>
      </c>
      <c r="K89" s="104"/>
      <c r="L89" s="108" t="s">
        <v>341</v>
      </c>
      <c r="M89" s="108" t="s">
        <v>341</v>
      </c>
      <c r="N89" s="108" t="s">
        <v>341</v>
      </c>
      <c r="O89" s="110" t="s">
        <v>608</v>
      </c>
      <c r="P89" s="79"/>
      <c r="Q89" s="80"/>
      <c r="S89" s="79"/>
      <c r="T89" s="110"/>
      <c r="U89" s="335"/>
      <c r="V89" s="336"/>
      <c r="W89" s="337"/>
      <c r="X89" s="83"/>
      <c r="Y89" s="150">
        <v>0</v>
      </c>
      <c r="Z89" s="159"/>
      <c r="AA89" s="160"/>
      <c r="AB89" s="160"/>
      <c r="AC89" s="160">
        <f>Y89</f>
        <v>0</v>
      </c>
      <c r="AD89" s="160"/>
      <c r="AE89" s="160"/>
      <c r="AF89" s="159"/>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row>
    <row r="90" spans="1:118" s="84" customFormat="1" ht="120" customHeight="1" x14ac:dyDescent="0.2">
      <c r="A90" s="76">
        <v>7</v>
      </c>
      <c r="B90" s="76" t="s">
        <v>573</v>
      </c>
      <c r="C90" s="76"/>
      <c r="D90" s="108" t="s">
        <v>1</v>
      </c>
      <c r="E90" s="109" t="s">
        <v>87</v>
      </c>
      <c r="F90" s="79" t="s">
        <v>88</v>
      </c>
      <c r="G90" s="79" t="s">
        <v>211</v>
      </c>
      <c r="H90" s="76" t="s">
        <v>469</v>
      </c>
      <c r="I90" s="76"/>
      <c r="J90" s="76" t="s">
        <v>786</v>
      </c>
      <c r="K90" s="104"/>
      <c r="M90" s="109"/>
      <c r="N90" s="109"/>
      <c r="O90" s="110" t="s">
        <v>608</v>
      </c>
      <c r="P90" s="79"/>
      <c r="Q90" s="80"/>
      <c r="R90" s="110"/>
      <c r="S90" s="79"/>
      <c r="T90" s="110"/>
      <c r="U90" s="335"/>
      <c r="V90" s="336"/>
      <c r="W90" s="337"/>
      <c r="X90" s="104"/>
      <c r="Y90" s="150">
        <v>0</v>
      </c>
      <c r="Z90" s="159"/>
      <c r="AA90" s="160"/>
      <c r="AB90" s="160"/>
      <c r="AC90" s="160">
        <f>Y90</f>
        <v>0</v>
      </c>
      <c r="AD90" s="160"/>
      <c r="AE90" s="160"/>
      <c r="AF90" s="159"/>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row>
    <row r="91" spans="1:118" s="20" customFormat="1" ht="120" customHeight="1" x14ac:dyDescent="0.2">
      <c r="A91" s="76">
        <v>8</v>
      </c>
      <c r="B91" s="76" t="s">
        <v>573</v>
      </c>
      <c r="C91" s="255">
        <v>41372</v>
      </c>
      <c r="D91" s="98" t="s">
        <v>790</v>
      </c>
      <c r="E91" s="98" t="s">
        <v>141</v>
      </c>
      <c r="F91" s="98" t="s">
        <v>26</v>
      </c>
      <c r="G91" s="79" t="s">
        <v>212</v>
      </c>
      <c r="H91" s="76" t="s">
        <v>469</v>
      </c>
      <c r="I91" s="76"/>
      <c r="J91" s="80" t="s">
        <v>142</v>
      </c>
      <c r="K91" s="124" t="s">
        <v>789</v>
      </c>
      <c r="L91" s="124" t="s">
        <v>788</v>
      </c>
      <c r="M91" s="98" t="s">
        <v>787</v>
      </c>
      <c r="N91" s="98"/>
      <c r="O91" s="264" t="s">
        <v>106</v>
      </c>
      <c r="P91" s="84"/>
      <c r="Q91" s="80"/>
      <c r="R91" s="81"/>
      <c r="S91" s="141"/>
      <c r="T91" s="100"/>
      <c r="U91" s="338"/>
      <c r="V91" s="339"/>
      <c r="W91" s="340"/>
      <c r="X91" s="83"/>
      <c r="Y91" s="151">
        <v>0</v>
      </c>
      <c r="Z91" s="159"/>
      <c r="AA91" s="160"/>
      <c r="AB91" s="160">
        <f>Y91</f>
        <v>0</v>
      </c>
      <c r="AC91" s="160"/>
      <c r="AD91" s="160"/>
      <c r="AE91" s="160"/>
      <c r="AF91" s="159"/>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row>
    <row r="92" spans="1:118" s="96" customFormat="1" ht="72" x14ac:dyDescent="0.2">
      <c r="A92" s="226">
        <v>9</v>
      </c>
      <c r="B92" s="226" t="s">
        <v>575</v>
      </c>
      <c r="C92" s="265">
        <v>41459</v>
      </c>
      <c r="D92" s="227" t="s">
        <v>745</v>
      </c>
      <c r="E92" s="228" t="s">
        <v>1</v>
      </c>
      <c r="F92" s="229" t="s">
        <v>285</v>
      </c>
      <c r="G92" s="226" t="s">
        <v>163</v>
      </c>
      <c r="H92" s="226" t="s">
        <v>469</v>
      </c>
      <c r="I92" s="226"/>
      <c r="J92" s="266">
        <v>95658.76</v>
      </c>
      <c r="K92" s="267" t="s">
        <v>547</v>
      </c>
      <c r="L92" s="228" t="s">
        <v>792</v>
      </c>
      <c r="M92" s="267" t="s">
        <v>791</v>
      </c>
      <c r="N92" s="228"/>
      <c r="O92" s="226"/>
      <c r="P92" s="229" t="s">
        <v>445</v>
      </c>
      <c r="Q92" s="268" t="s">
        <v>444</v>
      </c>
      <c r="R92" s="230"/>
      <c r="S92" s="229"/>
      <c r="T92" s="230"/>
      <c r="U92" s="371"/>
      <c r="V92" s="372"/>
      <c r="W92" s="373"/>
      <c r="X92" s="231"/>
      <c r="Y92" s="232">
        <v>0</v>
      </c>
      <c r="Z92" s="159"/>
      <c r="AA92" s="160">
        <f t="shared" ref="AA92:AA98" si="3">Y92</f>
        <v>0</v>
      </c>
      <c r="AB92" s="160">
        <f>Y92</f>
        <v>0</v>
      </c>
      <c r="AC92" s="160"/>
      <c r="AD92" s="160"/>
      <c r="AE92" s="160"/>
      <c r="AF92" s="233">
        <v>95658.76</v>
      </c>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row>
    <row r="93" spans="1:118" s="20" customFormat="1" ht="250.5" customHeight="1" x14ac:dyDescent="0.2">
      <c r="A93" s="183">
        <v>10</v>
      </c>
      <c r="B93" s="183" t="s">
        <v>573</v>
      </c>
      <c r="C93" s="269">
        <v>41501</v>
      </c>
      <c r="D93" s="16" t="s">
        <v>775</v>
      </c>
      <c r="E93" s="12" t="s">
        <v>1</v>
      </c>
      <c r="F93" s="13" t="s">
        <v>10</v>
      </c>
      <c r="G93" s="13" t="s">
        <v>203</v>
      </c>
      <c r="H93" s="183" t="s">
        <v>469</v>
      </c>
      <c r="I93" s="183"/>
      <c r="J93" s="184">
        <v>119924</v>
      </c>
      <c r="K93" s="14" t="s">
        <v>566</v>
      </c>
      <c r="L93" s="12" t="s">
        <v>794</v>
      </c>
      <c r="M93" s="12" t="s">
        <v>793</v>
      </c>
      <c r="N93" s="13"/>
      <c r="O93" s="13" t="s">
        <v>410</v>
      </c>
      <c r="P93" s="13"/>
      <c r="Q93" s="184"/>
      <c r="R93" s="13"/>
      <c r="S93" s="13" t="s">
        <v>140</v>
      </c>
      <c r="T93" s="15"/>
      <c r="U93" s="374"/>
      <c r="V93" s="375"/>
      <c r="W93" s="376"/>
      <c r="X93" s="185"/>
      <c r="Y93" s="150">
        <v>0</v>
      </c>
      <c r="Z93" s="159"/>
      <c r="AA93" s="160">
        <f t="shared" si="3"/>
        <v>0</v>
      </c>
      <c r="AB93" s="160">
        <f>Y93</f>
        <v>0</v>
      </c>
      <c r="AC93" s="160"/>
      <c r="AD93" s="160"/>
      <c r="AE93" s="160"/>
      <c r="AF93" s="159"/>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row>
    <row r="94" spans="1:118" s="84" customFormat="1" ht="250.5" customHeight="1" x14ac:dyDescent="0.2">
      <c r="A94" s="76">
        <v>11</v>
      </c>
      <c r="B94" s="76" t="s">
        <v>573</v>
      </c>
      <c r="C94" s="255">
        <v>41528</v>
      </c>
      <c r="D94" s="97" t="s">
        <v>729</v>
      </c>
      <c r="E94" s="98" t="s">
        <v>137</v>
      </c>
      <c r="F94" s="79" t="s">
        <v>58</v>
      </c>
      <c r="G94" s="79" t="s">
        <v>174</v>
      </c>
      <c r="H94" s="76" t="s">
        <v>469</v>
      </c>
      <c r="I94" s="76"/>
      <c r="J94" s="99">
        <v>456738.31</v>
      </c>
      <c r="K94" s="97" t="s">
        <v>797</v>
      </c>
      <c r="L94" s="98" t="s">
        <v>796</v>
      </c>
      <c r="M94" s="98" t="s">
        <v>795</v>
      </c>
      <c r="N94" s="98"/>
      <c r="O94" s="79" t="s">
        <v>106</v>
      </c>
      <c r="P94" s="79"/>
      <c r="Q94" s="99"/>
      <c r="R94" s="79"/>
      <c r="S94" s="79"/>
      <c r="T94" s="100"/>
      <c r="U94" s="335"/>
      <c r="V94" s="336"/>
      <c r="W94" s="337"/>
      <c r="X94" s="104"/>
      <c r="Y94" s="150">
        <v>0</v>
      </c>
      <c r="Z94" s="159"/>
      <c r="AA94" s="160">
        <f t="shared" si="3"/>
        <v>0</v>
      </c>
      <c r="AB94" s="160"/>
      <c r="AC94" s="160">
        <f>Y94</f>
        <v>0</v>
      </c>
      <c r="AD94" s="160"/>
      <c r="AE94" s="160"/>
      <c r="AF94" s="159"/>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row>
    <row r="95" spans="1:118" s="96" customFormat="1" ht="250.5" customHeight="1" x14ac:dyDescent="0.2">
      <c r="A95" s="89">
        <v>12</v>
      </c>
      <c r="B95" s="89" t="s">
        <v>573</v>
      </c>
      <c r="C95" s="263">
        <v>41537</v>
      </c>
      <c r="D95" s="90" t="s">
        <v>798</v>
      </c>
      <c r="E95" s="101" t="s">
        <v>143</v>
      </c>
      <c r="F95" s="92" t="s">
        <v>144</v>
      </c>
      <c r="G95" s="92" t="s">
        <v>213</v>
      </c>
      <c r="H95" s="89" t="s">
        <v>469</v>
      </c>
      <c r="I95" s="89"/>
      <c r="J95" s="102">
        <v>281664.81</v>
      </c>
      <c r="K95" s="90" t="s">
        <v>800</v>
      </c>
      <c r="L95" s="101" t="s">
        <v>799</v>
      </c>
      <c r="M95" s="101" t="s">
        <v>607</v>
      </c>
      <c r="N95" s="101"/>
      <c r="O95" s="92"/>
      <c r="P95" s="92"/>
      <c r="Q95" s="102"/>
      <c r="R95" s="103"/>
      <c r="S95" s="92"/>
      <c r="T95" s="94"/>
      <c r="U95" s="353"/>
      <c r="V95" s="354"/>
      <c r="W95" s="355"/>
      <c r="X95" s="95"/>
      <c r="Y95" s="155"/>
      <c r="Z95" s="159"/>
      <c r="AA95" s="160">
        <f t="shared" si="3"/>
        <v>0</v>
      </c>
      <c r="AB95" s="160">
        <f>Y95</f>
        <v>0</v>
      </c>
      <c r="AC95" s="160"/>
      <c r="AD95" s="160"/>
      <c r="AE95" s="160"/>
      <c r="AF95" s="159"/>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row>
    <row r="96" spans="1:118" s="84" customFormat="1" ht="250.5" customHeight="1" x14ac:dyDescent="0.2">
      <c r="A96" s="76">
        <v>13</v>
      </c>
      <c r="B96" s="76" t="s">
        <v>573</v>
      </c>
      <c r="C96" s="255">
        <v>41572</v>
      </c>
      <c r="D96" s="97" t="s">
        <v>801</v>
      </c>
      <c r="E96" s="98" t="s">
        <v>15</v>
      </c>
      <c r="F96" s="79" t="s">
        <v>147</v>
      </c>
      <c r="G96" s="79" t="s">
        <v>179</v>
      </c>
      <c r="H96" s="76" t="s">
        <v>469</v>
      </c>
      <c r="I96" s="76"/>
      <c r="J96" s="99">
        <v>42463.81</v>
      </c>
      <c r="K96" s="97"/>
      <c r="L96" s="98"/>
      <c r="M96" s="98" t="s">
        <v>351</v>
      </c>
      <c r="N96" s="98"/>
      <c r="O96" s="79" t="s">
        <v>359</v>
      </c>
      <c r="P96" s="79"/>
      <c r="Q96" s="99"/>
      <c r="R96" s="79"/>
      <c r="S96" s="79"/>
      <c r="T96" s="100"/>
      <c r="U96" s="335"/>
      <c r="V96" s="336"/>
      <c r="W96" s="337"/>
      <c r="X96" s="83"/>
      <c r="Y96" s="150">
        <v>0</v>
      </c>
      <c r="Z96" s="159"/>
      <c r="AA96" s="160">
        <f t="shared" si="3"/>
        <v>0</v>
      </c>
      <c r="AB96" s="160">
        <f>Y96</f>
        <v>0</v>
      </c>
      <c r="AC96" s="160"/>
      <c r="AD96" s="160"/>
      <c r="AE96" s="160"/>
      <c r="AF96" s="159"/>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row>
    <row r="97" spans="1:118" s="96" customFormat="1" ht="164.25" customHeight="1" x14ac:dyDescent="0.2">
      <c r="A97" s="76">
        <v>14</v>
      </c>
      <c r="B97" s="76" t="s">
        <v>573</v>
      </c>
      <c r="C97" s="255">
        <v>41619</v>
      </c>
      <c r="D97" s="77" t="s">
        <v>757</v>
      </c>
      <c r="E97" s="98" t="s">
        <v>19</v>
      </c>
      <c r="F97" s="79" t="s">
        <v>60</v>
      </c>
      <c r="G97" s="79" t="s">
        <v>192</v>
      </c>
      <c r="H97" s="76" t="s">
        <v>469</v>
      </c>
      <c r="I97" s="76"/>
      <c r="J97" s="125">
        <v>416295.66</v>
      </c>
      <c r="K97" s="77" t="s">
        <v>537</v>
      </c>
      <c r="L97" s="98" t="s">
        <v>610</v>
      </c>
      <c r="M97" s="98" t="s">
        <v>802</v>
      </c>
      <c r="N97" s="98"/>
      <c r="O97" s="79" t="s">
        <v>403</v>
      </c>
      <c r="P97" s="79"/>
      <c r="Q97" s="125"/>
      <c r="R97" s="79"/>
      <c r="S97" s="79"/>
      <c r="T97" s="82"/>
      <c r="U97" s="335"/>
      <c r="V97" s="336"/>
      <c r="W97" s="337"/>
      <c r="X97" s="83"/>
      <c r="Y97" s="150">
        <v>0</v>
      </c>
      <c r="Z97" s="159"/>
      <c r="AA97" s="160">
        <f t="shared" si="3"/>
        <v>0</v>
      </c>
      <c r="AB97" s="160">
        <f>Y97</f>
        <v>0</v>
      </c>
      <c r="AC97" s="160"/>
      <c r="AD97" s="160"/>
      <c r="AE97" s="160"/>
      <c r="AF97" s="159"/>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row>
    <row r="98" spans="1:118" s="75" customFormat="1" ht="164.25" customHeight="1" x14ac:dyDescent="0.2">
      <c r="A98" s="67">
        <v>15</v>
      </c>
      <c r="B98" s="67" t="s">
        <v>573</v>
      </c>
      <c r="C98" s="256">
        <v>41631</v>
      </c>
      <c r="D98" s="68" t="s">
        <v>803</v>
      </c>
      <c r="E98" s="69" t="s">
        <v>4</v>
      </c>
      <c r="F98" s="70" t="s">
        <v>130</v>
      </c>
      <c r="G98" s="70" t="s">
        <v>214</v>
      </c>
      <c r="H98" s="67" t="s">
        <v>469</v>
      </c>
      <c r="I98" s="67"/>
      <c r="J98" s="87">
        <v>280000</v>
      </c>
      <c r="K98" s="68" t="s">
        <v>537</v>
      </c>
      <c r="L98" s="69" t="s">
        <v>796</v>
      </c>
      <c r="M98" s="69" t="s">
        <v>669</v>
      </c>
      <c r="N98" s="69"/>
      <c r="O98" s="70"/>
      <c r="P98" s="70" t="s">
        <v>376</v>
      </c>
      <c r="Q98" s="70" t="s">
        <v>367</v>
      </c>
      <c r="R98" s="70"/>
      <c r="S98" s="70"/>
      <c r="T98" s="88"/>
      <c r="U98" s="326"/>
      <c r="V98" s="327"/>
      <c r="W98" s="328"/>
      <c r="X98" s="74"/>
      <c r="Y98" s="153"/>
      <c r="Z98" s="159"/>
      <c r="AA98" s="160">
        <f t="shared" si="3"/>
        <v>0</v>
      </c>
      <c r="AB98" s="160">
        <v>280000</v>
      </c>
      <c r="AC98" s="160"/>
      <c r="AD98" s="160"/>
      <c r="AE98" s="160">
        <f>SUM(AE87:AE97)</f>
        <v>0</v>
      </c>
      <c r="AF98" s="160">
        <f>AB98</f>
        <v>280000</v>
      </c>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row>
    <row r="99" spans="1:118" s="86" customFormat="1" ht="30" customHeight="1" x14ac:dyDescent="0.2">
      <c r="A99" s="329" t="s">
        <v>400</v>
      </c>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1"/>
      <c r="Z99" s="159"/>
      <c r="AA99" s="161">
        <f t="shared" ref="AA99:AF99" si="4">SUM(AA84:AA98)</f>
        <v>41936</v>
      </c>
      <c r="AB99" s="161">
        <f t="shared" si="4"/>
        <v>280000</v>
      </c>
      <c r="AC99" s="161">
        <f t="shared" si="4"/>
        <v>0</v>
      </c>
      <c r="AD99" s="161">
        <f t="shared" si="4"/>
        <v>0</v>
      </c>
      <c r="AE99" s="161">
        <f t="shared" si="4"/>
        <v>0</v>
      </c>
      <c r="AF99" s="161" t="e">
        <f t="shared" si="4"/>
        <v>#VALUE!</v>
      </c>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row>
    <row r="100" spans="1:118" s="86" customFormat="1" ht="26" x14ac:dyDescent="0.2">
      <c r="A100" s="350" t="s">
        <v>138</v>
      </c>
      <c r="B100" s="351"/>
      <c r="C100" s="351"/>
      <c r="D100" s="351"/>
      <c r="E100" s="351"/>
      <c r="F100" s="351"/>
      <c r="G100" s="351"/>
      <c r="H100" s="351"/>
      <c r="I100" s="351"/>
      <c r="J100" s="351"/>
      <c r="K100" s="351"/>
      <c r="L100" s="351"/>
      <c r="M100" s="351"/>
      <c r="N100" s="351"/>
      <c r="O100" s="351"/>
      <c r="P100" s="351"/>
      <c r="Q100" s="351"/>
      <c r="R100" s="351"/>
      <c r="S100" s="351"/>
      <c r="T100" s="351"/>
      <c r="U100" s="351"/>
      <c r="V100" s="351"/>
      <c r="W100" s="351"/>
      <c r="X100" s="351"/>
      <c r="Y100" s="352"/>
      <c r="Z100" s="172"/>
      <c r="AA100" s="175"/>
      <c r="AB100" s="175"/>
      <c r="AC100" s="175"/>
      <c r="AD100" s="175"/>
      <c r="AE100" s="175"/>
      <c r="AF100" s="176"/>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row>
    <row r="101" spans="1:118" s="86" customFormat="1" ht="43.25" customHeight="1" x14ac:dyDescent="0.2">
      <c r="A101" s="43" t="s">
        <v>512</v>
      </c>
      <c r="B101" s="43" t="s">
        <v>513</v>
      </c>
      <c r="C101" s="43"/>
      <c r="D101" s="39" t="s">
        <v>479</v>
      </c>
      <c r="E101" s="39" t="s">
        <v>480</v>
      </c>
      <c r="F101" s="39" t="s">
        <v>0</v>
      </c>
      <c r="G101" s="39" t="s">
        <v>160</v>
      </c>
      <c r="H101" s="39" t="s">
        <v>458</v>
      </c>
      <c r="I101" s="39" t="s">
        <v>459</v>
      </c>
      <c r="J101" s="39" t="s">
        <v>478</v>
      </c>
      <c r="K101" s="43" t="s">
        <v>481</v>
      </c>
      <c r="L101" s="43" t="s">
        <v>482</v>
      </c>
      <c r="M101" s="43" t="s">
        <v>483</v>
      </c>
      <c r="N101" s="43" t="s">
        <v>493</v>
      </c>
      <c r="O101" s="39" t="s">
        <v>485</v>
      </c>
      <c r="P101" s="39" t="s">
        <v>220</v>
      </c>
      <c r="Q101" s="43" t="s">
        <v>486</v>
      </c>
      <c r="R101" s="43" t="s">
        <v>487</v>
      </c>
      <c r="S101" s="43" t="s">
        <v>488</v>
      </c>
      <c r="T101" s="43" t="s">
        <v>489</v>
      </c>
      <c r="U101" s="311" t="s">
        <v>490</v>
      </c>
      <c r="V101" s="312"/>
      <c r="W101" s="313"/>
      <c r="X101" s="239" t="s">
        <v>491</v>
      </c>
      <c r="Y101" s="240" t="s">
        <v>492</v>
      </c>
      <c r="Z101" s="159"/>
      <c r="AA101" s="159" t="s">
        <v>324</v>
      </c>
      <c r="AB101" s="159" t="s">
        <v>314</v>
      </c>
      <c r="AC101" s="159" t="s">
        <v>315</v>
      </c>
      <c r="AD101" s="159" t="s">
        <v>325</v>
      </c>
      <c r="AE101" s="159" t="s">
        <v>326</v>
      </c>
      <c r="AF101" s="159" t="s">
        <v>328</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row>
    <row r="102" spans="1:118" s="84" customFormat="1" ht="132" customHeight="1" x14ac:dyDescent="0.2">
      <c r="A102" s="76">
        <v>1</v>
      </c>
      <c r="B102" s="76" t="s">
        <v>521</v>
      </c>
      <c r="C102" s="255">
        <v>41661</v>
      </c>
      <c r="D102" s="77" t="s">
        <v>297</v>
      </c>
      <c r="E102" s="78" t="s">
        <v>4</v>
      </c>
      <c r="F102" s="79" t="s">
        <v>33</v>
      </c>
      <c r="G102" s="76"/>
      <c r="H102" s="76" t="s">
        <v>469</v>
      </c>
      <c r="I102" s="76" t="s">
        <v>497</v>
      </c>
      <c r="J102" s="80">
        <v>115000</v>
      </c>
      <c r="K102" s="77" t="s">
        <v>497</v>
      </c>
      <c r="L102" s="78" t="s">
        <v>497</v>
      </c>
      <c r="M102" s="78" t="s">
        <v>497</v>
      </c>
      <c r="N102" s="78" t="s">
        <v>497</v>
      </c>
      <c r="O102" s="85" t="s">
        <v>106</v>
      </c>
      <c r="P102" s="79"/>
      <c r="Q102" s="80"/>
      <c r="R102" s="81"/>
      <c r="S102" s="85"/>
      <c r="T102" s="82"/>
      <c r="U102" s="338"/>
      <c r="V102" s="339"/>
      <c r="W102" s="340"/>
      <c r="X102" s="83"/>
      <c r="Y102" s="150">
        <v>0</v>
      </c>
      <c r="Z102" s="159"/>
      <c r="AA102" s="160">
        <f>Y102</f>
        <v>0</v>
      </c>
      <c r="AB102" s="160">
        <f>AA102</f>
        <v>0</v>
      </c>
      <c r="AC102" s="160"/>
      <c r="AD102" s="160"/>
      <c r="AE102" s="160"/>
      <c r="AF102" s="159"/>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row>
    <row r="103" spans="1:118" s="20" customFormat="1" ht="228" customHeight="1" x14ac:dyDescent="0.2">
      <c r="A103" s="22">
        <v>2</v>
      </c>
      <c r="B103" s="22" t="s">
        <v>521</v>
      </c>
      <c r="C103" s="22"/>
      <c r="D103" s="3" t="s">
        <v>356</v>
      </c>
      <c r="E103" s="24" t="s">
        <v>145</v>
      </c>
      <c r="F103" s="4" t="s">
        <v>146</v>
      </c>
      <c r="G103" s="4" t="s">
        <v>333</v>
      </c>
      <c r="H103" s="22" t="s">
        <v>469</v>
      </c>
      <c r="I103" s="22" t="s">
        <v>497</v>
      </c>
      <c r="J103" s="2">
        <v>3724139.79</v>
      </c>
      <c r="K103" s="3" t="s">
        <v>548</v>
      </c>
      <c r="L103" s="24" t="s">
        <v>549</v>
      </c>
      <c r="M103" s="24" t="s">
        <v>547</v>
      </c>
      <c r="N103" s="24"/>
      <c r="O103" s="4"/>
      <c r="P103" s="4"/>
      <c r="Q103" s="2"/>
      <c r="R103" s="66"/>
      <c r="S103" s="4"/>
      <c r="T103" s="17"/>
      <c r="U103" s="378"/>
      <c r="V103" s="379"/>
      <c r="W103" s="380"/>
      <c r="X103" s="41"/>
      <c r="Y103" s="156"/>
      <c r="Z103" s="159"/>
      <c r="AA103" s="160">
        <f>Y103</f>
        <v>0</v>
      </c>
      <c r="AB103" s="160">
        <f>AA103</f>
        <v>0</v>
      </c>
      <c r="AC103" s="160"/>
      <c r="AD103" s="160"/>
      <c r="AE103" s="160"/>
      <c r="AF103" s="159"/>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row>
    <row r="104" spans="1:118" s="20" customFormat="1" ht="72" x14ac:dyDescent="0.2">
      <c r="A104" s="22">
        <v>3</v>
      </c>
      <c r="B104" s="22" t="s">
        <v>521</v>
      </c>
      <c r="C104" s="270">
        <v>41717</v>
      </c>
      <c r="D104" s="3" t="s">
        <v>804</v>
      </c>
      <c r="E104" s="24" t="s">
        <v>148</v>
      </c>
      <c r="F104" s="4" t="s">
        <v>308</v>
      </c>
      <c r="G104" s="4" t="s">
        <v>309</v>
      </c>
      <c r="H104" s="22" t="s">
        <v>469</v>
      </c>
      <c r="I104" s="22" t="s">
        <v>521</v>
      </c>
      <c r="J104" s="2">
        <v>837500</v>
      </c>
      <c r="K104" s="3"/>
      <c r="L104" s="24"/>
      <c r="M104" s="24" t="s">
        <v>149</v>
      </c>
      <c r="N104" s="24"/>
      <c r="O104" s="4"/>
      <c r="P104" s="4"/>
      <c r="Q104" s="2"/>
      <c r="R104" s="66"/>
      <c r="S104" s="4"/>
      <c r="T104" s="17"/>
      <c r="U104" s="378" t="s">
        <v>149</v>
      </c>
      <c r="V104" s="379"/>
      <c r="W104" s="380"/>
      <c r="X104" s="40"/>
      <c r="Y104" s="157">
        <f>Q104</f>
        <v>0</v>
      </c>
      <c r="Z104" s="25"/>
      <c r="AA104" s="166">
        <f>Y104</f>
        <v>0</v>
      </c>
      <c r="AB104" s="166">
        <f>AA104</f>
        <v>0</v>
      </c>
      <c r="AC104" s="167"/>
      <c r="AD104" s="167"/>
      <c r="AE104" s="167"/>
      <c r="AF104" s="25"/>
      <c r="AG104" s="168"/>
      <c r="AH104" s="168"/>
      <c r="AI104" s="168"/>
      <c r="AJ104" s="168"/>
      <c r="AK104" s="16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row>
    <row r="105" spans="1:118" s="75" customFormat="1" ht="336" customHeight="1" x14ac:dyDescent="0.2">
      <c r="A105" s="67">
        <v>4</v>
      </c>
      <c r="B105" s="67" t="s">
        <v>521</v>
      </c>
      <c r="C105" s="256">
        <v>41718</v>
      </c>
      <c r="D105" s="68" t="s">
        <v>805</v>
      </c>
      <c r="E105" s="69" t="s">
        <v>151</v>
      </c>
      <c r="F105" s="70" t="s">
        <v>152</v>
      </c>
      <c r="G105" s="70" t="s">
        <v>216</v>
      </c>
      <c r="H105" s="67" t="s">
        <v>469</v>
      </c>
      <c r="I105" s="67">
        <v>4</v>
      </c>
      <c r="J105" s="71">
        <v>16110104</v>
      </c>
      <c r="K105" s="68"/>
      <c r="L105" s="69"/>
      <c r="M105" s="69" t="s">
        <v>215</v>
      </c>
      <c r="N105" s="69"/>
      <c r="O105" s="70"/>
      <c r="P105" s="70" t="s">
        <v>365</v>
      </c>
      <c r="Q105" s="245">
        <v>42082</v>
      </c>
      <c r="R105" s="72"/>
      <c r="S105" s="70"/>
      <c r="T105" s="73"/>
      <c r="U105" s="381" t="s">
        <v>550</v>
      </c>
      <c r="V105" s="382"/>
      <c r="W105" s="383"/>
      <c r="X105" s="127" t="s">
        <v>551</v>
      </c>
      <c r="Y105" s="153"/>
      <c r="Z105" s="25"/>
      <c r="AA105" s="167">
        <f>Y105</f>
        <v>0</v>
      </c>
      <c r="AB105" s="167">
        <f>AA105</f>
        <v>0</v>
      </c>
      <c r="AC105" s="167"/>
      <c r="AD105" s="167"/>
      <c r="AE105" s="167"/>
      <c r="AF105" s="25"/>
      <c r="AG105" s="168"/>
      <c r="AH105" s="168"/>
      <c r="AI105" s="168"/>
      <c r="AJ105" s="168"/>
      <c r="AK105" s="16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row>
    <row r="106" spans="1:118" ht="108" customHeight="1" x14ac:dyDescent="0.2">
      <c r="A106" s="76">
        <v>5</v>
      </c>
      <c r="B106" s="76" t="s">
        <v>521</v>
      </c>
      <c r="C106" s="76"/>
      <c r="D106" s="77" t="s">
        <v>374</v>
      </c>
      <c r="E106" s="78" t="s">
        <v>153</v>
      </c>
      <c r="F106" s="79" t="s">
        <v>154</v>
      </c>
      <c r="G106" s="76"/>
      <c r="H106" s="76" t="s">
        <v>469</v>
      </c>
      <c r="I106" s="76">
        <v>5</v>
      </c>
      <c r="J106" s="80">
        <v>972773.9</v>
      </c>
      <c r="K106" s="77" t="s">
        <v>554</v>
      </c>
      <c r="L106" s="78" t="s">
        <v>553</v>
      </c>
      <c r="M106" s="78" t="s">
        <v>552</v>
      </c>
      <c r="N106" s="78"/>
      <c r="O106" s="79"/>
      <c r="P106" s="79"/>
      <c r="Q106" s="80"/>
      <c r="R106" s="81"/>
      <c r="S106" s="79"/>
      <c r="T106" s="82"/>
      <c r="U106" s="338"/>
      <c r="V106" s="339"/>
      <c r="W106" s="340"/>
      <c r="X106" s="83"/>
      <c r="Y106" s="151"/>
      <c r="AA106" s="163">
        <f>Y106</f>
        <v>0</v>
      </c>
      <c r="AB106" s="163">
        <f>AA106</f>
        <v>0</v>
      </c>
      <c r="AC106" s="163"/>
      <c r="AD106" s="163"/>
      <c r="AE106" s="163"/>
    </row>
    <row r="107" spans="1:118" ht="48" x14ac:dyDescent="0.2">
      <c r="A107" s="30">
        <v>6</v>
      </c>
      <c r="B107" s="30" t="s">
        <v>521</v>
      </c>
      <c r="C107" s="271">
        <v>41740</v>
      </c>
      <c r="D107" s="26" t="s">
        <v>807</v>
      </c>
      <c r="E107" s="33" t="s">
        <v>137</v>
      </c>
      <c r="F107" s="27" t="s">
        <v>156</v>
      </c>
      <c r="G107" s="30"/>
      <c r="H107" s="30" t="s">
        <v>460</v>
      </c>
      <c r="I107" s="33" t="s">
        <v>555</v>
      </c>
      <c r="J107" s="30" t="s">
        <v>136</v>
      </c>
      <c r="K107" s="26" t="s">
        <v>556</v>
      </c>
      <c r="L107" s="33" t="s">
        <v>521</v>
      </c>
      <c r="M107" s="33" t="s">
        <v>521</v>
      </c>
      <c r="N107" s="33"/>
      <c r="O107" s="32" t="s">
        <v>250</v>
      </c>
      <c r="P107" s="27"/>
      <c r="Q107" s="28"/>
      <c r="R107" s="32"/>
      <c r="S107" s="27"/>
      <c r="T107" s="29"/>
      <c r="U107" s="317"/>
      <c r="V107" s="318"/>
      <c r="W107" s="319"/>
      <c r="X107" s="41"/>
      <c r="Y107" s="156"/>
      <c r="AA107" s="163"/>
      <c r="AB107" s="163"/>
      <c r="AC107" s="163"/>
      <c r="AD107" s="163"/>
      <c r="AE107" s="163"/>
    </row>
    <row r="108" spans="1:118" ht="409" x14ac:dyDescent="0.2">
      <c r="A108" s="183">
        <v>7</v>
      </c>
      <c r="B108" s="183" t="s">
        <v>521</v>
      </c>
      <c r="C108" s="269">
        <v>41767</v>
      </c>
      <c r="D108" s="11" t="s">
        <v>806</v>
      </c>
      <c r="E108" s="14" t="s">
        <v>140</v>
      </c>
      <c r="F108" s="13" t="s">
        <v>158</v>
      </c>
      <c r="G108" s="183"/>
      <c r="H108" s="183">
        <v>7</v>
      </c>
      <c r="I108" s="183">
        <v>7</v>
      </c>
      <c r="J108" s="19">
        <v>23656.876</v>
      </c>
      <c r="K108" s="11" t="s">
        <v>558</v>
      </c>
      <c r="L108" s="14" t="s">
        <v>559</v>
      </c>
      <c r="M108" s="14" t="s">
        <v>557</v>
      </c>
      <c r="N108" s="14"/>
      <c r="O108" s="23" t="s">
        <v>930</v>
      </c>
      <c r="P108" s="13" t="s">
        <v>931</v>
      </c>
      <c r="Q108" s="19" t="s">
        <v>932</v>
      </c>
      <c r="R108" s="23"/>
      <c r="S108" s="219"/>
      <c r="T108" s="219"/>
      <c r="U108" s="320"/>
      <c r="V108" s="321"/>
      <c r="W108" s="322"/>
      <c r="X108" s="185"/>
      <c r="Y108" s="304">
        <v>191373.16</v>
      </c>
      <c r="AA108" s="163">
        <f>Y108</f>
        <v>191373.16</v>
      </c>
      <c r="AB108" s="163">
        <f>AA108</f>
        <v>191373.16</v>
      </c>
      <c r="AC108" s="163"/>
      <c r="AD108" s="163"/>
      <c r="AE108" s="163"/>
    </row>
    <row r="109" spans="1:118" ht="60" x14ac:dyDescent="0.2">
      <c r="A109" s="30">
        <v>8</v>
      </c>
      <c r="B109" s="30" t="s">
        <v>521</v>
      </c>
      <c r="C109" s="271">
        <v>41779</v>
      </c>
      <c r="D109" s="26" t="s">
        <v>808</v>
      </c>
      <c r="E109" s="33" t="s">
        <v>137</v>
      </c>
      <c r="F109" s="27" t="s">
        <v>223</v>
      </c>
      <c r="G109" s="27" t="s">
        <v>224</v>
      </c>
      <c r="H109" s="30" t="s">
        <v>469</v>
      </c>
      <c r="I109" s="30" t="s">
        <v>521</v>
      </c>
      <c r="J109" s="31">
        <v>456738.31</v>
      </c>
      <c r="K109" s="26" t="s">
        <v>525</v>
      </c>
      <c r="L109" s="33" t="s">
        <v>560</v>
      </c>
      <c r="M109" s="33" t="s">
        <v>557</v>
      </c>
      <c r="N109" s="33"/>
      <c r="O109" s="32" t="s">
        <v>357</v>
      </c>
      <c r="P109" s="27"/>
      <c r="Q109" s="31"/>
      <c r="R109" s="32"/>
      <c r="S109" s="27"/>
      <c r="T109" s="29"/>
      <c r="U109" s="317"/>
      <c r="V109" s="318"/>
      <c r="W109" s="319"/>
      <c r="X109" s="40"/>
      <c r="Y109" s="156"/>
      <c r="AA109" s="163">
        <f>Y109</f>
        <v>0</v>
      </c>
      <c r="AB109" s="163">
        <f>AA109</f>
        <v>0</v>
      </c>
      <c r="AC109" s="163"/>
      <c r="AD109" s="163"/>
      <c r="AE109" s="163"/>
    </row>
    <row r="110" spans="1:118" ht="144" x14ac:dyDescent="0.2">
      <c r="A110" s="30">
        <v>9</v>
      </c>
      <c r="B110" s="30" t="s">
        <v>521</v>
      </c>
      <c r="C110" s="271">
        <v>41795</v>
      </c>
      <c r="D110" s="26" t="s">
        <v>809</v>
      </c>
      <c r="E110" s="33" t="s">
        <v>137</v>
      </c>
      <c r="F110" s="27" t="s">
        <v>218</v>
      </c>
      <c r="G110" s="27" t="s">
        <v>219</v>
      </c>
      <c r="H110" s="30" t="s">
        <v>469</v>
      </c>
      <c r="I110" s="30" t="s">
        <v>521</v>
      </c>
      <c r="J110" s="28" t="s">
        <v>136</v>
      </c>
      <c r="K110" s="26" t="s">
        <v>521</v>
      </c>
      <c r="L110" s="33" t="s">
        <v>521</v>
      </c>
      <c r="M110" s="33" t="s">
        <v>521</v>
      </c>
      <c r="N110" s="33"/>
      <c r="O110" s="32" t="s">
        <v>251</v>
      </c>
      <c r="P110" s="27"/>
      <c r="Q110" s="28"/>
      <c r="R110" s="32"/>
      <c r="S110" s="27"/>
      <c r="T110" s="29"/>
      <c r="U110" s="317"/>
      <c r="V110" s="318"/>
      <c r="W110" s="319"/>
      <c r="X110" s="41"/>
      <c r="Y110" s="156"/>
      <c r="AA110" s="163"/>
      <c r="AB110" s="163"/>
      <c r="AC110" s="163"/>
      <c r="AD110" s="163"/>
      <c r="AE110" s="163"/>
    </row>
    <row r="111" spans="1:118" ht="108" customHeight="1" x14ac:dyDescent="0.2">
      <c r="A111" s="30">
        <v>10</v>
      </c>
      <c r="B111" s="30" t="s">
        <v>521</v>
      </c>
      <c r="C111" s="271">
        <v>41817</v>
      </c>
      <c r="D111" s="26" t="s">
        <v>810</v>
      </c>
      <c r="E111" s="33" t="s">
        <v>221</v>
      </c>
      <c r="F111" s="27" t="s">
        <v>225</v>
      </c>
      <c r="G111" s="27" t="s">
        <v>233</v>
      </c>
      <c r="H111" s="30" t="s">
        <v>469</v>
      </c>
      <c r="I111" s="30" t="s">
        <v>521</v>
      </c>
      <c r="J111" s="28" t="s">
        <v>226</v>
      </c>
      <c r="K111" s="26" t="s">
        <v>547</v>
      </c>
      <c r="L111" s="33" t="s">
        <v>562</v>
      </c>
      <c r="M111" s="33" t="s">
        <v>561</v>
      </c>
      <c r="N111" s="33"/>
      <c r="O111" s="27"/>
      <c r="P111" s="27"/>
      <c r="Q111" s="28"/>
      <c r="R111" s="32"/>
      <c r="S111" s="27"/>
      <c r="T111" s="29"/>
      <c r="U111" s="384"/>
      <c r="V111" s="385"/>
      <c r="W111" s="386"/>
      <c r="X111" s="41"/>
      <c r="Y111" s="156"/>
      <c r="AA111" s="163">
        <f>Y111</f>
        <v>0</v>
      </c>
      <c r="AB111" s="163">
        <f>AA111</f>
        <v>0</v>
      </c>
      <c r="AC111" s="163"/>
      <c r="AD111" s="163"/>
      <c r="AE111" s="163"/>
    </row>
    <row r="112" spans="1:118" ht="132" x14ac:dyDescent="0.2">
      <c r="A112" s="30">
        <v>11</v>
      </c>
      <c r="B112" s="30" t="s">
        <v>521</v>
      </c>
      <c r="C112" s="271">
        <v>41991</v>
      </c>
      <c r="D112" s="26" t="s">
        <v>229</v>
      </c>
      <c r="E112" s="35" t="s">
        <v>811</v>
      </c>
      <c r="F112" s="36" t="s">
        <v>230</v>
      </c>
      <c r="G112" s="36" t="s">
        <v>231</v>
      </c>
      <c r="H112" s="30" t="s">
        <v>469</v>
      </c>
      <c r="I112" s="30" t="s">
        <v>521</v>
      </c>
      <c r="J112" s="37" t="s">
        <v>232</v>
      </c>
      <c r="K112" s="26" t="s">
        <v>564</v>
      </c>
      <c r="L112" s="35" t="s">
        <v>565</v>
      </c>
      <c r="M112" s="35" t="s">
        <v>563</v>
      </c>
      <c r="N112" s="35"/>
      <c r="O112" s="36"/>
      <c r="P112" s="36"/>
      <c r="Q112" s="37"/>
      <c r="R112" s="32"/>
      <c r="S112" s="27"/>
      <c r="T112" s="29"/>
      <c r="U112" s="384"/>
      <c r="V112" s="385"/>
      <c r="W112" s="386"/>
      <c r="X112" s="41"/>
      <c r="Y112" s="156"/>
      <c r="AA112" s="163"/>
      <c r="AB112" s="163"/>
      <c r="AC112" s="163"/>
      <c r="AD112" s="163"/>
      <c r="AE112" s="163"/>
    </row>
    <row r="113" spans="1:32" ht="96" x14ac:dyDescent="0.2">
      <c r="A113" s="30">
        <v>12</v>
      </c>
      <c r="B113" s="30" t="s">
        <v>521</v>
      </c>
      <c r="C113" s="30"/>
      <c r="D113" s="26" t="s">
        <v>235</v>
      </c>
      <c r="E113" s="35" t="s">
        <v>221</v>
      </c>
      <c r="F113" s="27" t="s">
        <v>236</v>
      </c>
      <c r="G113" s="27" t="s">
        <v>237</v>
      </c>
      <c r="H113" s="30" t="s">
        <v>469</v>
      </c>
      <c r="I113" s="30" t="s">
        <v>521</v>
      </c>
      <c r="J113" s="37" t="s">
        <v>232</v>
      </c>
      <c r="K113" s="26" t="s">
        <v>521</v>
      </c>
      <c r="L113" s="35" t="s">
        <v>521</v>
      </c>
      <c r="M113" s="35" t="s">
        <v>521</v>
      </c>
      <c r="N113" s="35" t="s">
        <v>521</v>
      </c>
      <c r="O113" s="27"/>
      <c r="P113" s="27"/>
      <c r="Q113" s="37"/>
      <c r="R113" s="38"/>
      <c r="S113" s="27"/>
      <c r="T113" s="29"/>
      <c r="U113" s="317"/>
      <c r="V113" s="318"/>
      <c r="W113" s="319"/>
      <c r="X113" s="41"/>
      <c r="Y113" s="156"/>
      <c r="AA113" s="163"/>
      <c r="AB113" s="163"/>
      <c r="AC113" s="163"/>
      <c r="AD113" s="163"/>
      <c r="AE113" s="163"/>
    </row>
    <row r="114" spans="1:32" ht="96" x14ac:dyDescent="0.2">
      <c r="A114" s="30">
        <v>13</v>
      </c>
      <c r="B114" s="30" t="s">
        <v>521</v>
      </c>
      <c r="C114" s="30"/>
      <c r="D114" s="26" t="s">
        <v>246</v>
      </c>
      <c r="E114" s="35" t="s">
        <v>247</v>
      </c>
      <c r="F114" s="36" t="s">
        <v>248</v>
      </c>
      <c r="G114" s="36" t="s">
        <v>249</v>
      </c>
      <c r="H114" s="30" t="s">
        <v>469</v>
      </c>
      <c r="I114" s="30" t="s">
        <v>521</v>
      </c>
      <c r="J114" s="42">
        <v>72477.570000000007</v>
      </c>
      <c r="K114" s="26"/>
      <c r="L114" s="35"/>
      <c r="M114" s="35"/>
      <c r="N114" s="35"/>
      <c r="O114" s="36"/>
      <c r="P114" s="36"/>
      <c r="Q114" s="42"/>
      <c r="R114" s="38"/>
      <c r="S114" s="42"/>
      <c r="T114" s="29"/>
      <c r="U114" s="317"/>
      <c r="V114" s="318"/>
      <c r="W114" s="319"/>
      <c r="X114" s="41"/>
      <c r="Y114" s="156"/>
      <c r="AA114" s="163"/>
      <c r="AB114" s="163"/>
      <c r="AC114" s="163"/>
      <c r="AD114" s="163"/>
      <c r="AE114" s="163"/>
    </row>
    <row r="115" spans="1:32" ht="240" x14ac:dyDescent="0.2">
      <c r="A115" s="30">
        <v>14</v>
      </c>
      <c r="B115" s="30" t="s">
        <v>521</v>
      </c>
      <c r="C115" s="30"/>
      <c r="D115" s="26" t="s">
        <v>337</v>
      </c>
      <c r="E115" s="35" t="s">
        <v>234</v>
      </c>
      <c r="F115" s="36" t="s">
        <v>338</v>
      </c>
      <c r="G115" s="36" t="s">
        <v>339</v>
      </c>
      <c r="H115" s="30" t="s">
        <v>469</v>
      </c>
      <c r="I115" s="30" t="s">
        <v>521</v>
      </c>
      <c r="J115" s="42">
        <v>71269.100000000006</v>
      </c>
      <c r="K115" s="26" t="s">
        <v>567</v>
      </c>
      <c r="L115" s="35" t="s">
        <v>568</v>
      </c>
      <c r="M115" s="35" t="s">
        <v>566</v>
      </c>
      <c r="N115" s="35"/>
      <c r="O115" s="38" t="s">
        <v>451</v>
      </c>
      <c r="P115" s="36"/>
      <c r="Q115" s="42"/>
      <c r="R115" s="38"/>
      <c r="S115" s="42"/>
      <c r="T115" s="29"/>
      <c r="U115" s="377"/>
      <c r="V115" s="377"/>
      <c r="W115" s="377"/>
      <c r="X115" s="41"/>
      <c r="Y115" s="158"/>
      <c r="AA115" s="163">
        <f>Y115</f>
        <v>0</v>
      </c>
      <c r="AB115" s="163">
        <f>AA115</f>
        <v>0</v>
      </c>
      <c r="AC115" s="163"/>
      <c r="AD115" s="163"/>
      <c r="AE115" s="163"/>
    </row>
    <row r="116" spans="1:32" ht="144" x14ac:dyDescent="0.2">
      <c r="A116" s="30">
        <v>15</v>
      </c>
      <c r="B116" s="30" t="s">
        <v>521</v>
      </c>
      <c r="C116" s="30"/>
      <c r="D116" s="26" t="s">
        <v>336</v>
      </c>
      <c r="E116" s="35" t="s">
        <v>247</v>
      </c>
      <c r="F116" s="36" t="s">
        <v>334</v>
      </c>
      <c r="G116" s="36" t="s">
        <v>335</v>
      </c>
      <c r="H116" s="30" t="s">
        <v>469</v>
      </c>
      <c r="I116" s="30" t="s">
        <v>521</v>
      </c>
      <c r="J116" s="42">
        <v>11385.75</v>
      </c>
      <c r="K116" s="26" t="s">
        <v>567</v>
      </c>
      <c r="L116" s="35" t="s">
        <v>572</v>
      </c>
      <c r="M116" s="35" t="s">
        <v>547</v>
      </c>
      <c r="N116" s="35"/>
      <c r="O116" s="38" t="s">
        <v>452</v>
      </c>
      <c r="P116" s="36"/>
      <c r="Q116" s="42"/>
      <c r="R116" s="38"/>
      <c r="S116" s="42"/>
      <c r="T116" s="29"/>
      <c r="U116" s="377"/>
      <c r="V116" s="377"/>
      <c r="W116" s="377"/>
      <c r="X116" s="41"/>
      <c r="Y116" s="158"/>
      <c r="AA116" s="163"/>
      <c r="AB116" s="163"/>
      <c r="AC116" s="163"/>
      <c r="AD116" s="163"/>
      <c r="AE116" s="163"/>
    </row>
    <row r="117" spans="1:32" ht="120" customHeight="1" x14ac:dyDescent="0.2">
      <c r="A117" s="30">
        <v>16</v>
      </c>
      <c r="B117" s="30">
        <v>16</v>
      </c>
      <c r="C117" s="30"/>
      <c r="D117" s="26" t="s">
        <v>19</v>
      </c>
      <c r="E117" s="35" t="s">
        <v>371</v>
      </c>
      <c r="F117" s="36" t="s">
        <v>352</v>
      </c>
      <c r="G117" s="36" t="s">
        <v>353</v>
      </c>
      <c r="H117" s="30" t="s">
        <v>469</v>
      </c>
      <c r="I117" s="30" t="s">
        <v>521</v>
      </c>
      <c r="J117" s="30"/>
      <c r="K117" s="26" t="s">
        <v>571</v>
      </c>
      <c r="L117" s="35" t="s">
        <v>570</v>
      </c>
      <c r="M117" s="35" t="s">
        <v>569</v>
      </c>
      <c r="N117" s="246">
        <v>42128</v>
      </c>
      <c r="O117" s="36"/>
      <c r="P117" s="36"/>
      <c r="Q117" s="42"/>
      <c r="R117" s="38"/>
      <c r="S117" s="42"/>
      <c r="T117" s="29"/>
      <c r="U117" s="317"/>
      <c r="V117" s="318"/>
      <c r="W117" s="319"/>
      <c r="X117" s="41"/>
      <c r="Y117" s="158"/>
      <c r="Z117" s="163"/>
      <c r="AA117" s="163">
        <f>Y117</f>
        <v>0</v>
      </c>
      <c r="AB117" s="163">
        <f>AA117</f>
        <v>0</v>
      </c>
      <c r="AC117" s="163"/>
      <c r="AD117" s="163"/>
      <c r="AE117" s="163"/>
    </row>
    <row r="118" spans="1:32" ht="21" customHeight="1" x14ac:dyDescent="0.2">
      <c r="A118" s="329" t="s">
        <v>401</v>
      </c>
      <c r="B118" s="330"/>
      <c r="C118" s="330"/>
      <c r="D118" s="330"/>
      <c r="E118" s="330"/>
      <c r="F118" s="330"/>
      <c r="G118" s="330"/>
      <c r="H118" s="330"/>
      <c r="I118" s="330"/>
      <c r="J118" s="330"/>
      <c r="K118" s="330"/>
      <c r="L118" s="330"/>
      <c r="M118" s="330"/>
      <c r="N118" s="330"/>
      <c r="O118" s="330"/>
      <c r="P118" s="330"/>
      <c r="Q118" s="330"/>
      <c r="R118" s="330"/>
      <c r="S118" s="330"/>
      <c r="T118" s="330"/>
      <c r="U118" s="330"/>
      <c r="V118" s="330"/>
      <c r="W118" s="330"/>
      <c r="X118" s="330"/>
      <c r="Y118" s="331"/>
      <c r="Z118" s="44" t="s">
        <v>323</v>
      </c>
      <c r="AA118" s="45">
        <f>SUM(AA102:AA117)</f>
        <v>191373.16</v>
      </c>
      <c r="AB118" s="45">
        <f>SUM(AB102:AB117)</f>
        <v>191373.16</v>
      </c>
      <c r="AC118" s="45">
        <f t="shared" ref="AC118:AF118" si="5">SUM(AC102:AC117)</f>
        <v>0</v>
      </c>
      <c r="AD118" s="45">
        <f t="shared" si="5"/>
        <v>0</v>
      </c>
      <c r="AE118" s="45">
        <f t="shared" si="5"/>
        <v>0</v>
      </c>
      <c r="AF118" s="45">
        <f t="shared" si="5"/>
        <v>0</v>
      </c>
    </row>
    <row r="119" spans="1:32" ht="21" customHeight="1" x14ac:dyDescent="0.2">
      <c r="A119" s="308" t="s">
        <v>360</v>
      </c>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10"/>
      <c r="Z119" s="177"/>
      <c r="AA119" s="178"/>
      <c r="AB119" s="178"/>
      <c r="AC119" s="178"/>
      <c r="AD119" s="178"/>
      <c r="AE119" s="178"/>
      <c r="AF119" s="179"/>
    </row>
    <row r="120" spans="1:32" ht="36" x14ac:dyDescent="0.2">
      <c r="A120" s="43" t="s">
        <v>512</v>
      </c>
      <c r="B120" s="43" t="s">
        <v>513</v>
      </c>
      <c r="C120" s="43"/>
      <c r="D120" s="39" t="s">
        <v>479</v>
      </c>
      <c r="E120" s="39" t="s">
        <v>480</v>
      </c>
      <c r="F120" s="39" t="s">
        <v>0</v>
      </c>
      <c r="G120" s="39" t="s">
        <v>160</v>
      </c>
      <c r="H120" s="39" t="s">
        <v>458</v>
      </c>
      <c r="I120" s="39" t="s">
        <v>459</v>
      </c>
      <c r="J120" s="39" t="s">
        <v>478</v>
      </c>
      <c r="K120" s="43" t="s">
        <v>481</v>
      </c>
      <c r="L120" s="43" t="s">
        <v>482</v>
      </c>
      <c r="M120" s="43" t="s">
        <v>483</v>
      </c>
      <c r="N120" s="43" t="s">
        <v>493</v>
      </c>
      <c r="O120" s="39" t="s">
        <v>485</v>
      </c>
      <c r="P120" s="39" t="s">
        <v>220</v>
      </c>
      <c r="Q120" s="43" t="s">
        <v>486</v>
      </c>
      <c r="R120" s="43" t="s">
        <v>487</v>
      </c>
      <c r="S120" s="43" t="s">
        <v>488</v>
      </c>
      <c r="T120" s="43" t="s">
        <v>489</v>
      </c>
      <c r="U120" s="311" t="s">
        <v>490</v>
      </c>
      <c r="V120" s="312"/>
      <c r="W120" s="313"/>
      <c r="X120" s="239" t="s">
        <v>491</v>
      </c>
      <c r="Y120" s="240" t="s">
        <v>492</v>
      </c>
      <c r="AA120" s="159" t="s">
        <v>324</v>
      </c>
      <c r="AB120" s="159" t="s">
        <v>314</v>
      </c>
      <c r="AC120" s="159" t="s">
        <v>315</v>
      </c>
      <c r="AD120" s="159" t="s">
        <v>325</v>
      </c>
      <c r="AE120" s="159" t="s">
        <v>326</v>
      </c>
      <c r="AF120" s="159" t="s">
        <v>328</v>
      </c>
    </row>
    <row r="121" spans="1:32" ht="156" x14ac:dyDescent="0.2">
      <c r="A121" s="22">
        <v>1</v>
      </c>
      <c r="B121" s="24"/>
      <c r="C121" s="272">
        <v>42081</v>
      </c>
      <c r="D121" s="24" t="s">
        <v>812</v>
      </c>
      <c r="E121" s="241" t="s">
        <v>15</v>
      </c>
      <c r="F121" s="236" t="s">
        <v>361</v>
      </c>
      <c r="G121" s="236" t="s">
        <v>362</v>
      </c>
      <c r="H121" s="22" t="s">
        <v>469</v>
      </c>
      <c r="I121" s="22" t="s">
        <v>517</v>
      </c>
      <c r="J121" s="53">
        <v>440992.48</v>
      </c>
      <c r="K121" s="24" t="s">
        <v>499</v>
      </c>
      <c r="L121" s="51" t="s">
        <v>514</v>
      </c>
      <c r="M121" s="235" t="s">
        <v>515</v>
      </c>
      <c r="N121" s="242">
        <v>42179</v>
      </c>
      <c r="O121" s="51" t="s">
        <v>516</v>
      </c>
      <c r="P121" s="51"/>
      <c r="Q121" s="53"/>
      <c r="R121" s="51"/>
      <c r="S121" s="24"/>
      <c r="T121" s="24"/>
      <c r="U121" s="305"/>
      <c r="V121" s="306"/>
      <c r="W121" s="307"/>
      <c r="X121" s="52"/>
      <c r="Y121" s="199"/>
      <c r="AA121" s="200">
        <f>Y121</f>
        <v>0</v>
      </c>
      <c r="AB121" s="200">
        <f>AA121</f>
        <v>0</v>
      </c>
    </row>
    <row r="122" spans="1:32" ht="120" customHeight="1" x14ac:dyDescent="0.2">
      <c r="A122" s="30">
        <v>2</v>
      </c>
      <c r="B122" s="30">
        <v>2</v>
      </c>
      <c r="C122" s="271">
        <v>42086</v>
      </c>
      <c r="D122" s="54" t="s">
        <v>419</v>
      </c>
      <c r="E122" s="182" t="s">
        <v>137</v>
      </c>
      <c r="F122" s="36" t="s">
        <v>363</v>
      </c>
      <c r="G122" s="36" t="s">
        <v>364</v>
      </c>
      <c r="H122" s="22" t="s">
        <v>469</v>
      </c>
      <c r="I122" s="22" t="s">
        <v>517</v>
      </c>
      <c r="J122" s="42">
        <v>700000</v>
      </c>
      <c r="K122" s="54" t="s">
        <v>518</v>
      </c>
      <c r="L122" s="50" t="s">
        <v>519</v>
      </c>
      <c r="M122" s="182" t="s">
        <v>499</v>
      </c>
      <c r="N122" s="243">
        <v>42195</v>
      </c>
      <c r="O122" s="36" t="s">
        <v>520</v>
      </c>
      <c r="P122" s="36"/>
      <c r="Q122" s="42"/>
      <c r="R122" s="38"/>
      <c r="S122" s="42"/>
      <c r="T122" s="29"/>
      <c r="U122" s="305"/>
      <c r="V122" s="306"/>
      <c r="W122" s="307"/>
      <c r="X122" s="41"/>
      <c r="Y122" s="201"/>
      <c r="Z122" s="163"/>
      <c r="AA122" s="163">
        <f t="shared" ref="AA122:AA128" si="6">Y122</f>
        <v>0</v>
      </c>
      <c r="AB122" s="163">
        <f t="shared" ref="AB122:AB128" si="7">AA122</f>
        <v>0</v>
      </c>
      <c r="AC122" s="163"/>
      <c r="AD122" s="163"/>
      <c r="AE122" s="163"/>
    </row>
    <row r="123" spans="1:32" ht="120" customHeight="1" x14ac:dyDescent="0.2">
      <c r="A123" s="30">
        <v>3</v>
      </c>
      <c r="B123" s="30"/>
      <c r="C123" s="271">
        <v>42093</v>
      </c>
      <c r="D123" s="54" t="s">
        <v>805</v>
      </c>
      <c r="E123" s="182" t="s">
        <v>368</v>
      </c>
      <c r="F123" s="36" t="s">
        <v>152</v>
      </c>
      <c r="G123" s="182" t="s">
        <v>369</v>
      </c>
      <c r="H123" s="22" t="s">
        <v>469</v>
      </c>
      <c r="I123" s="22" t="s">
        <v>517</v>
      </c>
      <c r="J123" s="42">
        <v>50000</v>
      </c>
      <c r="K123" s="54" t="s">
        <v>521</v>
      </c>
      <c r="L123" s="62" t="s">
        <v>521</v>
      </c>
      <c r="M123" s="182" t="s">
        <v>521</v>
      </c>
      <c r="N123" s="182" t="s">
        <v>521</v>
      </c>
      <c r="O123" s="42" t="s">
        <v>425</v>
      </c>
      <c r="P123" s="36"/>
      <c r="Q123" s="42"/>
      <c r="R123" s="38"/>
      <c r="S123" s="42"/>
      <c r="T123" s="29"/>
      <c r="U123" s="305"/>
      <c r="V123" s="306"/>
      <c r="W123" s="307"/>
      <c r="X123" s="41"/>
      <c r="Y123" s="201"/>
      <c r="Z123" s="163"/>
      <c r="AA123" s="163">
        <f t="shared" si="6"/>
        <v>0</v>
      </c>
      <c r="AB123" s="163">
        <f t="shared" si="7"/>
        <v>0</v>
      </c>
      <c r="AC123" s="163"/>
      <c r="AD123" s="163"/>
      <c r="AE123" s="163"/>
    </row>
    <row r="124" spans="1:32" ht="120" customHeight="1" x14ac:dyDescent="0.2">
      <c r="A124" s="30">
        <v>4</v>
      </c>
      <c r="B124" s="30"/>
      <c r="C124" s="30"/>
      <c r="D124" s="54" t="s">
        <v>813</v>
      </c>
      <c r="E124" s="182" t="s">
        <v>137</v>
      </c>
      <c r="F124" s="36" t="s">
        <v>375</v>
      </c>
      <c r="G124" s="182" t="s">
        <v>370</v>
      </c>
      <c r="H124" s="22" t="s">
        <v>469</v>
      </c>
      <c r="I124" s="30" t="s">
        <v>521</v>
      </c>
      <c r="J124" s="42">
        <v>50000</v>
      </c>
      <c r="K124" s="54" t="s">
        <v>525</v>
      </c>
      <c r="L124" s="182" t="s">
        <v>524</v>
      </c>
      <c r="M124" s="182" t="s">
        <v>523</v>
      </c>
      <c r="N124" s="182" t="s">
        <v>497</v>
      </c>
      <c r="O124" s="36" t="s">
        <v>522</v>
      </c>
      <c r="P124" s="36"/>
      <c r="Q124" s="42"/>
      <c r="R124" s="38"/>
      <c r="S124" s="42"/>
      <c r="T124" s="29"/>
      <c r="U124" s="305"/>
      <c r="V124" s="306"/>
      <c r="W124" s="307"/>
      <c r="X124" s="41"/>
      <c r="Y124" s="201"/>
      <c r="Z124" s="163"/>
      <c r="AA124" s="163">
        <f t="shared" si="6"/>
        <v>0</v>
      </c>
      <c r="AB124" s="163">
        <f t="shared" si="7"/>
        <v>0</v>
      </c>
      <c r="AC124" s="163"/>
      <c r="AD124" s="163"/>
      <c r="AE124" s="163"/>
    </row>
    <row r="125" spans="1:32" ht="120" customHeight="1" x14ac:dyDescent="0.2">
      <c r="A125" s="30">
        <v>5</v>
      </c>
      <c r="B125" s="30"/>
      <c r="C125" s="30"/>
      <c r="D125" s="54" t="s">
        <v>137</v>
      </c>
      <c r="E125" s="182" t="s">
        <v>386</v>
      </c>
      <c r="F125" s="36" t="s">
        <v>387</v>
      </c>
      <c r="G125" s="36" t="s">
        <v>373</v>
      </c>
      <c r="H125" s="22" t="s">
        <v>469</v>
      </c>
      <c r="I125" s="30"/>
      <c r="J125" s="42" t="s">
        <v>431</v>
      </c>
      <c r="K125" s="54"/>
      <c r="L125" s="63"/>
      <c r="M125" s="182"/>
      <c r="N125" s="182"/>
      <c r="O125" s="36"/>
      <c r="P125" s="36"/>
      <c r="Q125" s="42"/>
      <c r="R125" s="38"/>
      <c r="S125" s="42"/>
      <c r="T125" s="29"/>
      <c r="U125" s="305"/>
      <c r="V125" s="306"/>
      <c r="W125" s="307"/>
      <c r="X125" s="41"/>
      <c r="Y125" s="158"/>
      <c r="Z125" s="163"/>
      <c r="AA125" s="163">
        <f t="shared" si="6"/>
        <v>0</v>
      </c>
      <c r="AB125" s="163">
        <f t="shared" si="7"/>
        <v>0</v>
      </c>
      <c r="AC125" s="163"/>
      <c r="AD125" s="163"/>
      <c r="AE125" s="163"/>
    </row>
    <row r="126" spans="1:32" ht="120" customHeight="1" x14ac:dyDescent="0.2">
      <c r="A126" s="30">
        <v>6</v>
      </c>
      <c r="B126" s="30"/>
      <c r="C126" s="271">
        <v>42122</v>
      </c>
      <c r="D126" s="54" t="s">
        <v>805</v>
      </c>
      <c r="E126" s="182" t="s">
        <v>221</v>
      </c>
      <c r="F126" s="36" t="s">
        <v>152</v>
      </c>
      <c r="G126" s="36" t="s">
        <v>380</v>
      </c>
      <c r="H126" s="22" t="s">
        <v>469</v>
      </c>
      <c r="I126" s="30" t="s">
        <v>521</v>
      </c>
      <c r="J126" s="30" t="s">
        <v>521</v>
      </c>
      <c r="K126" s="54" t="s">
        <v>521</v>
      </c>
      <c r="L126" s="64" t="s">
        <v>521</v>
      </c>
      <c r="M126" s="182" t="s">
        <v>521</v>
      </c>
      <c r="N126" s="182" t="s">
        <v>521</v>
      </c>
      <c r="O126" s="42" t="s">
        <v>425</v>
      </c>
      <c r="P126" s="36"/>
      <c r="Q126" s="42"/>
      <c r="R126" s="38"/>
      <c r="S126" s="42"/>
      <c r="T126" s="29"/>
      <c r="U126" s="305"/>
      <c r="V126" s="306"/>
      <c r="W126" s="307"/>
      <c r="X126" s="41"/>
      <c r="Y126" s="158"/>
      <c r="Z126" s="163"/>
      <c r="AA126" s="163">
        <f t="shared" si="6"/>
        <v>0</v>
      </c>
      <c r="AB126" s="163">
        <f t="shared" si="7"/>
        <v>0</v>
      </c>
      <c r="AC126" s="163"/>
      <c r="AD126" s="163"/>
      <c r="AE126" s="163"/>
    </row>
    <row r="127" spans="1:32" ht="120" customHeight="1" x14ac:dyDescent="0.2">
      <c r="A127" s="30">
        <v>7</v>
      </c>
      <c r="B127" s="30"/>
      <c r="C127" s="271">
        <v>42122</v>
      </c>
      <c r="D127" s="54" t="s">
        <v>805</v>
      </c>
      <c r="E127" s="182" t="s">
        <v>221</v>
      </c>
      <c r="F127" s="36" t="s">
        <v>152</v>
      </c>
      <c r="G127" s="36" t="s">
        <v>381</v>
      </c>
      <c r="H127" s="22" t="s">
        <v>469</v>
      </c>
      <c r="I127" s="30" t="s">
        <v>521</v>
      </c>
      <c r="J127" s="42">
        <v>20000</v>
      </c>
      <c r="K127" s="54" t="s">
        <v>499</v>
      </c>
      <c r="L127" s="64" t="s">
        <v>526</v>
      </c>
      <c r="M127" s="182" t="s">
        <v>507</v>
      </c>
      <c r="N127" s="243">
        <v>42228</v>
      </c>
      <c r="O127" s="36" t="s">
        <v>527</v>
      </c>
      <c r="P127" s="36"/>
      <c r="Q127" s="42"/>
      <c r="R127" s="38"/>
      <c r="S127" s="42"/>
      <c r="T127" s="29"/>
      <c r="U127" s="305"/>
      <c r="V127" s="306"/>
      <c r="W127" s="307"/>
      <c r="X127" s="41"/>
      <c r="Y127" s="201"/>
      <c r="Z127" s="163"/>
      <c r="AA127" s="163">
        <f t="shared" si="6"/>
        <v>0</v>
      </c>
      <c r="AB127" s="163">
        <f t="shared" si="7"/>
        <v>0</v>
      </c>
      <c r="AC127" s="163"/>
      <c r="AD127" s="163"/>
      <c r="AE127" s="163"/>
    </row>
    <row r="128" spans="1:32" ht="120" customHeight="1" x14ac:dyDescent="0.2">
      <c r="A128" s="30">
        <v>8</v>
      </c>
      <c r="B128" s="30"/>
      <c r="C128" s="271">
        <v>42122</v>
      </c>
      <c r="D128" s="54" t="s">
        <v>805</v>
      </c>
      <c r="E128" s="182" t="s">
        <v>221</v>
      </c>
      <c r="F128" s="36" t="s">
        <v>152</v>
      </c>
      <c r="G128" s="36" t="s">
        <v>382</v>
      </c>
      <c r="H128" s="22" t="s">
        <v>469</v>
      </c>
      <c r="I128" s="30" t="s">
        <v>521</v>
      </c>
      <c r="J128" s="30" t="s">
        <v>521</v>
      </c>
      <c r="K128" s="54" t="s">
        <v>497</v>
      </c>
      <c r="L128" s="64" t="s">
        <v>497</v>
      </c>
      <c r="M128" s="182" t="s">
        <v>497</v>
      </c>
      <c r="N128" s="182" t="s">
        <v>497</v>
      </c>
      <c r="O128" s="42" t="s">
        <v>425</v>
      </c>
      <c r="P128" s="36"/>
      <c r="Q128" s="42"/>
      <c r="R128" s="38"/>
      <c r="S128" s="42"/>
      <c r="T128" s="29"/>
      <c r="U128" s="305"/>
      <c r="V128" s="306"/>
      <c r="W128" s="307"/>
      <c r="X128" s="41"/>
      <c r="Y128" s="158"/>
      <c r="Z128" s="163"/>
      <c r="AA128" s="163">
        <f t="shared" si="6"/>
        <v>0</v>
      </c>
      <c r="AB128" s="163">
        <f t="shared" si="7"/>
        <v>0</v>
      </c>
      <c r="AC128" s="163"/>
      <c r="AD128" s="163"/>
      <c r="AE128" s="163"/>
    </row>
    <row r="129" spans="1:31" ht="120" customHeight="1" x14ac:dyDescent="0.2">
      <c r="A129" s="30">
        <v>9</v>
      </c>
      <c r="B129" s="30"/>
      <c r="C129" s="30" t="s">
        <v>815</v>
      </c>
      <c r="D129" s="54" t="s">
        <v>814</v>
      </c>
      <c r="E129" s="182" t="s">
        <v>137</v>
      </c>
      <c r="F129" s="36" t="s">
        <v>394</v>
      </c>
      <c r="G129" s="36" t="s">
        <v>395</v>
      </c>
      <c r="H129" s="22" t="s">
        <v>469</v>
      </c>
      <c r="I129" s="30" t="s">
        <v>497</v>
      </c>
      <c r="J129" s="30" t="s">
        <v>497</v>
      </c>
      <c r="K129" s="54" t="s">
        <v>497</v>
      </c>
      <c r="L129" s="65" t="s">
        <v>497</v>
      </c>
      <c r="M129" s="182" t="s">
        <v>497</v>
      </c>
      <c r="N129" s="182" t="s">
        <v>497</v>
      </c>
      <c r="O129" s="36"/>
      <c r="P129" s="36"/>
      <c r="Q129" s="42"/>
      <c r="R129" s="38"/>
      <c r="S129" s="42"/>
      <c r="T129" s="29"/>
      <c r="U129" s="305"/>
      <c r="V129" s="306"/>
      <c r="W129" s="307"/>
      <c r="X129" s="41"/>
      <c r="Y129" s="158"/>
      <c r="Z129" s="163"/>
      <c r="AA129" s="163">
        <f t="shared" ref="AA129" si="8">Y129</f>
        <v>0</v>
      </c>
      <c r="AB129" s="163">
        <f t="shared" ref="AB129" si="9">AA129</f>
        <v>0</v>
      </c>
      <c r="AC129" s="163"/>
      <c r="AD129" s="163"/>
      <c r="AE129" s="163"/>
    </row>
    <row r="130" spans="1:31" ht="120" customHeight="1" x14ac:dyDescent="0.2">
      <c r="A130" s="30">
        <v>10</v>
      </c>
      <c r="B130" s="30"/>
      <c r="C130" s="271">
        <v>42142</v>
      </c>
      <c r="D130" s="54" t="s">
        <v>816</v>
      </c>
      <c r="E130" s="182" t="s">
        <v>221</v>
      </c>
      <c r="F130" s="36" t="s">
        <v>392</v>
      </c>
      <c r="G130" s="36" t="s">
        <v>393</v>
      </c>
      <c r="H130" s="22" t="s">
        <v>469</v>
      </c>
      <c r="I130" s="30" t="s">
        <v>497</v>
      </c>
      <c r="J130" s="42">
        <v>371003.52</v>
      </c>
      <c r="K130" s="54" t="s">
        <v>499</v>
      </c>
      <c r="L130" s="65" t="s">
        <v>528</v>
      </c>
      <c r="M130" s="182" t="s">
        <v>529</v>
      </c>
      <c r="N130" s="243">
        <v>42229</v>
      </c>
      <c r="O130" s="36" t="s">
        <v>530</v>
      </c>
      <c r="P130" s="36"/>
      <c r="Q130" s="42"/>
      <c r="R130" s="38"/>
      <c r="S130" s="42"/>
      <c r="T130" s="29"/>
      <c r="U130" s="305"/>
      <c r="V130" s="306"/>
      <c r="W130" s="307"/>
      <c r="X130" s="41"/>
      <c r="Y130" s="201">
        <f>Q130</f>
        <v>0</v>
      </c>
      <c r="Z130" s="163"/>
      <c r="AA130" s="163">
        <f t="shared" ref="AA130" si="10">Y130</f>
        <v>0</v>
      </c>
      <c r="AB130" s="163">
        <f t="shared" ref="AB130" si="11">AA130</f>
        <v>0</v>
      </c>
      <c r="AC130" s="163"/>
      <c r="AD130" s="163"/>
      <c r="AE130" s="163"/>
    </row>
    <row r="131" spans="1:31" ht="120" customHeight="1" x14ac:dyDescent="0.2">
      <c r="A131" s="215">
        <v>11</v>
      </c>
      <c r="B131" s="215"/>
      <c r="C131" s="257">
        <v>42164</v>
      </c>
      <c r="D131" s="297" t="s">
        <v>817</v>
      </c>
      <c r="E131" s="298" t="s">
        <v>221</v>
      </c>
      <c r="F131" s="299" t="s">
        <v>384</v>
      </c>
      <c r="G131" s="299" t="s">
        <v>388</v>
      </c>
      <c r="H131" s="215" t="s">
        <v>469</v>
      </c>
      <c r="I131" s="215" t="s">
        <v>497</v>
      </c>
      <c r="J131" s="300">
        <v>300000</v>
      </c>
      <c r="K131" s="297" t="s">
        <v>531</v>
      </c>
      <c r="L131" s="298" t="s">
        <v>532</v>
      </c>
      <c r="M131" s="298" t="s">
        <v>499</v>
      </c>
      <c r="N131" s="301">
        <v>42202</v>
      </c>
      <c r="O131" s="299" t="s">
        <v>927</v>
      </c>
      <c r="P131" s="299" t="s">
        <v>938</v>
      </c>
      <c r="Q131" s="300" t="s">
        <v>939</v>
      </c>
      <c r="R131" s="302" t="s">
        <v>517</v>
      </c>
      <c r="S131" s="300" t="s">
        <v>517</v>
      </c>
      <c r="T131" s="10" t="s">
        <v>517</v>
      </c>
      <c r="U131" s="323" t="s">
        <v>933</v>
      </c>
      <c r="V131" s="324"/>
      <c r="W131" s="325"/>
      <c r="X131" s="216" t="s">
        <v>934</v>
      </c>
      <c r="Y131" s="303"/>
      <c r="Z131" s="163"/>
      <c r="AA131" s="163">
        <f t="shared" ref="AA131" si="12">Y131</f>
        <v>0</v>
      </c>
      <c r="AB131" s="163">
        <f t="shared" ref="AB131" si="13">AA131</f>
        <v>0</v>
      </c>
      <c r="AC131" s="163"/>
      <c r="AD131" s="163"/>
      <c r="AE131" s="163"/>
    </row>
    <row r="132" spans="1:31" ht="120" customHeight="1" x14ac:dyDescent="0.2">
      <c r="A132" s="215">
        <v>12</v>
      </c>
      <c r="B132" s="215"/>
      <c r="C132" s="257">
        <v>42219</v>
      </c>
      <c r="D132" s="297" t="s">
        <v>818</v>
      </c>
      <c r="E132" s="298" t="s">
        <v>221</v>
      </c>
      <c r="F132" s="299" t="s">
        <v>402</v>
      </c>
      <c r="G132" s="299" t="s">
        <v>388</v>
      </c>
      <c r="H132" s="215" t="s">
        <v>469</v>
      </c>
      <c r="I132" s="215" t="s">
        <v>497</v>
      </c>
      <c r="J132" s="300">
        <v>280000</v>
      </c>
      <c r="K132" s="297" t="s">
        <v>518</v>
      </c>
      <c r="L132" s="298" t="s">
        <v>533</v>
      </c>
      <c r="M132" s="298" t="s">
        <v>499</v>
      </c>
      <c r="N132" s="301">
        <v>42264</v>
      </c>
      <c r="O132" s="299" t="s">
        <v>927</v>
      </c>
      <c r="P132" s="299" t="s">
        <v>936</v>
      </c>
      <c r="Q132" s="301">
        <v>42740</v>
      </c>
      <c r="R132" s="302" t="s">
        <v>937</v>
      </c>
      <c r="S132" s="300" t="s">
        <v>497</v>
      </c>
      <c r="T132" s="10" t="s">
        <v>497</v>
      </c>
      <c r="U132" s="323" t="s">
        <v>933</v>
      </c>
      <c r="V132" s="324"/>
      <c r="W132" s="325"/>
      <c r="X132" s="216" t="s">
        <v>934</v>
      </c>
      <c r="Y132" s="303"/>
      <c r="Z132" s="163"/>
      <c r="AA132" s="163">
        <f t="shared" ref="AA132" si="14">Y132</f>
        <v>0</v>
      </c>
      <c r="AB132" s="163">
        <f t="shared" ref="AB132" si="15">AA132</f>
        <v>0</v>
      </c>
      <c r="AC132" s="163"/>
      <c r="AD132" s="163"/>
      <c r="AE132" s="163"/>
    </row>
    <row r="133" spans="1:31" ht="120" customHeight="1" x14ac:dyDescent="0.2">
      <c r="A133" s="30">
        <v>13</v>
      </c>
      <c r="B133" s="30"/>
      <c r="C133" s="271">
        <v>42215</v>
      </c>
      <c r="D133" s="54" t="s">
        <v>819</v>
      </c>
      <c r="E133" s="182" t="s">
        <v>137</v>
      </c>
      <c r="F133" s="36" t="s">
        <v>405</v>
      </c>
      <c r="G133" s="36" t="s">
        <v>406</v>
      </c>
      <c r="H133" s="22" t="s">
        <v>469</v>
      </c>
      <c r="I133" s="30" t="s">
        <v>497</v>
      </c>
      <c r="J133" s="42">
        <v>256000</v>
      </c>
      <c r="K133" s="54" t="s">
        <v>534</v>
      </c>
      <c r="L133" s="182" t="s">
        <v>535</v>
      </c>
      <c r="M133" s="182" t="s">
        <v>536</v>
      </c>
      <c r="N133" s="182"/>
      <c r="O133" s="36"/>
      <c r="P133" s="36"/>
      <c r="Q133" s="42"/>
      <c r="R133" s="38"/>
      <c r="S133" s="42"/>
      <c r="T133" s="29"/>
      <c r="U133" s="305"/>
      <c r="V133" s="306"/>
      <c r="W133" s="307"/>
      <c r="X133" s="41"/>
      <c r="Y133" s="201">
        <f>Q133</f>
        <v>0</v>
      </c>
      <c r="Z133" s="163"/>
      <c r="AA133" s="163">
        <f t="shared" ref="AA133" si="16">Y133</f>
        <v>0</v>
      </c>
      <c r="AB133" s="163">
        <f t="shared" ref="AB133" si="17">AA133</f>
        <v>0</v>
      </c>
      <c r="AC133" s="163"/>
      <c r="AD133" s="163"/>
      <c r="AE133" s="163"/>
    </row>
    <row r="134" spans="1:31" ht="120" customHeight="1" x14ac:dyDescent="0.2">
      <c r="A134" s="215">
        <v>14</v>
      </c>
      <c r="B134" s="215"/>
      <c r="C134" s="257">
        <v>42269</v>
      </c>
      <c r="D134" s="297" t="s">
        <v>820</v>
      </c>
      <c r="E134" s="298" t="s">
        <v>221</v>
      </c>
      <c r="F134" s="299" t="s">
        <v>411</v>
      </c>
      <c r="G134" s="299" t="s">
        <v>412</v>
      </c>
      <c r="H134" s="215" t="s">
        <v>469</v>
      </c>
      <c r="I134" s="215" t="s">
        <v>497</v>
      </c>
      <c r="J134" s="300">
        <v>280000</v>
      </c>
      <c r="K134" s="297" t="s">
        <v>539</v>
      </c>
      <c r="L134" s="298" t="s">
        <v>538</v>
      </c>
      <c r="M134" s="298" t="s">
        <v>537</v>
      </c>
      <c r="N134" s="301">
        <v>42320</v>
      </c>
      <c r="O134" s="299" t="s">
        <v>927</v>
      </c>
      <c r="P134" s="299" t="s">
        <v>935</v>
      </c>
      <c r="Q134" s="301">
        <v>42738</v>
      </c>
      <c r="R134" s="302" t="s">
        <v>521</v>
      </c>
      <c r="S134" s="300" t="s">
        <v>521</v>
      </c>
      <c r="T134" s="10" t="s">
        <v>521</v>
      </c>
      <c r="U134" s="323" t="s">
        <v>933</v>
      </c>
      <c r="V134" s="324"/>
      <c r="W134" s="325"/>
      <c r="X134" s="216" t="s">
        <v>934</v>
      </c>
      <c r="Y134" s="303"/>
      <c r="Z134" s="163"/>
      <c r="AA134" s="163">
        <f t="shared" ref="AA134" si="18">Y134</f>
        <v>0</v>
      </c>
      <c r="AB134" s="163">
        <f t="shared" ref="AB134" si="19">AA134</f>
        <v>0</v>
      </c>
      <c r="AC134" s="163"/>
      <c r="AD134" s="163"/>
      <c r="AE134" s="163"/>
    </row>
    <row r="135" spans="1:31" ht="120" customHeight="1" x14ac:dyDescent="0.2">
      <c r="A135" s="30">
        <v>15</v>
      </c>
      <c r="B135" s="30"/>
      <c r="C135" s="271">
        <v>42277</v>
      </c>
      <c r="D135" s="54" t="s">
        <v>821</v>
      </c>
      <c r="E135" s="182" t="s">
        <v>137</v>
      </c>
      <c r="F135" s="36" t="s">
        <v>413</v>
      </c>
      <c r="G135" s="36" t="s">
        <v>414</v>
      </c>
      <c r="H135" s="22" t="s">
        <v>469</v>
      </c>
      <c r="I135" s="30" t="s">
        <v>497</v>
      </c>
      <c r="J135" s="30" t="s">
        <v>497</v>
      </c>
      <c r="K135" s="54" t="s">
        <v>539</v>
      </c>
      <c r="L135" s="182" t="s">
        <v>538</v>
      </c>
      <c r="M135" s="182"/>
      <c r="N135" s="182"/>
      <c r="O135" s="36"/>
      <c r="P135" s="36"/>
      <c r="Q135" s="42"/>
      <c r="R135" s="38"/>
      <c r="S135" s="42"/>
      <c r="T135" s="29"/>
      <c r="U135" s="305"/>
      <c r="V135" s="306"/>
      <c r="W135" s="307"/>
      <c r="X135" s="41"/>
      <c r="Y135" s="158"/>
      <c r="Z135" s="163"/>
      <c r="AA135" s="163">
        <f t="shared" ref="AA135" si="20">Y135</f>
        <v>0</v>
      </c>
      <c r="AB135" s="163">
        <f t="shared" ref="AB135" si="21">AA135</f>
        <v>0</v>
      </c>
      <c r="AC135" s="163"/>
      <c r="AD135" s="163"/>
      <c r="AE135" s="163"/>
    </row>
    <row r="136" spans="1:31" ht="120" customHeight="1" x14ac:dyDescent="0.2">
      <c r="A136" s="215">
        <v>16</v>
      </c>
      <c r="B136" s="215"/>
      <c r="C136" s="215"/>
      <c r="D136" s="297" t="s">
        <v>415</v>
      </c>
      <c r="E136" s="298" t="s">
        <v>137</v>
      </c>
      <c r="F136" s="299" t="s">
        <v>416</v>
      </c>
      <c r="G136" s="299" t="s">
        <v>224</v>
      </c>
      <c r="H136" s="215" t="s">
        <v>469</v>
      </c>
      <c r="I136" s="215" t="s">
        <v>497</v>
      </c>
      <c r="J136" s="300">
        <v>635215.27</v>
      </c>
      <c r="K136" s="297" t="s">
        <v>534</v>
      </c>
      <c r="L136" s="298" t="s">
        <v>541</v>
      </c>
      <c r="M136" s="298" t="s">
        <v>540</v>
      </c>
      <c r="N136" s="301">
        <v>42342</v>
      </c>
      <c r="O136" s="299" t="s">
        <v>927</v>
      </c>
      <c r="P136" s="299" t="s">
        <v>928</v>
      </c>
      <c r="Q136" s="301">
        <v>42931</v>
      </c>
      <c r="R136" s="302" t="s">
        <v>521</v>
      </c>
      <c r="S136" s="300" t="s">
        <v>521</v>
      </c>
      <c r="T136" s="10" t="s">
        <v>521</v>
      </c>
      <c r="U136" s="323" t="s">
        <v>929</v>
      </c>
      <c r="V136" s="324"/>
      <c r="W136" s="325"/>
      <c r="X136" s="216" t="s">
        <v>497</v>
      </c>
      <c r="Y136" s="303">
        <v>177983.84</v>
      </c>
      <c r="Z136" s="163"/>
      <c r="AA136" s="163">
        <f t="shared" ref="AA136" si="22">Y136</f>
        <v>177983.84</v>
      </c>
      <c r="AB136" s="163">
        <f t="shared" ref="AB136" si="23">AA136</f>
        <v>177983.84</v>
      </c>
      <c r="AC136" s="163"/>
      <c r="AD136" s="163"/>
      <c r="AE136" s="163"/>
    </row>
    <row r="137" spans="1:31" ht="120" customHeight="1" x14ac:dyDescent="0.2">
      <c r="A137" s="30">
        <v>17</v>
      </c>
      <c r="B137" s="30"/>
      <c r="C137" s="271">
        <v>42277</v>
      </c>
      <c r="D137" s="54" t="s">
        <v>821</v>
      </c>
      <c r="E137" s="182" t="s">
        <v>137</v>
      </c>
      <c r="F137" s="36" t="s">
        <v>413</v>
      </c>
      <c r="G137" s="36" t="s">
        <v>417</v>
      </c>
      <c r="H137" s="22" t="s">
        <v>469</v>
      </c>
      <c r="I137" s="30" t="s">
        <v>497</v>
      </c>
      <c r="J137" s="30" t="s">
        <v>497</v>
      </c>
      <c r="K137" s="54" t="s">
        <v>539</v>
      </c>
      <c r="L137" s="182" t="s">
        <v>538</v>
      </c>
      <c r="M137" s="182"/>
      <c r="N137" s="182"/>
      <c r="O137" s="36"/>
      <c r="P137" s="36"/>
      <c r="Q137" s="42"/>
      <c r="R137" s="38"/>
      <c r="S137" s="42"/>
      <c r="T137" s="29"/>
      <c r="U137" s="305"/>
      <c r="V137" s="306"/>
      <c r="W137" s="307"/>
      <c r="X137" s="41"/>
      <c r="Y137" s="158"/>
      <c r="Z137" s="163"/>
      <c r="AA137" s="163">
        <f t="shared" ref="AA137" si="24">Y137</f>
        <v>0</v>
      </c>
      <c r="AB137" s="163">
        <f t="shared" ref="AB137" si="25">AA137</f>
        <v>0</v>
      </c>
      <c r="AC137" s="163"/>
      <c r="AD137" s="163"/>
      <c r="AE137" s="163"/>
    </row>
    <row r="138" spans="1:31" ht="120" customHeight="1" x14ac:dyDescent="0.2">
      <c r="A138" s="30">
        <v>18</v>
      </c>
      <c r="B138" s="30"/>
      <c r="C138" s="271">
        <v>42284</v>
      </c>
      <c r="D138" s="54" t="s">
        <v>419</v>
      </c>
      <c r="E138" s="182" t="s">
        <v>137</v>
      </c>
      <c r="F138" s="36" t="s">
        <v>363</v>
      </c>
      <c r="G138" s="36" t="s">
        <v>450</v>
      </c>
      <c r="H138" s="22" t="s">
        <v>469</v>
      </c>
      <c r="I138" s="30" t="s">
        <v>497</v>
      </c>
      <c r="J138" s="30" t="s">
        <v>497</v>
      </c>
      <c r="K138" s="54" t="s">
        <v>546</v>
      </c>
      <c r="L138" s="182" t="s">
        <v>545</v>
      </c>
      <c r="M138" s="182" t="s">
        <v>525</v>
      </c>
      <c r="N138" s="243">
        <v>42510</v>
      </c>
      <c r="O138" s="36"/>
      <c r="P138" s="36"/>
      <c r="Q138" s="42"/>
      <c r="R138" s="38"/>
      <c r="S138" s="42"/>
      <c r="T138" s="29"/>
      <c r="U138" s="305"/>
      <c r="V138" s="306"/>
      <c r="W138" s="307"/>
      <c r="X138" s="41"/>
      <c r="Y138" s="158"/>
      <c r="Z138" s="163"/>
      <c r="AA138" s="163">
        <f t="shared" ref="AA138" si="26">Y138</f>
        <v>0</v>
      </c>
      <c r="AB138" s="163">
        <f t="shared" ref="AB138" si="27">AA138</f>
        <v>0</v>
      </c>
      <c r="AC138" s="163"/>
      <c r="AD138" s="163"/>
      <c r="AE138" s="163"/>
    </row>
    <row r="139" spans="1:31" ht="120" customHeight="1" x14ac:dyDescent="0.2">
      <c r="A139" s="30">
        <v>18</v>
      </c>
      <c r="B139" s="30"/>
      <c r="C139" s="271">
        <v>42284</v>
      </c>
      <c r="D139" s="54" t="s">
        <v>419</v>
      </c>
      <c r="E139" s="182" t="s">
        <v>137</v>
      </c>
      <c r="F139" s="36" t="s">
        <v>363</v>
      </c>
      <c r="G139" s="36" t="s">
        <v>421</v>
      </c>
      <c r="H139" s="22" t="s">
        <v>469</v>
      </c>
      <c r="I139" s="30" t="s">
        <v>497</v>
      </c>
      <c r="J139" s="30" t="s">
        <v>497</v>
      </c>
      <c r="K139" s="54" t="s">
        <v>546</v>
      </c>
      <c r="L139" s="182" t="s">
        <v>545</v>
      </c>
      <c r="M139" s="182" t="s">
        <v>525</v>
      </c>
      <c r="N139" s="182"/>
      <c r="O139" s="36"/>
      <c r="P139" s="36"/>
      <c r="Q139" s="42"/>
      <c r="R139" s="38"/>
      <c r="S139" s="42"/>
      <c r="T139" s="29"/>
      <c r="U139" s="305"/>
      <c r="V139" s="306"/>
      <c r="W139" s="307"/>
      <c r="X139" s="41"/>
      <c r="Y139" s="158"/>
      <c r="Z139" s="163"/>
      <c r="AA139" s="163">
        <f t="shared" ref="AA139" si="28">Y139</f>
        <v>0</v>
      </c>
      <c r="AB139" s="163">
        <f t="shared" ref="AB139" si="29">AA139</f>
        <v>0</v>
      </c>
      <c r="AC139" s="163"/>
      <c r="AD139" s="163"/>
      <c r="AE139" s="163"/>
    </row>
    <row r="140" spans="1:31" ht="120" customHeight="1" x14ac:dyDescent="0.2">
      <c r="A140" s="30">
        <v>19</v>
      </c>
      <c r="B140" s="30"/>
      <c r="C140" s="271">
        <v>42297</v>
      </c>
      <c r="D140" s="182" t="s">
        <v>822</v>
      </c>
      <c r="E140" s="54" t="s">
        <v>419</v>
      </c>
      <c r="F140" s="36" t="s">
        <v>363</v>
      </c>
      <c r="G140" s="36" t="s">
        <v>420</v>
      </c>
      <c r="H140" s="22" t="s">
        <v>469</v>
      </c>
      <c r="I140" s="30" t="s">
        <v>497</v>
      </c>
      <c r="J140" s="30" t="s">
        <v>497</v>
      </c>
      <c r="K140" s="54" t="s">
        <v>546</v>
      </c>
      <c r="L140" s="182" t="s">
        <v>545</v>
      </c>
      <c r="M140" s="182" t="s">
        <v>525</v>
      </c>
      <c r="N140" s="54"/>
      <c r="O140" s="36"/>
      <c r="P140" s="36"/>
      <c r="Q140" s="42"/>
      <c r="R140" s="38"/>
      <c r="S140" s="42"/>
      <c r="T140" s="29"/>
      <c r="U140" s="305"/>
      <c r="V140" s="306"/>
      <c r="W140" s="307"/>
      <c r="X140" s="41"/>
      <c r="Y140" s="158"/>
      <c r="Z140" s="163"/>
      <c r="AA140" s="163">
        <f t="shared" ref="AA140" si="30">Y140</f>
        <v>0</v>
      </c>
      <c r="AB140" s="163">
        <f t="shared" ref="AB140" si="31">AA140</f>
        <v>0</v>
      </c>
      <c r="AC140" s="163"/>
      <c r="AD140" s="163"/>
      <c r="AE140" s="163"/>
    </row>
    <row r="141" spans="1:31" ht="120" customHeight="1" x14ac:dyDescent="0.2">
      <c r="A141" s="30">
        <v>20</v>
      </c>
      <c r="B141" s="30"/>
      <c r="C141" s="271">
        <v>42313</v>
      </c>
      <c r="D141" s="54" t="s">
        <v>823</v>
      </c>
      <c r="E141" s="182" t="s">
        <v>137</v>
      </c>
      <c r="F141" s="36" t="s">
        <v>363</v>
      </c>
      <c r="G141" s="36" t="s">
        <v>418</v>
      </c>
      <c r="H141" s="22" t="s">
        <v>469</v>
      </c>
      <c r="I141" s="30" t="s">
        <v>497</v>
      </c>
      <c r="J141" s="30" t="s">
        <v>497</v>
      </c>
      <c r="K141" s="54"/>
      <c r="L141" s="182"/>
      <c r="M141" s="182"/>
      <c r="N141" s="182"/>
      <c r="O141" s="36"/>
      <c r="P141" s="36"/>
      <c r="Q141" s="42"/>
      <c r="R141" s="38"/>
      <c r="S141" s="42"/>
      <c r="T141" s="29"/>
      <c r="U141" s="305"/>
      <c r="V141" s="306"/>
      <c r="W141" s="307"/>
      <c r="X141" s="41"/>
      <c r="Y141" s="158"/>
      <c r="Z141" s="163"/>
      <c r="AA141" s="163">
        <f t="shared" ref="AA141" si="32">Y141</f>
        <v>0</v>
      </c>
      <c r="AB141" s="163">
        <f t="shared" ref="AB141" si="33">AA141</f>
        <v>0</v>
      </c>
      <c r="AC141" s="163"/>
      <c r="AD141" s="163"/>
      <c r="AE141" s="163"/>
    </row>
    <row r="142" spans="1:31" ht="120" customHeight="1" x14ac:dyDescent="0.2">
      <c r="A142" s="183">
        <v>21</v>
      </c>
      <c r="B142" s="183"/>
      <c r="C142" s="269">
        <v>42314</v>
      </c>
      <c r="D142" s="188" t="s">
        <v>824</v>
      </c>
      <c r="E142" s="189" t="s">
        <v>426</v>
      </c>
      <c r="F142" s="190" t="s">
        <v>427</v>
      </c>
      <c r="G142" s="190" t="s">
        <v>428</v>
      </c>
      <c r="H142" s="183" t="s">
        <v>469</v>
      </c>
      <c r="I142" s="183" t="s">
        <v>497</v>
      </c>
      <c r="J142" s="191">
        <v>260000</v>
      </c>
      <c r="K142" s="188" t="s">
        <v>497</v>
      </c>
      <c r="L142" s="189" t="s">
        <v>497</v>
      </c>
      <c r="M142" s="189" t="s">
        <v>497</v>
      </c>
      <c r="N142" s="189" t="s">
        <v>497</v>
      </c>
      <c r="O142" s="191" t="s">
        <v>106</v>
      </c>
      <c r="P142" s="190"/>
      <c r="Q142" s="191"/>
      <c r="R142" s="192"/>
      <c r="S142" s="191"/>
      <c r="T142" s="193"/>
      <c r="U142" s="314"/>
      <c r="V142" s="315"/>
      <c r="W142" s="316"/>
      <c r="X142" s="185"/>
      <c r="Y142" s="150">
        <v>0</v>
      </c>
      <c r="Z142" s="163"/>
      <c r="AA142" s="163">
        <f t="shared" ref="AA142" si="34">Y142</f>
        <v>0</v>
      </c>
      <c r="AB142" s="163">
        <f t="shared" ref="AB142" si="35">AA142</f>
        <v>0</v>
      </c>
      <c r="AC142" s="163"/>
      <c r="AD142" s="163"/>
      <c r="AE142" s="163"/>
    </row>
    <row r="143" spans="1:31" ht="120" customHeight="1" x14ac:dyDescent="0.2">
      <c r="A143" s="22">
        <v>22</v>
      </c>
      <c r="B143" s="22"/>
      <c r="C143" s="270">
        <v>42325</v>
      </c>
      <c r="D143" s="194" t="s">
        <v>825</v>
      </c>
      <c r="E143" s="195" t="s">
        <v>137</v>
      </c>
      <c r="F143" s="196" t="s">
        <v>429</v>
      </c>
      <c r="G143" s="196" t="s">
        <v>430</v>
      </c>
      <c r="H143" s="22" t="s">
        <v>469</v>
      </c>
      <c r="I143" s="22" t="s">
        <v>497</v>
      </c>
      <c r="J143" s="197">
        <v>80998.97</v>
      </c>
      <c r="K143" s="194"/>
      <c r="L143" s="195"/>
      <c r="M143" s="195"/>
      <c r="N143" s="195"/>
      <c r="O143" s="196"/>
      <c r="P143" s="196"/>
      <c r="Q143" s="197"/>
      <c r="R143" s="198"/>
      <c r="S143" s="197"/>
      <c r="T143" s="17"/>
      <c r="U143" s="305"/>
      <c r="V143" s="306"/>
      <c r="W143" s="307"/>
      <c r="X143" s="41"/>
      <c r="Y143" s="202">
        <f>Q143</f>
        <v>0</v>
      </c>
      <c r="Z143" s="163"/>
      <c r="AA143" s="163">
        <f t="shared" ref="AA143" si="36">Y143</f>
        <v>0</v>
      </c>
      <c r="AB143" s="163">
        <f t="shared" ref="AB143" si="37">AA143</f>
        <v>0</v>
      </c>
      <c r="AC143" s="163"/>
      <c r="AD143" s="163"/>
      <c r="AE143" s="163"/>
    </row>
    <row r="144" spans="1:31" ht="120" customHeight="1" x14ac:dyDescent="0.2">
      <c r="A144" s="22">
        <v>23</v>
      </c>
      <c r="B144" s="22">
        <v>23</v>
      </c>
      <c r="C144" s="270">
        <v>42348</v>
      </c>
      <c r="D144" s="194" t="s">
        <v>826</v>
      </c>
      <c r="E144" s="195" t="s">
        <v>221</v>
      </c>
      <c r="F144" s="196" t="s">
        <v>432</v>
      </c>
      <c r="G144" s="196" t="s">
        <v>433</v>
      </c>
      <c r="H144" s="22" t="s">
        <v>469</v>
      </c>
      <c r="I144" s="22" t="s">
        <v>497</v>
      </c>
      <c r="J144" s="197">
        <v>147332.78</v>
      </c>
      <c r="K144" s="194" t="s">
        <v>544</v>
      </c>
      <c r="L144" s="195" t="s">
        <v>543</v>
      </c>
      <c r="M144" s="195" t="s">
        <v>542</v>
      </c>
      <c r="N144" s="244">
        <v>42486</v>
      </c>
      <c r="O144" s="196"/>
      <c r="P144" s="196"/>
      <c r="Q144" s="197"/>
      <c r="R144" s="198"/>
      <c r="S144" s="197"/>
      <c r="T144" s="17"/>
      <c r="U144" s="305"/>
      <c r="V144" s="306"/>
      <c r="W144" s="307"/>
      <c r="X144" s="41"/>
      <c r="Y144" s="202">
        <f>Q144</f>
        <v>0</v>
      </c>
      <c r="Z144" s="163"/>
      <c r="AA144" s="163">
        <f t="shared" ref="AA144" si="38">Y144</f>
        <v>0</v>
      </c>
      <c r="AB144" s="163">
        <f t="shared" ref="AB144" si="39">AA144</f>
        <v>0</v>
      </c>
      <c r="AC144" s="163"/>
      <c r="AD144" s="163"/>
      <c r="AE144" s="163"/>
    </row>
    <row r="145" spans="1:119" ht="21" customHeight="1" x14ac:dyDescent="0.2">
      <c r="A145" s="308" t="s">
        <v>438</v>
      </c>
      <c r="B145" s="309"/>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10"/>
      <c r="Z145" s="177"/>
      <c r="AA145" s="178"/>
      <c r="AB145" s="178"/>
      <c r="AC145" s="178"/>
      <c r="AD145" s="178"/>
      <c r="AE145" s="178"/>
      <c r="AF145" s="179"/>
    </row>
    <row r="146" spans="1:119" ht="36" x14ac:dyDescent="0.2">
      <c r="A146" s="39" t="s">
        <v>456</v>
      </c>
      <c r="B146" s="39" t="s">
        <v>455</v>
      </c>
      <c r="C146" s="39"/>
      <c r="D146" s="39" t="s">
        <v>479</v>
      </c>
      <c r="E146" s="39" t="s">
        <v>480</v>
      </c>
      <c r="F146" s="39" t="s">
        <v>0</v>
      </c>
      <c r="G146" s="39" t="s">
        <v>160</v>
      </c>
      <c r="H146" s="39" t="s">
        <v>458</v>
      </c>
      <c r="I146" s="39" t="s">
        <v>459</v>
      </c>
      <c r="J146" s="39" t="s">
        <v>478</v>
      </c>
      <c r="K146" s="43" t="s">
        <v>481</v>
      </c>
      <c r="L146" s="43" t="s">
        <v>482</v>
      </c>
      <c r="M146" s="43" t="s">
        <v>483</v>
      </c>
      <c r="N146" s="43" t="s">
        <v>493</v>
      </c>
      <c r="O146" s="39" t="s">
        <v>485</v>
      </c>
      <c r="P146" s="39" t="s">
        <v>220</v>
      </c>
      <c r="Q146" s="43" t="s">
        <v>486</v>
      </c>
      <c r="R146" s="43" t="s">
        <v>487</v>
      </c>
      <c r="S146" s="43" t="s">
        <v>488</v>
      </c>
      <c r="T146" s="43" t="s">
        <v>489</v>
      </c>
      <c r="U146" s="311" t="s">
        <v>490</v>
      </c>
      <c r="V146" s="312"/>
      <c r="W146" s="313"/>
      <c r="X146" s="239" t="s">
        <v>491</v>
      </c>
      <c r="Y146" s="240" t="s">
        <v>492</v>
      </c>
      <c r="AA146" s="159" t="s">
        <v>324</v>
      </c>
      <c r="AB146" s="159" t="s">
        <v>314</v>
      </c>
      <c r="AC146" s="159" t="s">
        <v>315</v>
      </c>
      <c r="AD146" s="159" t="s">
        <v>325</v>
      </c>
      <c r="AE146" s="159" t="s">
        <v>326</v>
      </c>
      <c r="AF146" s="159" t="s">
        <v>328</v>
      </c>
    </row>
    <row r="147" spans="1:119" ht="48" x14ac:dyDescent="0.2">
      <c r="A147" s="22">
        <v>1</v>
      </c>
      <c r="B147" s="22">
        <v>1</v>
      </c>
      <c r="C147" s="270">
        <v>42389</v>
      </c>
      <c r="D147" s="24" t="s">
        <v>803</v>
      </c>
      <c r="E147" s="235" t="s">
        <v>137</v>
      </c>
      <c r="F147" s="235" t="s">
        <v>130</v>
      </c>
      <c r="G147" s="235" t="s">
        <v>439</v>
      </c>
      <c r="H147" s="22" t="s">
        <v>484</v>
      </c>
      <c r="I147" s="22"/>
      <c r="J147" s="53">
        <v>1578252.9</v>
      </c>
      <c r="K147" s="24" t="s">
        <v>495</v>
      </c>
      <c r="L147" s="221" t="s">
        <v>496</v>
      </c>
      <c r="M147" s="235" t="s">
        <v>497</v>
      </c>
      <c r="N147" s="235" t="s">
        <v>494</v>
      </c>
      <c r="O147" s="235" t="s">
        <v>453</v>
      </c>
      <c r="P147" s="221"/>
      <c r="Q147" s="53"/>
      <c r="R147" s="221"/>
      <c r="S147" s="24"/>
      <c r="T147" s="24"/>
      <c r="U147" s="305"/>
      <c r="V147" s="306"/>
      <c r="W147" s="307"/>
      <c r="X147" s="237"/>
      <c r="Y147" s="199">
        <f>Q147</f>
        <v>0</v>
      </c>
      <c r="AA147" s="200">
        <f>Y147</f>
        <v>0</v>
      </c>
      <c r="AB147" s="200">
        <f>AA147</f>
        <v>0</v>
      </c>
    </row>
    <row r="148" spans="1:119" ht="192" x14ac:dyDescent="0.2">
      <c r="A148" s="22">
        <v>2</v>
      </c>
      <c r="B148" s="22" t="s">
        <v>457</v>
      </c>
      <c r="C148" s="270">
        <v>42468</v>
      </c>
      <c r="D148" s="24" t="s">
        <v>827</v>
      </c>
      <c r="E148" s="235" t="s">
        <v>221</v>
      </c>
      <c r="F148" s="235" t="s">
        <v>446</v>
      </c>
      <c r="G148" s="235" t="s">
        <v>462</v>
      </c>
      <c r="H148" s="22" t="s">
        <v>460</v>
      </c>
      <c r="I148" s="24" t="s">
        <v>461</v>
      </c>
      <c r="J148" s="53">
        <v>1200</v>
      </c>
      <c r="K148" s="24" t="s">
        <v>498</v>
      </c>
      <c r="L148" s="225" t="s">
        <v>497</v>
      </c>
      <c r="M148" s="235" t="s">
        <v>497</v>
      </c>
      <c r="N148" s="235" t="s">
        <v>494</v>
      </c>
      <c r="O148" s="235" t="s">
        <v>454</v>
      </c>
      <c r="P148" s="234"/>
      <c r="Q148" s="53"/>
      <c r="R148" s="225"/>
      <c r="S148" s="24"/>
      <c r="T148" s="24"/>
      <c r="U148" s="305"/>
      <c r="V148" s="306"/>
      <c r="W148" s="307"/>
      <c r="X148" s="237"/>
      <c r="Y148" s="238">
        <v>1200</v>
      </c>
      <c r="AA148" s="200"/>
      <c r="AB148" s="200"/>
    </row>
    <row r="149" spans="1:119" ht="84" x14ac:dyDescent="0.2">
      <c r="A149" s="22">
        <v>3</v>
      </c>
      <c r="B149" s="22" t="s">
        <v>463</v>
      </c>
      <c r="C149" s="270">
        <v>42479</v>
      </c>
      <c r="D149" s="24" t="s">
        <v>828</v>
      </c>
      <c r="E149" s="235" t="s">
        <v>447</v>
      </c>
      <c r="F149" s="235" t="s">
        <v>448</v>
      </c>
      <c r="G149" s="235" t="s">
        <v>449</v>
      </c>
      <c r="H149" s="22" t="s">
        <v>460</v>
      </c>
      <c r="I149" s="24" t="s">
        <v>461</v>
      </c>
      <c r="J149" s="53">
        <v>30000</v>
      </c>
      <c r="K149" s="24" t="s">
        <v>499</v>
      </c>
      <c r="L149" s="225" t="s">
        <v>497</v>
      </c>
      <c r="M149" s="235" t="s">
        <v>497</v>
      </c>
      <c r="N149" s="235" t="s">
        <v>494</v>
      </c>
      <c r="O149" s="235" t="s">
        <v>464</v>
      </c>
      <c r="P149" s="225"/>
      <c r="Q149" s="53"/>
      <c r="R149" s="225"/>
      <c r="S149" s="24"/>
      <c r="T149" s="24"/>
      <c r="U149" s="305"/>
      <c r="V149" s="306"/>
      <c r="W149" s="307"/>
      <c r="X149" s="52"/>
      <c r="Y149" s="238">
        <v>30000</v>
      </c>
      <c r="AA149" s="200"/>
      <c r="AB149" s="200"/>
    </row>
    <row r="150" spans="1:119" ht="192" x14ac:dyDescent="0.2">
      <c r="A150" s="22">
        <v>4</v>
      </c>
      <c r="B150" s="22" t="s">
        <v>465</v>
      </c>
      <c r="C150" s="270">
        <v>42506</v>
      </c>
      <c r="D150" s="24" t="s">
        <v>829</v>
      </c>
      <c r="E150" s="235" t="s">
        <v>137</v>
      </c>
      <c r="F150" s="235" t="s">
        <v>466</v>
      </c>
      <c r="G150" s="235" t="s">
        <v>467</v>
      </c>
      <c r="H150" s="22" t="s">
        <v>460</v>
      </c>
      <c r="I150" s="24" t="s">
        <v>461</v>
      </c>
      <c r="J150" s="53">
        <v>110940</v>
      </c>
      <c r="K150" s="24"/>
      <c r="L150" s="225"/>
      <c r="M150" s="235"/>
      <c r="N150" s="235" t="s">
        <v>106</v>
      </c>
      <c r="O150" s="235" t="s">
        <v>500</v>
      </c>
      <c r="P150" s="225"/>
      <c r="Q150" s="53"/>
      <c r="R150" s="225"/>
      <c r="S150" s="24" t="s">
        <v>468</v>
      </c>
      <c r="T150" s="24">
        <v>0</v>
      </c>
      <c r="U150" s="305"/>
      <c r="V150" s="306"/>
      <c r="W150" s="307"/>
      <c r="X150" s="52"/>
      <c r="Y150" s="199">
        <v>0</v>
      </c>
      <c r="AA150" s="200"/>
      <c r="AB150" s="200"/>
    </row>
    <row r="151" spans="1:119" ht="156" x14ac:dyDescent="0.2">
      <c r="A151" s="22">
        <v>5</v>
      </c>
      <c r="B151" s="22"/>
      <c r="C151" s="270">
        <v>42506</v>
      </c>
      <c r="D151" s="24" t="s">
        <v>830</v>
      </c>
      <c r="E151" s="235" t="s">
        <v>221</v>
      </c>
      <c r="F151" s="235" t="s">
        <v>470</v>
      </c>
      <c r="G151" s="235" t="s">
        <v>471</v>
      </c>
      <c r="H151" s="22" t="s">
        <v>469</v>
      </c>
      <c r="I151" s="24"/>
      <c r="J151" s="53" t="s">
        <v>298</v>
      </c>
      <c r="K151" s="24" t="s">
        <v>501</v>
      </c>
      <c r="L151" s="235" t="s">
        <v>502</v>
      </c>
      <c r="M151" s="235"/>
      <c r="N151" s="235" t="s">
        <v>494</v>
      </c>
      <c r="O151" s="235" t="s">
        <v>472</v>
      </c>
      <c r="P151" s="235"/>
      <c r="Q151" s="53"/>
      <c r="R151" s="235"/>
      <c r="S151" s="24"/>
      <c r="T151" s="24"/>
      <c r="U151" s="305"/>
      <c r="V151" s="306"/>
      <c r="W151" s="307"/>
      <c r="X151" s="52"/>
      <c r="Y151" s="199"/>
      <c r="AA151" s="200"/>
      <c r="AB151" s="200"/>
    </row>
    <row r="152" spans="1:119" ht="192" x14ac:dyDescent="0.2">
      <c r="A152" s="22">
        <v>6</v>
      </c>
      <c r="B152" s="22" t="s">
        <v>473</v>
      </c>
      <c r="C152" s="22"/>
      <c r="D152" s="24" t="s">
        <v>475</v>
      </c>
      <c r="E152" s="235" t="s">
        <v>221</v>
      </c>
      <c r="F152" s="235" t="s">
        <v>446</v>
      </c>
      <c r="G152" s="235" t="s">
        <v>476</v>
      </c>
      <c r="H152" s="22" t="s">
        <v>474</v>
      </c>
      <c r="I152" s="24" t="s">
        <v>461</v>
      </c>
      <c r="J152" s="53">
        <v>2830700</v>
      </c>
      <c r="K152" s="24" t="s">
        <v>503</v>
      </c>
      <c r="L152" s="235" t="s">
        <v>497</v>
      </c>
      <c r="M152" s="235" t="s">
        <v>497</v>
      </c>
      <c r="N152" s="235" t="s">
        <v>494</v>
      </c>
      <c r="O152" s="235" t="s">
        <v>477</v>
      </c>
      <c r="P152" s="235"/>
      <c r="Q152" s="53">
        <v>2830700</v>
      </c>
      <c r="R152" s="235"/>
      <c r="S152" s="24"/>
      <c r="T152" s="24"/>
      <c r="U152" s="305"/>
      <c r="V152" s="306"/>
      <c r="W152" s="307"/>
      <c r="X152" s="52"/>
      <c r="Y152" s="199"/>
      <c r="AA152" s="200"/>
      <c r="AB152" s="200"/>
    </row>
    <row r="153" spans="1:119" ht="96" x14ac:dyDescent="0.2">
      <c r="A153" s="22">
        <v>7</v>
      </c>
      <c r="B153" s="22"/>
      <c r="C153" s="270">
        <v>42538</v>
      </c>
      <c r="D153" s="24" t="s">
        <v>831</v>
      </c>
      <c r="E153" s="235" t="s">
        <v>221</v>
      </c>
      <c r="F153" s="36" t="s">
        <v>152</v>
      </c>
      <c r="G153" s="235" t="s">
        <v>505</v>
      </c>
      <c r="H153" s="22" t="s">
        <v>469</v>
      </c>
      <c r="I153" s="24"/>
      <c r="J153" s="53" t="s">
        <v>298</v>
      </c>
      <c r="K153" s="24" t="s">
        <v>499</v>
      </c>
      <c r="L153" s="235" t="s">
        <v>506</v>
      </c>
      <c r="M153" s="235" t="s">
        <v>507</v>
      </c>
      <c r="N153" s="235" t="s">
        <v>494</v>
      </c>
      <c r="O153" s="235" t="s">
        <v>508</v>
      </c>
      <c r="P153" s="235"/>
      <c r="Q153" s="53"/>
      <c r="R153" s="235"/>
      <c r="S153" s="24"/>
      <c r="T153" s="24"/>
      <c r="U153" s="305"/>
      <c r="V153" s="306"/>
      <c r="W153" s="307"/>
      <c r="X153" s="52"/>
      <c r="Y153" s="199"/>
      <c r="AA153" s="200"/>
      <c r="AB153" s="200"/>
    </row>
    <row r="154" spans="1:119" ht="96" x14ac:dyDescent="0.2">
      <c r="A154" s="22">
        <v>8</v>
      </c>
      <c r="B154" s="22"/>
      <c r="C154" s="22"/>
      <c r="D154" s="24" t="s">
        <v>504</v>
      </c>
      <c r="E154" s="236" t="s">
        <v>221</v>
      </c>
      <c r="F154" s="36" t="s">
        <v>152</v>
      </c>
      <c r="G154" s="236" t="s">
        <v>509</v>
      </c>
      <c r="H154" s="22" t="s">
        <v>469</v>
      </c>
      <c r="I154" s="24"/>
      <c r="J154" s="53">
        <v>50000</v>
      </c>
      <c r="K154" s="24" t="s">
        <v>499</v>
      </c>
      <c r="L154" s="236" t="s">
        <v>506</v>
      </c>
      <c r="M154" s="236" t="s">
        <v>507</v>
      </c>
      <c r="N154" s="236" t="s">
        <v>494</v>
      </c>
      <c r="O154" s="236" t="s">
        <v>508</v>
      </c>
      <c r="P154" s="236"/>
      <c r="Q154" s="53"/>
      <c r="R154" s="236"/>
      <c r="S154" s="24"/>
      <c r="T154" s="24"/>
      <c r="U154" s="305"/>
      <c r="V154" s="306"/>
      <c r="W154" s="307"/>
      <c r="X154" s="52"/>
      <c r="Y154" s="199"/>
      <c r="AA154" s="200"/>
      <c r="AB154" s="200"/>
    </row>
    <row r="155" spans="1:119" ht="96" x14ac:dyDescent="0.2">
      <c r="A155" s="22">
        <v>9</v>
      </c>
      <c r="B155" s="22"/>
      <c r="C155" s="270">
        <v>42544</v>
      </c>
      <c r="D155" s="24" t="s">
        <v>831</v>
      </c>
      <c r="E155" s="236" t="s">
        <v>221</v>
      </c>
      <c r="F155" s="36" t="s">
        <v>152</v>
      </c>
      <c r="G155" s="236" t="s">
        <v>510</v>
      </c>
      <c r="H155" s="22" t="s">
        <v>469</v>
      </c>
      <c r="I155" s="24"/>
      <c r="J155" s="53" t="s">
        <v>136</v>
      </c>
      <c r="K155" s="24" t="s">
        <v>499</v>
      </c>
      <c r="L155" s="236" t="s">
        <v>506</v>
      </c>
      <c r="M155" s="236" t="s">
        <v>507</v>
      </c>
      <c r="N155" s="236" t="s">
        <v>494</v>
      </c>
      <c r="O155" s="236" t="s">
        <v>508</v>
      </c>
      <c r="P155" s="236"/>
      <c r="Q155" s="53"/>
      <c r="R155" s="236"/>
      <c r="S155" s="24"/>
      <c r="T155" s="24"/>
      <c r="U155" s="305"/>
      <c r="V155" s="306"/>
      <c r="W155" s="307"/>
      <c r="X155" s="52"/>
      <c r="Y155" s="199"/>
      <c r="AA155" s="200"/>
      <c r="AB155" s="200"/>
    </row>
    <row r="156" spans="1:119" ht="96" x14ac:dyDescent="0.2">
      <c r="A156" s="22">
        <v>10</v>
      </c>
      <c r="B156" s="22"/>
      <c r="C156" s="22" t="s">
        <v>833</v>
      </c>
      <c r="D156" s="24" t="s">
        <v>832</v>
      </c>
      <c r="E156" s="236" t="s">
        <v>221</v>
      </c>
      <c r="F156" s="36" t="s">
        <v>152</v>
      </c>
      <c r="G156" s="236" t="s">
        <v>511</v>
      </c>
      <c r="H156" s="22" t="s">
        <v>469</v>
      </c>
      <c r="I156" s="24"/>
      <c r="J156" s="53" t="s">
        <v>136</v>
      </c>
      <c r="K156" s="24" t="s">
        <v>499</v>
      </c>
      <c r="L156" s="236" t="s">
        <v>506</v>
      </c>
      <c r="M156" s="236" t="s">
        <v>507</v>
      </c>
      <c r="N156" s="236" t="s">
        <v>494</v>
      </c>
      <c r="O156" s="236" t="s">
        <v>508</v>
      </c>
      <c r="P156" s="236"/>
      <c r="Q156" s="53"/>
      <c r="R156" s="236"/>
      <c r="S156" s="24"/>
      <c r="T156" s="24"/>
      <c r="U156" s="305"/>
      <c r="V156" s="306"/>
      <c r="W156" s="307"/>
      <c r="X156" s="52"/>
      <c r="Y156" s="199"/>
      <c r="AA156" s="200"/>
      <c r="AB156" s="200"/>
    </row>
    <row r="157" spans="1:119" ht="168" x14ac:dyDescent="0.2">
      <c r="A157" s="22">
        <v>11</v>
      </c>
      <c r="B157" s="22" t="s">
        <v>834</v>
      </c>
      <c r="C157" s="270">
        <v>42549</v>
      </c>
      <c r="D157" s="276" t="s">
        <v>221</v>
      </c>
      <c r="E157" s="24" t="s">
        <v>835</v>
      </c>
      <c r="F157" s="36" t="s">
        <v>836</v>
      </c>
      <c r="G157" s="276" t="s">
        <v>837</v>
      </c>
      <c r="H157" s="277" t="s">
        <v>460</v>
      </c>
      <c r="I157" s="276" t="s">
        <v>461</v>
      </c>
      <c r="J157" s="53">
        <v>3000</v>
      </c>
      <c r="K157" s="276" t="s">
        <v>503</v>
      </c>
      <c r="L157" s="276" t="s">
        <v>838</v>
      </c>
      <c r="M157" s="276" t="s">
        <v>839</v>
      </c>
      <c r="N157" s="242">
        <v>42758</v>
      </c>
      <c r="O157" s="276"/>
      <c r="P157" s="276"/>
      <c r="Q157" s="53"/>
      <c r="R157" s="276"/>
      <c r="S157" s="24"/>
      <c r="T157" s="24"/>
      <c r="U157" s="305"/>
      <c r="V157" s="306"/>
      <c r="W157" s="307"/>
      <c r="X157" s="52"/>
      <c r="Y157" s="199"/>
      <c r="Z157" s="278" t="s">
        <v>840</v>
      </c>
      <c r="AB157" s="200"/>
      <c r="AC157" s="200"/>
      <c r="AG157" s="148"/>
      <c r="AL157"/>
      <c r="DO157" s="48"/>
    </row>
    <row r="158" spans="1:119" ht="180" x14ac:dyDescent="0.2">
      <c r="A158" s="22">
        <v>12</v>
      </c>
      <c r="B158" s="22"/>
      <c r="C158" s="270">
        <v>42564</v>
      </c>
      <c r="D158" s="276" t="s">
        <v>841</v>
      </c>
      <c r="E158" s="24" t="s">
        <v>842</v>
      </c>
      <c r="F158" s="36" t="s">
        <v>843</v>
      </c>
      <c r="G158" s="276" t="s">
        <v>844</v>
      </c>
      <c r="H158" s="277" t="s">
        <v>460</v>
      </c>
      <c r="I158" s="276" t="s">
        <v>461</v>
      </c>
      <c r="J158" s="53">
        <v>137477.87</v>
      </c>
      <c r="K158" s="276" t="s">
        <v>845</v>
      </c>
      <c r="L158" s="276" t="s">
        <v>846</v>
      </c>
      <c r="M158" s="276" t="s">
        <v>631</v>
      </c>
      <c r="N158" s="242">
        <v>42635</v>
      </c>
      <c r="O158" s="276" t="s">
        <v>847</v>
      </c>
      <c r="P158" s="276"/>
      <c r="Q158" s="53"/>
      <c r="R158" s="276"/>
      <c r="S158" s="24"/>
      <c r="T158" s="24"/>
      <c r="U158" s="273"/>
      <c r="V158" s="274"/>
      <c r="W158" s="275"/>
      <c r="X158" s="52"/>
      <c r="Y158" s="199"/>
      <c r="Z158" s="278" t="s">
        <v>848</v>
      </c>
      <c r="AB158" s="200"/>
      <c r="AC158" s="200"/>
      <c r="AG158" s="148"/>
      <c r="AL158"/>
      <c r="DO158" s="48"/>
    </row>
    <row r="159" spans="1:119" ht="168" x14ac:dyDescent="0.2">
      <c r="A159" s="22">
        <v>13</v>
      </c>
      <c r="B159" s="22" t="s">
        <v>849</v>
      </c>
      <c r="C159" s="270">
        <v>42594</v>
      </c>
      <c r="D159" s="24" t="s">
        <v>835</v>
      </c>
      <c r="E159" s="276" t="s">
        <v>221</v>
      </c>
      <c r="F159" s="36" t="s">
        <v>836</v>
      </c>
      <c r="G159" s="276" t="s">
        <v>850</v>
      </c>
      <c r="H159" s="277" t="s">
        <v>460</v>
      </c>
      <c r="I159" s="276" t="s">
        <v>461</v>
      </c>
      <c r="J159" s="53">
        <v>98293.99</v>
      </c>
      <c r="K159" s="276" t="s">
        <v>503</v>
      </c>
      <c r="L159" s="276" t="s">
        <v>838</v>
      </c>
      <c r="M159" s="276" t="s">
        <v>839</v>
      </c>
      <c r="N159" s="242">
        <v>42758</v>
      </c>
      <c r="O159" s="276"/>
      <c r="P159" s="276"/>
      <c r="Q159" s="53"/>
      <c r="R159" s="276"/>
      <c r="S159" s="24"/>
      <c r="T159" s="24"/>
      <c r="U159" s="305"/>
      <c r="V159" s="306"/>
      <c r="W159" s="307"/>
      <c r="X159" s="52"/>
      <c r="Y159" s="199"/>
      <c r="Z159" s="278" t="s">
        <v>840</v>
      </c>
      <c r="AB159" s="200"/>
      <c r="AC159" s="200"/>
      <c r="AG159" s="148"/>
      <c r="AL159"/>
      <c r="DO159" s="48"/>
    </row>
    <row r="160" spans="1:119" ht="132" x14ac:dyDescent="0.2">
      <c r="A160" s="22">
        <v>14</v>
      </c>
      <c r="B160" s="22"/>
      <c r="C160" s="270">
        <v>42597</v>
      </c>
      <c r="D160" s="24" t="s">
        <v>851</v>
      </c>
      <c r="E160" s="276" t="s">
        <v>137</v>
      </c>
      <c r="F160" s="36" t="s">
        <v>852</v>
      </c>
      <c r="G160" s="276" t="s">
        <v>853</v>
      </c>
      <c r="H160" s="22" t="s">
        <v>469</v>
      </c>
      <c r="I160" s="24"/>
      <c r="J160" s="53" t="s">
        <v>136</v>
      </c>
      <c r="K160" s="24"/>
      <c r="L160" s="276"/>
      <c r="M160" s="276"/>
      <c r="N160" s="276" t="s">
        <v>494</v>
      </c>
      <c r="O160" s="276" t="s">
        <v>854</v>
      </c>
      <c r="P160" s="276"/>
      <c r="Q160" s="53"/>
      <c r="R160" s="276"/>
      <c r="S160" s="24"/>
      <c r="T160" s="24"/>
      <c r="U160" s="305"/>
      <c r="V160" s="306"/>
      <c r="W160" s="307"/>
      <c r="X160" s="52"/>
      <c r="Y160" s="199"/>
      <c r="Z160" s="279" t="s">
        <v>855</v>
      </c>
      <c r="AB160" s="200"/>
      <c r="AC160" s="200"/>
      <c r="AG160" s="148"/>
      <c r="AL160"/>
      <c r="DO160" s="48"/>
    </row>
    <row r="161" spans="1:119" ht="60" x14ac:dyDescent="0.2">
      <c r="A161" s="22">
        <v>15</v>
      </c>
      <c r="B161" s="22"/>
      <c r="C161" s="270">
        <v>42615</v>
      </c>
      <c r="D161" s="24" t="s">
        <v>856</v>
      </c>
      <c r="E161" s="276" t="s">
        <v>857</v>
      </c>
      <c r="F161" s="36" t="s">
        <v>858</v>
      </c>
      <c r="G161" s="276" t="s">
        <v>859</v>
      </c>
      <c r="H161" s="22" t="s">
        <v>469</v>
      </c>
      <c r="I161" s="24"/>
      <c r="J161" s="53">
        <v>7081762.5499999998</v>
      </c>
      <c r="K161" s="24" t="s">
        <v>503</v>
      </c>
      <c r="L161" s="276" t="s">
        <v>497</v>
      </c>
      <c r="M161" s="276" t="s">
        <v>497</v>
      </c>
      <c r="N161" s="276"/>
      <c r="O161" s="276"/>
      <c r="P161" s="276"/>
      <c r="Q161" s="53"/>
      <c r="R161" s="276"/>
      <c r="S161" s="24"/>
      <c r="T161" s="24"/>
      <c r="U161" s="273"/>
      <c r="V161" s="274"/>
      <c r="W161" s="275"/>
      <c r="X161" s="52"/>
      <c r="Y161" s="199"/>
      <c r="Z161" s="279" t="s">
        <v>840</v>
      </c>
      <c r="AB161" s="200"/>
      <c r="AC161" s="200"/>
      <c r="AG161" s="148"/>
      <c r="AL161"/>
      <c r="DO161" s="48"/>
    </row>
    <row r="162" spans="1:119" ht="60" x14ac:dyDescent="0.2">
      <c r="A162" s="22">
        <v>16</v>
      </c>
      <c r="B162" s="22"/>
      <c r="C162" s="270">
        <v>42615</v>
      </c>
      <c r="D162" s="24" t="s">
        <v>856</v>
      </c>
      <c r="E162" s="276" t="s">
        <v>857</v>
      </c>
      <c r="F162" s="36" t="s">
        <v>860</v>
      </c>
      <c r="G162" s="276" t="s">
        <v>861</v>
      </c>
      <c r="H162" s="22" t="s">
        <v>469</v>
      </c>
      <c r="I162" s="24"/>
      <c r="J162" s="53">
        <v>5919472.5999999996</v>
      </c>
      <c r="K162" s="24" t="s">
        <v>503</v>
      </c>
      <c r="L162" s="276" t="s">
        <v>497</v>
      </c>
      <c r="M162" s="276" t="s">
        <v>497</v>
      </c>
      <c r="N162" s="276"/>
      <c r="O162" s="276"/>
      <c r="P162" s="276"/>
      <c r="Q162" s="53"/>
      <c r="R162" s="276"/>
      <c r="S162" s="24"/>
      <c r="T162" s="24"/>
      <c r="U162" s="273"/>
      <c r="V162" s="274"/>
      <c r="W162" s="275"/>
      <c r="X162" s="52"/>
      <c r="Y162" s="199"/>
      <c r="Z162" s="279" t="s">
        <v>840</v>
      </c>
      <c r="AB162" s="200"/>
      <c r="AC162" s="200"/>
      <c r="AG162" s="148"/>
      <c r="AL162"/>
      <c r="DO162" s="48"/>
    </row>
    <row r="163" spans="1:119" ht="84.75" customHeight="1" x14ac:dyDescent="0.2">
      <c r="A163" s="22">
        <v>17</v>
      </c>
      <c r="B163" s="22"/>
      <c r="C163" s="270">
        <v>42643</v>
      </c>
      <c r="D163" s="24" t="s">
        <v>862</v>
      </c>
      <c r="E163" s="276"/>
      <c r="F163" s="36" t="s">
        <v>863</v>
      </c>
      <c r="G163" s="276" t="s">
        <v>864</v>
      </c>
      <c r="H163" s="22" t="s">
        <v>469</v>
      </c>
      <c r="I163" s="24"/>
      <c r="J163" s="53"/>
      <c r="K163" s="24" t="s">
        <v>865</v>
      </c>
      <c r="L163" s="276" t="s">
        <v>866</v>
      </c>
      <c r="M163" s="276" t="s">
        <v>499</v>
      </c>
      <c r="N163" s="276" t="s">
        <v>494</v>
      </c>
      <c r="O163" s="276"/>
      <c r="P163" s="276"/>
      <c r="Q163" s="53"/>
      <c r="R163" s="276"/>
      <c r="S163" s="24"/>
      <c r="T163" s="24"/>
      <c r="U163" s="305"/>
      <c r="V163" s="306"/>
      <c r="W163" s="307"/>
      <c r="X163" s="52"/>
      <c r="Y163" s="199"/>
      <c r="Z163" s="279" t="s">
        <v>867</v>
      </c>
      <c r="AB163" s="200"/>
      <c r="AC163" s="200"/>
      <c r="AG163" s="148"/>
      <c r="AL163"/>
      <c r="DO163" s="48"/>
    </row>
    <row r="164" spans="1:119" ht="84.75" customHeight="1" x14ac:dyDescent="0.2">
      <c r="A164" s="22">
        <v>18</v>
      </c>
      <c r="B164" s="22"/>
      <c r="C164" s="270">
        <v>42691</v>
      </c>
      <c r="D164" s="281" t="s">
        <v>881</v>
      </c>
      <c r="E164" s="276" t="s">
        <v>221</v>
      </c>
      <c r="F164" s="36" t="s">
        <v>150</v>
      </c>
      <c r="G164" s="276" t="s">
        <v>864</v>
      </c>
      <c r="H164" s="22" t="s">
        <v>469</v>
      </c>
      <c r="I164" s="24"/>
      <c r="J164" s="53">
        <v>3000000</v>
      </c>
      <c r="K164" s="24" t="s">
        <v>518</v>
      </c>
      <c r="L164" s="276" t="s">
        <v>882</v>
      </c>
      <c r="M164" s="276" t="s">
        <v>499</v>
      </c>
      <c r="N164" s="242">
        <v>42766</v>
      </c>
      <c r="O164" s="276"/>
      <c r="P164" s="276"/>
      <c r="Q164" s="53"/>
      <c r="R164" s="276"/>
      <c r="S164" s="24"/>
      <c r="T164" s="24"/>
      <c r="U164" s="305"/>
      <c r="V164" s="306"/>
      <c r="W164" s="307"/>
      <c r="X164" s="52"/>
      <c r="Y164" s="199"/>
      <c r="Z164" s="279" t="s">
        <v>867</v>
      </c>
      <c r="AB164" s="200"/>
      <c r="AC164" s="200"/>
      <c r="AG164" s="148"/>
      <c r="AL164"/>
      <c r="DO164" s="48"/>
    </row>
    <row r="165" spans="1:119" ht="84.75" customHeight="1" x14ac:dyDescent="0.2">
      <c r="A165" s="22">
        <v>19</v>
      </c>
      <c r="B165" s="22"/>
      <c r="C165" s="270">
        <v>42701</v>
      </c>
      <c r="D165" s="24" t="s">
        <v>868</v>
      </c>
      <c r="E165" s="276" t="s">
        <v>869</v>
      </c>
      <c r="F165" s="36" t="s">
        <v>870</v>
      </c>
      <c r="G165" s="276" t="s">
        <v>871</v>
      </c>
      <c r="H165" s="22" t="s">
        <v>469</v>
      </c>
      <c r="I165" s="24"/>
      <c r="J165" s="53"/>
      <c r="K165" s="24"/>
      <c r="L165" s="276"/>
      <c r="M165" s="276"/>
      <c r="N165" s="276"/>
      <c r="O165" s="276"/>
      <c r="P165" s="276"/>
      <c r="Q165" s="53"/>
      <c r="R165" s="276"/>
      <c r="S165" s="24"/>
      <c r="T165" s="24"/>
      <c r="U165" s="305"/>
      <c r="V165" s="306"/>
      <c r="W165" s="307"/>
      <c r="X165" s="52"/>
      <c r="Y165" s="199"/>
      <c r="Z165" s="279" t="s">
        <v>867</v>
      </c>
      <c r="AB165" s="200"/>
      <c r="AC165" s="200"/>
      <c r="AG165" s="148"/>
      <c r="AL165"/>
      <c r="DO165" s="48"/>
    </row>
    <row r="166" spans="1:119" ht="60" x14ac:dyDescent="0.2">
      <c r="A166" s="22">
        <v>20</v>
      </c>
      <c r="B166" s="22"/>
      <c r="C166" s="270">
        <v>42709</v>
      </c>
      <c r="D166" s="24" t="s">
        <v>872</v>
      </c>
      <c r="E166" s="276" t="s">
        <v>873</v>
      </c>
      <c r="F166" s="36" t="s">
        <v>874</v>
      </c>
      <c r="G166" s="276" t="s">
        <v>875</v>
      </c>
      <c r="H166" s="22" t="s">
        <v>469</v>
      </c>
      <c r="I166" s="24"/>
      <c r="J166" s="53"/>
      <c r="K166" s="24" t="s">
        <v>918</v>
      </c>
      <c r="L166" s="276" t="s">
        <v>919</v>
      </c>
      <c r="M166" s="276"/>
      <c r="N166" s="276" t="s">
        <v>494</v>
      </c>
      <c r="O166" s="276"/>
      <c r="P166" s="276"/>
      <c r="Q166" s="53"/>
      <c r="R166" s="276"/>
      <c r="S166" s="24"/>
      <c r="T166" s="24"/>
      <c r="U166" s="305"/>
      <c r="V166" s="306"/>
      <c r="W166" s="307"/>
      <c r="X166" s="52"/>
      <c r="Y166" s="199"/>
      <c r="Z166" s="279" t="s">
        <v>867</v>
      </c>
      <c r="AB166" s="200"/>
      <c r="AC166" s="200"/>
      <c r="AG166" s="148"/>
      <c r="AL166"/>
      <c r="DO166" s="48"/>
    </row>
    <row r="167" spans="1:119" ht="60" x14ac:dyDescent="0.2">
      <c r="A167" s="22">
        <v>21</v>
      </c>
      <c r="B167" s="22"/>
      <c r="C167" s="270">
        <v>42719</v>
      </c>
      <c r="D167" s="24" t="s">
        <v>872</v>
      </c>
      <c r="E167" s="276" t="s">
        <v>873</v>
      </c>
      <c r="F167" s="36" t="s">
        <v>874</v>
      </c>
      <c r="G167" s="276" t="s">
        <v>876</v>
      </c>
      <c r="H167" s="22" t="s">
        <v>469</v>
      </c>
      <c r="I167" s="24"/>
      <c r="J167" s="53"/>
      <c r="K167" s="24" t="s">
        <v>918</v>
      </c>
      <c r="L167" s="285" t="s">
        <v>919</v>
      </c>
      <c r="M167" s="276"/>
      <c r="N167" s="276" t="s">
        <v>494</v>
      </c>
      <c r="O167" s="276"/>
      <c r="P167" s="276"/>
      <c r="Q167" s="53"/>
      <c r="R167" s="276"/>
      <c r="S167" s="24"/>
      <c r="T167" s="24"/>
      <c r="U167" s="305"/>
      <c r="V167" s="306"/>
      <c r="W167" s="307"/>
      <c r="X167" s="52"/>
      <c r="Y167" s="199"/>
      <c r="Z167" s="279" t="s">
        <v>867</v>
      </c>
      <c r="AB167" s="200"/>
      <c r="AC167" s="200"/>
      <c r="AG167" s="148"/>
      <c r="AL167"/>
      <c r="DO167" s="48"/>
    </row>
    <row r="168" spans="1:119" ht="192" x14ac:dyDescent="0.2">
      <c r="A168" s="22">
        <v>22</v>
      </c>
      <c r="B168" s="22"/>
      <c r="C168" s="270">
        <v>42732</v>
      </c>
      <c r="D168" s="24" t="s">
        <v>877</v>
      </c>
      <c r="E168" s="276" t="s">
        <v>878</v>
      </c>
      <c r="F168" s="36" t="s">
        <v>879</v>
      </c>
      <c r="G168" s="276" t="s">
        <v>880</v>
      </c>
      <c r="H168" s="22" t="s">
        <v>469</v>
      </c>
      <c r="I168" s="24"/>
      <c r="J168" s="53">
        <v>262892.48</v>
      </c>
      <c r="K168" s="24"/>
      <c r="L168" s="276"/>
      <c r="M168" s="276"/>
      <c r="N168" s="276" t="s">
        <v>494</v>
      </c>
      <c r="O168" s="276"/>
      <c r="P168" s="276"/>
      <c r="Q168" s="53"/>
      <c r="R168" s="276"/>
      <c r="S168" s="24"/>
      <c r="T168" s="24"/>
      <c r="U168" s="305"/>
      <c r="V168" s="306"/>
      <c r="W168" s="307"/>
      <c r="X168" s="52"/>
      <c r="Y168" s="199"/>
      <c r="Z168" s="280"/>
      <c r="AB168" s="200"/>
      <c r="AC168" s="200"/>
      <c r="AG168" s="148"/>
      <c r="AL168"/>
      <c r="DO168" s="48"/>
    </row>
    <row r="169" spans="1:119" ht="21" customHeight="1" x14ac:dyDescent="0.2">
      <c r="A169" s="308" t="s">
        <v>895</v>
      </c>
      <c r="B169" s="309"/>
      <c r="C169" s="309"/>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10"/>
      <c r="Z169" s="177"/>
      <c r="AA169" s="178"/>
      <c r="AB169" s="178"/>
      <c r="AC169" s="178"/>
      <c r="AD169" s="178"/>
      <c r="AE169" s="178"/>
      <c r="AF169" s="179"/>
    </row>
    <row r="170" spans="1:119" ht="36" x14ac:dyDescent="0.2">
      <c r="A170" s="39" t="s">
        <v>456</v>
      </c>
      <c r="B170" s="39" t="s">
        <v>455</v>
      </c>
      <c r="C170" s="39"/>
      <c r="D170" s="39" t="s">
        <v>479</v>
      </c>
      <c r="E170" s="39" t="s">
        <v>480</v>
      </c>
      <c r="F170" s="39" t="s">
        <v>0</v>
      </c>
      <c r="G170" s="39" t="s">
        <v>160</v>
      </c>
      <c r="H170" s="39" t="s">
        <v>458</v>
      </c>
      <c r="I170" s="39" t="s">
        <v>459</v>
      </c>
      <c r="J170" s="39" t="s">
        <v>478</v>
      </c>
      <c r="K170" s="43" t="s">
        <v>481</v>
      </c>
      <c r="L170" s="43" t="s">
        <v>482</v>
      </c>
      <c r="M170" s="43" t="s">
        <v>483</v>
      </c>
      <c r="N170" s="43" t="s">
        <v>493</v>
      </c>
      <c r="O170" s="39" t="s">
        <v>485</v>
      </c>
      <c r="P170" s="39" t="s">
        <v>220</v>
      </c>
      <c r="Q170" s="43" t="s">
        <v>486</v>
      </c>
      <c r="R170" s="43" t="s">
        <v>487</v>
      </c>
      <c r="S170" s="43" t="s">
        <v>488</v>
      </c>
      <c r="T170" s="43" t="s">
        <v>489</v>
      </c>
      <c r="U170" s="311" t="s">
        <v>490</v>
      </c>
      <c r="V170" s="312"/>
      <c r="W170" s="313"/>
      <c r="X170" s="239" t="s">
        <v>491</v>
      </c>
      <c r="Y170" s="240" t="s">
        <v>492</v>
      </c>
      <c r="AA170" s="159" t="s">
        <v>324</v>
      </c>
      <c r="AB170" s="159" t="s">
        <v>314</v>
      </c>
      <c r="AC170" s="159" t="s">
        <v>315</v>
      </c>
      <c r="AD170" s="159" t="s">
        <v>325</v>
      </c>
      <c r="AE170" s="159" t="s">
        <v>326</v>
      </c>
      <c r="AF170" s="159" t="s">
        <v>328</v>
      </c>
    </row>
    <row r="171" spans="1:119" s="295" customFormat="1" ht="108" x14ac:dyDescent="0.2">
      <c r="A171" s="183">
        <v>1</v>
      </c>
      <c r="B171" s="183"/>
      <c r="C171" s="269">
        <v>42765</v>
      </c>
      <c r="D171" s="14" t="s">
        <v>906</v>
      </c>
      <c r="E171" s="286" t="s">
        <v>137</v>
      </c>
      <c r="F171" s="286" t="s">
        <v>907</v>
      </c>
      <c r="G171" s="286" t="s">
        <v>908</v>
      </c>
      <c r="H171" s="183" t="s">
        <v>484</v>
      </c>
      <c r="I171" s="183"/>
      <c r="J171" s="290">
        <v>444615.39</v>
      </c>
      <c r="K171" s="14"/>
      <c r="L171" s="286"/>
      <c r="M171" s="286"/>
      <c r="N171" s="286"/>
      <c r="O171" s="286" t="s">
        <v>909</v>
      </c>
      <c r="P171" s="286"/>
      <c r="Q171" s="290"/>
      <c r="R171" s="286"/>
      <c r="S171" s="14"/>
      <c r="T171" s="14"/>
      <c r="U171" s="314"/>
      <c r="V171" s="315"/>
      <c r="W171" s="316"/>
      <c r="X171" s="291"/>
      <c r="Y171" s="292">
        <f>Q171</f>
        <v>0</v>
      </c>
      <c r="Z171" s="293"/>
      <c r="AA171" s="294">
        <f>Y171</f>
        <v>0</v>
      </c>
      <c r="AB171" s="294">
        <f>AA171</f>
        <v>0</v>
      </c>
      <c r="AC171" s="293"/>
      <c r="AD171" s="293"/>
      <c r="AE171" s="293"/>
      <c r="AF171" s="293"/>
    </row>
    <row r="172" spans="1:119" ht="84" x14ac:dyDescent="0.2">
      <c r="A172" s="22">
        <v>2</v>
      </c>
      <c r="B172" s="22"/>
      <c r="C172" s="270">
        <v>42783</v>
      </c>
      <c r="D172" s="24" t="s">
        <v>896</v>
      </c>
      <c r="E172" s="285" t="s">
        <v>234</v>
      </c>
      <c r="F172" s="285" t="s">
        <v>897</v>
      </c>
      <c r="G172" s="285" t="s">
        <v>898</v>
      </c>
      <c r="H172" s="22" t="s">
        <v>484</v>
      </c>
      <c r="I172" s="22"/>
      <c r="J172" s="53">
        <v>273820.86</v>
      </c>
      <c r="K172" s="24" t="s">
        <v>899</v>
      </c>
      <c r="L172" s="285" t="s">
        <v>900</v>
      </c>
      <c r="M172" s="285" t="s">
        <v>497</v>
      </c>
      <c r="N172" s="285" t="s">
        <v>494</v>
      </c>
      <c r="O172" s="285" t="s">
        <v>453</v>
      </c>
      <c r="P172" s="285"/>
      <c r="Q172" s="53"/>
      <c r="R172" s="285"/>
      <c r="S172" s="24"/>
      <c r="T172" s="24"/>
      <c r="U172" s="282"/>
      <c r="V172" s="283"/>
      <c r="W172" s="284"/>
      <c r="X172" s="237"/>
      <c r="Y172" s="199"/>
      <c r="AA172" s="200"/>
      <c r="AB172" s="200"/>
    </row>
    <row r="173" spans="1:119" ht="180" x14ac:dyDescent="0.2">
      <c r="A173" s="22">
        <v>3</v>
      </c>
      <c r="B173" s="22" t="s">
        <v>901</v>
      </c>
      <c r="C173" s="270">
        <v>42788</v>
      </c>
      <c r="D173" s="24" t="s">
        <v>902</v>
      </c>
      <c r="E173" s="285" t="s">
        <v>221</v>
      </c>
      <c r="F173" s="285" t="s">
        <v>903</v>
      </c>
      <c r="G173" s="285" t="s">
        <v>904</v>
      </c>
      <c r="H173" s="22" t="s">
        <v>460</v>
      </c>
      <c r="I173" s="24" t="s">
        <v>461</v>
      </c>
      <c r="J173" s="53">
        <v>40230.32</v>
      </c>
      <c r="K173" s="24" t="s">
        <v>497</v>
      </c>
      <c r="L173" s="285" t="s">
        <v>497</v>
      </c>
      <c r="M173" s="285" t="s">
        <v>905</v>
      </c>
      <c r="N173" s="285" t="s">
        <v>494</v>
      </c>
      <c r="O173" s="285" t="s">
        <v>454</v>
      </c>
      <c r="P173" s="285"/>
      <c r="Q173" s="53"/>
      <c r="R173" s="285"/>
      <c r="S173" s="24"/>
      <c r="T173" s="24"/>
      <c r="U173" s="305"/>
      <c r="V173" s="306"/>
      <c r="W173" s="307"/>
      <c r="X173" s="237"/>
      <c r="Y173" s="238">
        <v>1200</v>
      </c>
      <c r="AA173" s="200"/>
      <c r="AB173" s="200"/>
    </row>
    <row r="174" spans="1:119" ht="108" x14ac:dyDescent="0.2">
      <c r="A174" s="22">
        <v>4</v>
      </c>
      <c r="B174" s="22"/>
      <c r="C174" s="270">
        <v>42796</v>
      </c>
      <c r="D174" s="24" t="s">
        <v>906</v>
      </c>
      <c r="E174" s="285" t="s">
        <v>137</v>
      </c>
      <c r="F174" s="285" t="s">
        <v>907</v>
      </c>
      <c r="G174" s="285" t="s">
        <v>908</v>
      </c>
      <c r="H174" s="22" t="s">
        <v>460</v>
      </c>
      <c r="I174" s="24" t="s">
        <v>461</v>
      </c>
      <c r="J174" s="53">
        <v>444615.39</v>
      </c>
      <c r="K174" s="24" t="s">
        <v>910</v>
      </c>
      <c r="L174" s="285" t="s">
        <v>532</v>
      </c>
      <c r="M174" s="285" t="s">
        <v>497</v>
      </c>
      <c r="N174" s="285" t="s">
        <v>494</v>
      </c>
      <c r="O174" s="285" t="s">
        <v>454</v>
      </c>
      <c r="P174" s="285"/>
      <c r="Q174" s="53"/>
      <c r="R174" s="285"/>
      <c r="S174" s="24"/>
      <c r="T174" s="24"/>
      <c r="U174" s="305"/>
      <c r="V174" s="306"/>
      <c r="W174" s="307"/>
      <c r="X174" s="52"/>
      <c r="Y174" s="238">
        <v>30000</v>
      </c>
      <c r="AA174" s="200"/>
      <c r="AB174" s="200"/>
    </row>
    <row r="175" spans="1:119" ht="72" x14ac:dyDescent="0.2">
      <c r="A175" s="22">
        <v>5</v>
      </c>
      <c r="B175" s="270"/>
      <c r="C175" s="270">
        <v>42817</v>
      </c>
      <c r="D175" s="24" t="s">
        <v>916</v>
      </c>
      <c r="E175" s="285" t="s">
        <v>873</v>
      </c>
      <c r="F175" s="36" t="s">
        <v>874</v>
      </c>
      <c r="G175" s="285" t="s">
        <v>920</v>
      </c>
      <c r="H175" s="22" t="s">
        <v>469</v>
      </c>
      <c r="I175" s="24"/>
      <c r="J175" s="53">
        <v>400000</v>
      </c>
      <c r="K175" s="24"/>
      <c r="L175" s="285" t="s">
        <v>518</v>
      </c>
      <c r="M175" s="285" t="s">
        <v>917</v>
      </c>
      <c r="N175" s="289" t="s">
        <v>494</v>
      </c>
      <c r="O175" s="285" t="s">
        <v>454</v>
      </c>
      <c r="P175" s="285"/>
      <c r="Q175" s="53"/>
      <c r="R175" s="285"/>
      <c r="S175" s="24"/>
      <c r="T175" s="24"/>
      <c r="U175" s="282"/>
      <c r="V175" s="283"/>
      <c r="W175" s="284"/>
      <c r="X175" s="52"/>
      <c r="Y175" s="296"/>
      <c r="AA175" s="200"/>
      <c r="AB175" s="200"/>
    </row>
    <row r="176" spans="1:119" ht="108" x14ac:dyDescent="0.2">
      <c r="A176" s="22">
        <v>6</v>
      </c>
      <c r="B176" s="22" t="s">
        <v>911</v>
      </c>
      <c r="C176" s="270">
        <v>42830</v>
      </c>
      <c r="D176" s="24" t="s">
        <v>912</v>
      </c>
      <c r="E176" s="285" t="s">
        <v>913</v>
      </c>
      <c r="F176" s="285" t="s">
        <v>914</v>
      </c>
      <c r="G176" s="285" t="s">
        <v>915</v>
      </c>
      <c r="H176" s="22" t="s">
        <v>460</v>
      </c>
      <c r="I176" s="24" t="s">
        <v>461</v>
      </c>
      <c r="J176" s="53">
        <v>131178</v>
      </c>
      <c r="K176" s="24"/>
      <c r="L176" s="285"/>
      <c r="M176" s="285"/>
      <c r="N176" s="289" t="s">
        <v>494</v>
      </c>
      <c r="O176" s="289" t="s">
        <v>454</v>
      </c>
      <c r="P176" s="285"/>
      <c r="Q176" s="53"/>
      <c r="R176" s="285"/>
      <c r="S176" s="24"/>
      <c r="T176" s="24"/>
      <c r="U176" s="305"/>
      <c r="V176" s="306"/>
      <c r="W176" s="307"/>
      <c r="X176" s="52"/>
      <c r="Y176" s="199">
        <v>0</v>
      </c>
      <c r="AA176" s="200"/>
      <c r="AB176" s="200"/>
    </row>
    <row r="177" spans="1:32" ht="120" x14ac:dyDescent="0.2">
      <c r="A177" s="22">
        <v>7</v>
      </c>
      <c r="B177" s="22"/>
      <c r="C177" s="270">
        <v>42830</v>
      </c>
      <c r="D177" s="24" t="s">
        <v>921</v>
      </c>
      <c r="E177" s="285" t="s">
        <v>883</v>
      </c>
      <c r="F177" s="285" t="s">
        <v>907</v>
      </c>
      <c r="G177" s="285" t="s">
        <v>922</v>
      </c>
      <c r="H177" s="22" t="s">
        <v>469</v>
      </c>
      <c r="I177" s="24"/>
      <c r="J177" s="53" t="s">
        <v>923</v>
      </c>
      <c r="K177" s="24" t="s">
        <v>910</v>
      </c>
      <c r="L177" s="285" t="s">
        <v>532</v>
      </c>
      <c r="M177" s="285"/>
      <c r="N177" s="289" t="s">
        <v>494</v>
      </c>
      <c r="O177" s="289" t="s">
        <v>454</v>
      </c>
      <c r="P177" s="285"/>
      <c r="Q177" s="53"/>
      <c r="R177" s="285"/>
      <c r="S177" s="24"/>
      <c r="T177" s="24"/>
      <c r="U177" s="305"/>
      <c r="V177" s="306"/>
      <c r="W177" s="307"/>
      <c r="X177" s="52"/>
      <c r="Y177" s="199">
        <v>0</v>
      </c>
      <c r="AA177" s="200"/>
      <c r="AB177" s="200"/>
    </row>
    <row r="178" spans="1:32" ht="120" x14ac:dyDescent="0.2">
      <c r="A178" s="22">
        <v>8</v>
      </c>
      <c r="B178" s="22"/>
      <c r="C178" s="270">
        <v>42872</v>
      </c>
      <c r="D178" s="24" t="s">
        <v>906</v>
      </c>
      <c r="E178" s="289" t="s">
        <v>137</v>
      </c>
      <c r="F178" s="289" t="s">
        <v>907</v>
      </c>
      <c r="G178" s="289" t="s">
        <v>924</v>
      </c>
      <c r="H178" s="22" t="s">
        <v>469</v>
      </c>
      <c r="I178" s="24"/>
      <c r="J178" s="53" t="s">
        <v>923</v>
      </c>
      <c r="K178" s="24" t="s">
        <v>910</v>
      </c>
      <c r="L178" s="289" t="s">
        <v>532</v>
      </c>
      <c r="M178" s="289"/>
      <c r="N178" s="289" t="s">
        <v>494</v>
      </c>
      <c r="O178" s="289" t="s">
        <v>454</v>
      </c>
      <c r="P178" s="289"/>
      <c r="Q178" s="53"/>
      <c r="R178" s="289"/>
      <c r="S178" s="24"/>
      <c r="T178" s="24"/>
      <c r="U178" s="305"/>
      <c r="V178" s="306"/>
      <c r="W178" s="307"/>
      <c r="X178" s="52"/>
      <c r="Y178" s="199">
        <v>0</v>
      </c>
      <c r="AA178" s="200"/>
      <c r="AB178" s="200"/>
    </row>
    <row r="179" spans="1:32" s="168" customFormat="1" ht="38.5" customHeight="1" x14ac:dyDescent="0.2">
      <c r="A179" s="203"/>
      <c r="B179" s="203"/>
      <c r="C179" s="203"/>
      <c r="D179" s="203"/>
      <c r="E179" s="203"/>
      <c r="F179" s="203"/>
      <c r="G179" s="203"/>
      <c r="H179" s="203"/>
      <c r="I179" s="203"/>
      <c r="J179" s="203"/>
      <c r="K179" s="204"/>
      <c r="L179" s="205"/>
      <c r="M179" s="205"/>
      <c r="N179" s="205"/>
      <c r="O179" s="206"/>
      <c r="Q179" s="207"/>
      <c r="R179" s="207"/>
      <c r="S179" s="207"/>
      <c r="T179" s="207"/>
      <c r="U179" s="207"/>
      <c r="V179" s="207"/>
      <c r="W179" s="207"/>
      <c r="X179" s="207"/>
      <c r="Y179" s="208" t="s">
        <v>401</v>
      </c>
      <c r="Z179" s="209" t="s">
        <v>323</v>
      </c>
      <c r="AA179" s="210">
        <f t="shared" ref="AA179:AF179" si="40">SUM(AA121:AA144)</f>
        <v>177983.84</v>
      </c>
      <c r="AB179" s="210">
        <f t="shared" si="40"/>
        <v>177983.84</v>
      </c>
      <c r="AC179" s="210">
        <f t="shared" si="40"/>
        <v>0</v>
      </c>
      <c r="AD179" s="210">
        <f t="shared" si="40"/>
        <v>0</v>
      </c>
      <c r="AE179" s="210">
        <f t="shared" si="40"/>
        <v>0</v>
      </c>
      <c r="AF179" s="210">
        <f t="shared" si="40"/>
        <v>0</v>
      </c>
    </row>
    <row r="180" spans="1:32" ht="40.25" customHeight="1" x14ac:dyDescent="0.2">
      <c r="A180" s="1"/>
      <c r="B180" s="1"/>
      <c r="C180" s="1"/>
      <c r="D180" s="1"/>
      <c r="E180" s="1"/>
      <c r="F180" s="1"/>
      <c r="G180" s="1"/>
      <c r="H180" s="1"/>
      <c r="I180" s="1"/>
      <c r="J180" s="1"/>
      <c r="K180" s="55" t="s">
        <v>348</v>
      </c>
      <c r="L180" s="49" t="s">
        <v>893</v>
      </c>
      <c r="M180" s="49"/>
      <c r="N180" s="49"/>
      <c r="O180" s="1"/>
      <c r="P180" s="1"/>
      <c r="Q180" s="1"/>
      <c r="R180" s="1"/>
      <c r="S180" s="1"/>
      <c r="T180" s="1"/>
      <c r="U180" s="1"/>
      <c r="V180" s="1"/>
      <c r="W180" s="1"/>
      <c r="X180" s="1"/>
      <c r="Y180" s="211"/>
      <c r="Z180" s="212"/>
      <c r="AA180" s="213"/>
      <c r="AB180" s="212"/>
      <c r="AC180" s="212"/>
      <c r="AD180" s="212"/>
      <c r="AE180" s="212"/>
      <c r="AF180" s="212"/>
    </row>
    <row r="181" spans="1:32" ht="28.25" customHeight="1" x14ac:dyDescent="0.2">
      <c r="A181" s="1"/>
      <c r="B181" s="56" t="s">
        <v>131</v>
      </c>
      <c r="C181" s="56"/>
      <c r="D181" s="1"/>
      <c r="E181" s="1"/>
      <c r="F181" s="1"/>
      <c r="G181" s="1"/>
      <c r="H181" s="1"/>
      <c r="I181" s="1"/>
      <c r="J181" s="1"/>
      <c r="K181" s="55" t="s">
        <v>305</v>
      </c>
      <c r="L181" s="49" t="s">
        <v>892</v>
      </c>
      <c r="M181" s="49"/>
      <c r="N181" s="49"/>
      <c r="O181" s="1"/>
      <c r="P181" s="1"/>
      <c r="Q181" s="1"/>
      <c r="R181" s="1"/>
      <c r="S181" s="1"/>
      <c r="T181" s="1"/>
      <c r="U181" s="1"/>
      <c r="V181" s="1"/>
      <c r="W181" s="1"/>
      <c r="X181" s="1"/>
      <c r="Y181" s="47"/>
      <c r="Z181" s="1"/>
      <c r="AA181" s="214"/>
      <c r="AB181" s="1"/>
      <c r="AC181" s="1"/>
      <c r="AD181" s="1"/>
      <c r="AE181" s="1"/>
      <c r="AF181" s="1"/>
    </row>
    <row r="182" spans="1:32" ht="31.75" customHeight="1" x14ac:dyDescent="0.2">
      <c r="A182" s="1"/>
      <c r="B182" s="57"/>
      <c r="C182" s="61" t="s">
        <v>106</v>
      </c>
      <c r="D182" s="1"/>
      <c r="E182" s="1"/>
      <c r="F182" s="1"/>
      <c r="G182" s="1"/>
      <c r="H182" s="1"/>
      <c r="I182" s="1"/>
      <c r="J182" s="1"/>
      <c r="K182" s="56" t="s">
        <v>306</v>
      </c>
      <c r="L182" s="56" t="s">
        <v>891</v>
      </c>
      <c r="M182" s="56"/>
      <c r="N182" s="56"/>
      <c r="O182" s="287"/>
      <c r="P182" s="56"/>
      <c r="Q182" s="1"/>
      <c r="R182" s="1"/>
      <c r="S182" s="1"/>
      <c r="T182" s="1"/>
      <c r="U182" s="1"/>
      <c r="V182" s="1"/>
      <c r="W182" s="1"/>
      <c r="X182" s="1"/>
      <c r="Y182" s="47"/>
      <c r="Z182" s="1"/>
      <c r="AA182" s="214"/>
      <c r="AB182" s="1"/>
      <c r="AC182" s="1"/>
      <c r="AD182" s="1"/>
      <c r="AE182" s="1"/>
      <c r="AF182" s="1"/>
    </row>
    <row r="183" spans="1:32" ht="28.75" customHeight="1" x14ac:dyDescent="0.2">
      <c r="A183" s="1"/>
      <c r="B183" s="58"/>
      <c r="C183" s="61" t="s">
        <v>886</v>
      </c>
      <c r="D183" s="1"/>
      <c r="E183" s="1"/>
      <c r="F183" s="1"/>
      <c r="G183" s="1"/>
      <c r="H183" s="1"/>
      <c r="I183" s="1"/>
      <c r="J183" s="1"/>
      <c r="K183" s="56" t="s">
        <v>307</v>
      </c>
      <c r="L183" s="56" t="s">
        <v>890</v>
      </c>
      <c r="M183" s="56" t="s">
        <v>385</v>
      </c>
      <c r="N183" s="56" t="s">
        <v>385</v>
      </c>
      <c r="O183" s="56" t="s">
        <v>441</v>
      </c>
      <c r="P183" s="56"/>
      <c r="Q183" s="1"/>
      <c r="R183" s="1"/>
      <c r="S183" s="1"/>
      <c r="T183" s="1"/>
      <c r="U183" s="1"/>
      <c r="V183" s="1"/>
      <c r="W183" s="1"/>
      <c r="X183" s="1"/>
      <c r="Y183" s="47"/>
      <c r="Z183" s="1"/>
      <c r="AA183" s="214"/>
      <c r="AB183" s="1"/>
      <c r="AC183" s="1"/>
      <c r="AD183" s="1"/>
      <c r="AE183" s="1"/>
      <c r="AF183" s="1"/>
    </row>
    <row r="184" spans="1:32" ht="31.75" customHeight="1" x14ac:dyDescent="0.2">
      <c r="A184" s="1"/>
      <c r="B184" s="59"/>
      <c r="C184" s="1" t="s">
        <v>885</v>
      </c>
      <c r="D184" s="1"/>
      <c r="E184" s="1"/>
      <c r="F184" s="1"/>
      <c r="G184" s="1"/>
      <c r="H184" s="1"/>
      <c r="I184" s="1"/>
      <c r="J184" s="1"/>
      <c r="K184" s="56" t="s">
        <v>354</v>
      </c>
      <c r="L184" s="56" t="s">
        <v>889</v>
      </c>
      <c r="M184" s="56"/>
      <c r="N184" s="56"/>
      <c r="O184" s="56"/>
      <c r="P184" s="56"/>
      <c r="Q184" s="1"/>
      <c r="R184" s="1"/>
      <c r="S184" s="1"/>
      <c r="T184" s="1"/>
      <c r="U184" s="1"/>
      <c r="V184" s="1"/>
      <c r="W184" s="1"/>
      <c r="X184" s="1"/>
      <c r="Y184" s="47"/>
      <c r="Z184" s="1"/>
      <c r="AA184" s="214"/>
      <c r="AB184" s="1"/>
      <c r="AC184" s="1"/>
      <c r="AD184" s="1"/>
      <c r="AE184" s="1"/>
      <c r="AF184" s="1"/>
    </row>
    <row r="185" spans="1:32" ht="30" customHeight="1" x14ac:dyDescent="0.2">
      <c r="B185" s="60"/>
      <c r="D185" s="1"/>
      <c r="E185" s="1"/>
      <c r="F185" s="1"/>
      <c r="G185" s="1"/>
      <c r="H185" s="1"/>
      <c r="I185" s="1"/>
      <c r="J185" s="1"/>
      <c r="K185" s="56" t="s">
        <v>440</v>
      </c>
      <c r="L185" s="288" t="s">
        <v>887</v>
      </c>
      <c r="M185" s="288" t="s">
        <v>888</v>
      </c>
      <c r="N185" s="288"/>
      <c r="O185" s="56"/>
      <c r="P185" s="56"/>
      <c r="Q185" s="1"/>
      <c r="R185" s="1"/>
      <c r="S185" s="1"/>
      <c r="T185" s="1"/>
      <c r="U185" s="1"/>
      <c r="V185" s="1"/>
      <c r="W185" s="1"/>
      <c r="X185" s="1"/>
      <c r="Y185" s="47"/>
      <c r="Z185" s="1"/>
      <c r="AA185" s="214"/>
      <c r="AB185" s="1"/>
      <c r="AC185" s="1"/>
      <c r="AD185" s="1"/>
      <c r="AE185" s="1"/>
      <c r="AF185" s="1"/>
    </row>
    <row r="186" spans="1:32" ht="28.75" customHeight="1" x14ac:dyDescent="0.2">
      <c r="A186" s="1"/>
      <c r="B186" s="1"/>
      <c r="C186" s="1"/>
      <c r="D186" s="1"/>
      <c r="E186" s="1"/>
      <c r="F186" s="1"/>
      <c r="G186" s="1"/>
      <c r="H186" s="1"/>
      <c r="I186" s="1"/>
      <c r="J186" s="1"/>
      <c r="K186" s="56" t="s">
        <v>884</v>
      </c>
      <c r="L186" s="288" t="s">
        <v>894</v>
      </c>
      <c r="M186" s="288"/>
      <c r="N186" s="288"/>
      <c r="O186" s="56"/>
      <c r="P186" s="56"/>
      <c r="Q186" s="1"/>
      <c r="R186" s="1"/>
      <c r="S186" s="1"/>
      <c r="T186" s="1"/>
      <c r="U186" s="1"/>
      <c r="V186" s="1"/>
      <c r="W186" s="1"/>
      <c r="X186" s="1"/>
      <c r="Y186" s="47"/>
      <c r="Z186" s="1"/>
      <c r="AA186" s="214"/>
      <c r="AB186" s="1"/>
      <c r="AC186" s="1"/>
      <c r="AD186" s="1"/>
      <c r="AE186" s="1"/>
      <c r="AF186" s="1"/>
    </row>
    <row r="187" spans="1:32" x14ac:dyDescent="0.2">
      <c r="A187" s="1"/>
      <c r="B187" s="1"/>
      <c r="C187" s="1"/>
      <c r="D187" s="1"/>
      <c r="E187" s="1"/>
      <c r="F187" s="1"/>
      <c r="G187" s="1"/>
      <c r="H187" s="1"/>
      <c r="I187" s="1"/>
      <c r="M187" s="56"/>
      <c r="N187" s="56"/>
      <c r="O187" s="56"/>
      <c r="P187" s="56"/>
      <c r="Q187" s="1"/>
      <c r="R187" s="1"/>
      <c r="S187" s="1"/>
      <c r="T187" s="1"/>
      <c r="U187" s="1"/>
      <c r="V187" s="1"/>
      <c r="W187" s="1"/>
      <c r="X187" s="1"/>
      <c r="Y187" s="47"/>
      <c r="Z187" s="1"/>
      <c r="AA187" s="214"/>
      <c r="AB187" s="1"/>
      <c r="AC187" s="1"/>
      <c r="AD187" s="1"/>
      <c r="AE187" s="1"/>
      <c r="AF187" s="1"/>
    </row>
    <row r="188" spans="1:32" x14ac:dyDescent="0.2">
      <c r="A188" s="1"/>
      <c r="B188" s="1"/>
      <c r="C188" s="1"/>
      <c r="D188" s="1"/>
      <c r="E188" s="1"/>
      <c r="F188" s="1"/>
      <c r="G188" s="1"/>
      <c r="H188" s="1"/>
      <c r="I188" s="1"/>
      <c r="K188" s="60" t="s">
        <v>925</v>
      </c>
      <c r="L188" s="288" t="s">
        <v>926</v>
      </c>
      <c r="M188" s="1"/>
      <c r="N188" s="1"/>
      <c r="O188" s="1"/>
      <c r="P188" s="1"/>
      <c r="Q188" s="1"/>
      <c r="R188" s="1"/>
      <c r="S188" s="1"/>
      <c r="T188" s="1"/>
      <c r="U188" s="1"/>
      <c r="V188" s="1"/>
      <c r="W188" s="1"/>
      <c r="X188" s="1"/>
      <c r="Y188" s="47"/>
      <c r="Z188" s="1"/>
      <c r="AA188" s="214"/>
      <c r="AB188" s="1"/>
      <c r="AC188" s="1"/>
      <c r="AD188" s="1"/>
      <c r="AE188" s="1"/>
      <c r="AF188" s="1"/>
    </row>
    <row r="189" spans="1:32" x14ac:dyDescent="0.2">
      <c r="A189" s="1"/>
      <c r="B189" s="1"/>
      <c r="C189" s="1"/>
      <c r="D189" s="1"/>
      <c r="E189" s="1"/>
      <c r="F189" s="1"/>
      <c r="G189" s="1"/>
      <c r="H189" s="1"/>
      <c r="I189" s="1"/>
      <c r="M189" s="1"/>
      <c r="N189" s="1"/>
      <c r="O189" s="1"/>
      <c r="P189" s="1"/>
      <c r="Q189" s="1"/>
      <c r="R189" s="1"/>
      <c r="S189" s="1"/>
      <c r="T189" s="1"/>
      <c r="U189" s="1"/>
      <c r="V189" s="1"/>
      <c r="W189" s="1"/>
      <c r="X189" s="1"/>
      <c r="Y189" s="47"/>
      <c r="Z189" s="1"/>
      <c r="AA189" s="214"/>
      <c r="AB189" s="1"/>
      <c r="AC189" s="1"/>
      <c r="AD189" s="1"/>
      <c r="AE189" s="1"/>
      <c r="AF189" s="1"/>
    </row>
    <row r="190" spans="1:32" x14ac:dyDescent="0.2">
      <c r="A190" s="1"/>
      <c r="B190" s="1"/>
      <c r="C190" s="1"/>
      <c r="D190" s="1"/>
      <c r="E190" s="1"/>
      <c r="F190" s="1"/>
      <c r="G190" s="1"/>
      <c r="H190" s="1"/>
      <c r="I190" s="1"/>
      <c r="M190" s="1"/>
      <c r="N190" s="1"/>
      <c r="O190" s="1"/>
      <c r="P190" s="1"/>
      <c r="Q190" s="1"/>
      <c r="R190" s="1"/>
      <c r="S190" s="1"/>
      <c r="T190" s="1"/>
      <c r="U190" s="1"/>
      <c r="V190" s="1"/>
      <c r="W190" s="1"/>
      <c r="X190" s="1"/>
      <c r="Y190" s="47"/>
      <c r="Z190" s="1"/>
      <c r="AA190" s="214"/>
      <c r="AB190" s="1"/>
      <c r="AC190" s="1"/>
      <c r="AD190" s="1"/>
      <c r="AE190" s="1"/>
      <c r="AF190" s="1"/>
    </row>
    <row r="191" spans="1:32" x14ac:dyDescent="0.2">
      <c r="Y191" s="47"/>
      <c r="Z191" s="1"/>
      <c r="AA191" s="1"/>
      <c r="AB191" s="1"/>
      <c r="AC191" s="1"/>
      <c r="AD191" s="1"/>
      <c r="AE191" s="1"/>
      <c r="AF191" s="1"/>
    </row>
    <row r="192" spans="1:32" x14ac:dyDescent="0.2">
      <c r="Z192" s="180"/>
      <c r="AA192" s="180"/>
      <c r="AB192" s="180"/>
      <c r="AC192" s="180"/>
      <c r="AD192" s="180"/>
      <c r="AE192" s="180"/>
      <c r="AF192" s="180"/>
    </row>
    <row r="193" spans="25:33" x14ac:dyDescent="0.2">
      <c r="AA193" s="164" t="s">
        <v>332</v>
      </c>
      <c r="AB193" s="164" t="s">
        <v>316</v>
      </c>
      <c r="AC193" s="164" t="s">
        <v>315</v>
      </c>
      <c r="AD193" s="164" t="s">
        <v>327</v>
      </c>
      <c r="AE193" s="164" t="s">
        <v>326</v>
      </c>
      <c r="AF193" s="164" t="s">
        <v>328</v>
      </c>
    </row>
    <row r="194" spans="25:33" x14ac:dyDescent="0.2">
      <c r="Y194" s="47" t="s">
        <v>318</v>
      </c>
      <c r="AA194" s="163">
        <f t="shared" ref="AA194:AF194" si="41">AA44</f>
        <v>16762644.109999999</v>
      </c>
      <c r="AB194" s="163">
        <f t="shared" si="41"/>
        <v>12786984.539999999</v>
      </c>
      <c r="AC194" s="163">
        <f t="shared" si="41"/>
        <v>180888.13</v>
      </c>
      <c r="AD194" s="163">
        <f t="shared" si="41"/>
        <v>4726913.83</v>
      </c>
      <c r="AE194" s="163">
        <f t="shared" si="41"/>
        <v>6787565.3200000012</v>
      </c>
      <c r="AF194" s="163" t="e">
        <f t="shared" si="41"/>
        <v>#VALUE!</v>
      </c>
    </row>
    <row r="195" spans="25:33" x14ac:dyDescent="0.2">
      <c r="Y195" s="47" t="s">
        <v>319</v>
      </c>
      <c r="AA195" s="163">
        <f t="shared" ref="AA195:AF195" si="42">AA55</f>
        <v>31255.42</v>
      </c>
      <c r="AB195" s="163">
        <f t="shared" si="42"/>
        <v>31255.42</v>
      </c>
      <c r="AC195" s="163">
        <f t="shared" si="42"/>
        <v>0</v>
      </c>
      <c r="AD195" s="163">
        <f t="shared" si="42"/>
        <v>187470.89</v>
      </c>
      <c r="AE195" s="163">
        <f t="shared" si="42"/>
        <v>250000</v>
      </c>
      <c r="AF195" s="163" t="e">
        <f t="shared" si="42"/>
        <v>#VALUE!</v>
      </c>
    </row>
    <row r="196" spans="25:33" x14ac:dyDescent="0.2">
      <c r="Y196" s="47" t="s">
        <v>320</v>
      </c>
      <c r="AA196" s="163">
        <f t="shared" ref="AA196:AF196" si="43">AA81</f>
        <v>4859744.5999999996</v>
      </c>
      <c r="AB196" s="163">
        <f t="shared" si="43"/>
        <v>2020229.39</v>
      </c>
      <c r="AC196" s="163">
        <f t="shared" si="43"/>
        <v>0</v>
      </c>
      <c r="AD196" s="163">
        <f t="shared" si="43"/>
        <v>0</v>
      </c>
      <c r="AE196" s="163">
        <f t="shared" si="43"/>
        <v>242575.99</v>
      </c>
      <c r="AF196" s="163" t="e">
        <f t="shared" si="43"/>
        <v>#VALUE!</v>
      </c>
    </row>
    <row r="197" spans="25:33" x14ac:dyDescent="0.2">
      <c r="Y197" s="47" t="s">
        <v>321</v>
      </c>
      <c r="AA197" s="163">
        <f t="shared" ref="AA197:AF197" si="44">AA99</f>
        <v>41936</v>
      </c>
      <c r="AB197" s="163">
        <f t="shared" si="44"/>
        <v>280000</v>
      </c>
      <c r="AC197" s="163">
        <f t="shared" si="44"/>
        <v>0</v>
      </c>
      <c r="AD197" s="163">
        <f t="shared" si="44"/>
        <v>0</v>
      </c>
      <c r="AE197" s="163">
        <f t="shared" si="44"/>
        <v>0</v>
      </c>
      <c r="AF197" s="163" t="e">
        <f t="shared" si="44"/>
        <v>#VALUE!</v>
      </c>
    </row>
    <row r="198" spans="25:33" x14ac:dyDescent="0.2">
      <c r="Y198" s="47" t="s">
        <v>322</v>
      </c>
      <c r="AA198" s="163">
        <f t="shared" ref="AA198:AF198" si="45">AA118</f>
        <v>191373.16</v>
      </c>
      <c r="AB198" s="163">
        <f t="shared" si="45"/>
        <v>191373.16</v>
      </c>
      <c r="AC198" s="163">
        <f t="shared" si="45"/>
        <v>0</v>
      </c>
      <c r="AD198" s="163">
        <f t="shared" si="45"/>
        <v>0</v>
      </c>
      <c r="AE198" s="163">
        <f t="shared" si="45"/>
        <v>0</v>
      </c>
      <c r="AF198" s="163">
        <f t="shared" si="45"/>
        <v>0</v>
      </c>
    </row>
    <row r="199" spans="25:33" x14ac:dyDescent="0.2">
      <c r="Y199" s="47" t="s">
        <v>434</v>
      </c>
      <c r="AA199" s="163">
        <f t="shared" ref="AA199:AF200" si="46">AA179</f>
        <v>177983.84</v>
      </c>
      <c r="AB199" s="163">
        <f t="shared" si="46"/>
        <v>177983.84</v>
      </c>
      <c r="AC199" s="163">
        <f t="shared" si="46"/>
        <v>0</v>
      </c>
      <c r="AD199" s="163">
        <f t="shared" si="46"/>
        <v>0</v>
      </c>
      <c r="AE199" s="163">
        <f t="shared" si="46"/>
        <v>0</v>
      </c>
      <c r="AF199" s="163">
        <f t="shared" si="46"/>
        <v>0</v>
      </c>
    </row>
    <row r="200" spans="25:33" x14ac:dyDescent="0.2">
      <c r="Y200" s="47" t="s">
        <v>442</v>
      </c>
      <c r="AA200" s="163">
        <f t="shared" si="46"/>
        <v>0</v>
      </c>
      <c r="AB200" s="163">
        <f t="shared" si="46"/>
        <v>0</v>
      </c>
      <c r="AC200" s="163">
        <f t="shared" si="46"/>
        <v>0</v>
      </c>
      <c r="AD200" s="163">
        <f t="shared" si="46"/>
        <v>0</v>
      </c>
      <c r="AE200" s="163">
        <f t="shared" si="46"/>
        <v>0</v>
      </c>
      <c r="AF200" s="163">
        <f t="shared" si="46"/>
        <v>0</v>
      </c>
    </row>
    <row r="201" spans="25:33" x14ac:dyDescent="0.2">
      <c r="Y201" s="47" t="s">
        <v>317</v>
      </c>
      <c r="AA201" s="165">
        <f t="shared" ref="AA201:AF201" si="47">SUM(AA194:AA199)</f>
        <v>22064937.130000003</v>
      </c>
      <c r="AB201" s="165">
        <f t="shared" si="47"/>
        <v>15487826.35</v>
      </c>
      <c r="AC201" s="165">
        <f t="shared" si="47"/>
        <v>180888.13</v>
      </c>
      <c r="AD201" s="165">
        <f t="shared" si="47"/>
        <v>4914384.72</v>
      </c>
      <c r="AE201" s="165">
        <f t="shared" si="47"/>
        <v>7280141.3100000015</v>
      </c>
      <c r="AF201" s="165" t="e">
        <f t="shared" si="47"/>
        <v>#VALUE!</v>
      </c>
    </row>
    <row r="202" spans="25:33" x14ac:dyDescent="0.2">
      <c r="Z202" s="1"/>
      <c r="AA202" s="1"/>
      <c r="AB202" s="1"/>
      <c r="AC202" s="1"/>
      <c r="AD202" s="1"/>
      <c r="AE202" s="1"/>
      <c r="AF202" s="1"/>
      <c r="AG202" s="1"/>
    </row>
    <row r="203" spans="25:33" x14ac:dyDescent="0.2">
      <c r="Z203" s="1"/>
      <c r="AA203" s="1"/>
      <c r="AB203" s="1"/>
      <c r="AC203" s="1"/>
      <c r="AD203" s="1"/>
      <c r="AE203" s="1"/>
      <c r="AF203" s="1"/>
      <c r="AG203" s="1"/>
    </row>
    <row r="204" spans="25:33" x14ac:dyDescent="0.2">
      <c r="Z204" s="1"/>
      <c r="AA204" s="1"/>
      <c r="AB204" s="1"/>
      <c r="AC204" s="1"/>
      <c r="AD204" s="1"/>
      <c r="AE204" s="1"/>
      <c r="AF204" s="1"/>
      <c r="AG204" s="1"/>
    </row>
    <row r="205" spans="25:33" x14ac:dyDescent="0.2">
      <c r="Z205" s="1"/>
      <c r="AA205" s="1"/>
      <c r="AB205" s="1"/>
      <c r="AC205" s="1"/>
      <c r="AD205" s="1"/>
      <c r="AE205" s="1"/>
      <c r="AF205" s="1"/>
      <c r="AG205" s="1"/>
    </row>
    <row r="206" spans="25:33" x14ac:dyDescent="0.2">
      <c r="Z206" s="1"/>
      <c r="AA206" s="1"/>
      <c r="AB206" s="1"/>
      <c r="AC206" s="1"/>
      <c r="AD206" s="1"/>
      <c r="AE206" s="1"/>
      <c r="AF206" s="1"/>
      <c r="AG206" s="1"/>
    </row>
    <row r="207" spans="25:33" x14ac:dyDescent="0.2">
      <c r="Z207" s="1"/>
      <c r="AA207" s="1"/>
      <c r="AB207" s="1"/>
      <c r="AC207" s="1"/>
      <c r="AD207" s="1"/>
      <c r="AE207" s="1"/>
      <c r="AF207" s="1"/>
      <c r="AG207" s="1"/>
    </row>
    <row r="208" spans="25:33" x14ac:dyDescent="0.2">
      <c r="Z208" s="1"/>
      <c r="AA208" s="1"/>
      <c r="AB208" s="1"/>
      <c r="AC208" s="1"/>
      <c r="AD208" s="1"/>
      <c r="AE208" s="1"/>
      <c r="AF208" s="1"/>
      <c r="AG208" s="1"/>
    </row>
    <row r="209" spans="26:33" x14ac:dyDescent="0.2">
      <c r="Z209" s="1"/>
      <c r="AA209" s="1"/>
      <c r="AB209" s="1"/>
      <c r="AC209" s="1"/>
      <c r="AD209" s="1"/>
      <c r="AE209" s="1"/>
      <c r="AF209" s="1"/>
      <c r="AG209" s="1"/>
    </row>
    <row r="210" spans="26:33" x14ac:dyDescent="0.2">
      <c r="Z210" s="1"/>
      <c r="AA210" s="1"/>
      <c r="AB210" s="1"/>
      <c r="AC210" s="1"/>
      <c r="AD210" s="1"/>
      <c r="AE210" s="1"/>
      <c r="AF210" s="1"/>
      <c r="AG210" s="1"/>
    </row>
    <row r="211" spans="26:33" x14ac:dyDescent="0.2">
      <c r="Z211" s="1"/>
      <c r="AA211" s="1"/>
      <c r="AB211" s="1"/>
      <c r="AC211" s="1"/>
      <c r="AD211" s="1"/>
      <c r="AE211" s="1"/>
      <c r="AF211" s="1"/>
      <c r="AG211" s="1"/>
    </row>
    <row r="212" spans="26:33" x14ac:dyDescent="0.2">
      <c r="Z212" s="1"/>
      <c r="AA212" s="1"/>
      <c r="AB212" s="1"/>
      <c r="AC212" s="1"/>
      <c r="AD212" s="1"/>
      <c r="AE212" s="1"/>
      <c r="AF212" s="1"/>
      <c r="AG212" s="1"/>
    </row>
    <row r="213" spans="26:33" x14ac:dyDescent="0.2">
      <c r="Z213" s="1"/>
      <c r="AA213" s="1"/>
      <c r="AB213" s="1"/>
      <c r="AC213" s="1"/>
      <c r="AD213" s="1"/>
      <c r="AE213" s="1"/>
      <c r="AF213" s="1"/>
      <c r="AG213" s="1"/>
    </row>
    <row r="214" spans="26:33" x14ac:dyDescent="0.2">
      <c r="Z214" s="1"/>
      <c r="AA214" s="1"/>
      <c r="AB214" s="1"/>
      <c r="AC214" s="1"/>
      <c r="AD214" s="1"/>
      <c r="AE214" s="1"/>
      <c r="AF214" s="1"/>
      <c r="AG214" s="1"/>
    </row>
    <row r="215" spans="26:33" x14ac:dyDescent="0.2">
      <c r="Z215" s="1"/>
      <c r="AA215" s="1"/>
      <c r="AB215" s="1"/>
      <c r="AC215" s="1"/>
      <c r="AD215" s="1"/>
      <c r="AE215" s="1"/>
      <c r="AF215" s="1"/>
      <c r="AG215" s="1"/>
    </row>
    <row r="216" spans="26:33" x14ac:dyDescent="0.2">
      <c r="Z216" s="1"/>
      <c r="AA216" s="1"/>
      <c r="AB216" s="1"/>
      <c r="AC216" s="1"/>
      <c r="AD216" s="1"/>
      <c r="AE216" s="1"/>
      <c r="AF216" s="1"/>
      <c r="AG216" s="1"/>
    </row>
    <row r="217" spans="26:33" x14ac:dyDescent="0.2">
      <c r="Z217" s="1"/>
      <c r="AA217" s="1"/>
      <c r="AB217" s="1"/>
      <c r="AC217" s="1"/>
      <c r="AD217" s="1"/>
      <c r="AE217" s="1"/>
      <c r="AF217" s="1"/>
      <c r="AG217" s="1"/>
    </row>
    <row r="218" spans="26:33" x14ac:dyDescent="0.2">
      <c r="Z218" s="1"/>
      <c r="AA218" s="1"/>
      <c r="AB218" s="1"/>
      <c r="AC218" s="1"/>
      <c r="AD218" s="1"/>
      <c r="AE218" s="1"/>
      <c r="AF218" s="1"/>
      <c r="AG218" s="1"/>
    </row>
    <row r="219" spans="26:33" x14ac:dyDescent="0.2">
      <c r="Z219" s="1"/>
      <c r="AA219" s="1"/>
      <c r="AB219" s="1"/>
      <c r="AC219" s="1"/>
      <c r="AD219" s="1"/>
      <c r="AE219" s="1"/>
      <c r="AF219" s="1"/>
      <c r="AG219" s="1"/>
    </row>
    <row r="220" spans="26:33" x14ac:dyDescent="0.2">
      <c r="Z220" s="1"/>
      <c r="AA220" s="1"/>
      <c r="AB220" s="1"/>
      <c r="AC220" s="1"/>
      <c r="AD220" s="1"/>
      <c r="AE220" s="1"/>
      <c r="AF220" s="1"/>
      <c r="AG220" s="1"/>
    </row>
    <row r="221" spans="26:33" x14ac:dyDescent="0.2">
      <c r="Z221" s="1"/>
      <c r="AA221" s="1"/>
      <c r="AB221" s="1"/>
      <c r="AC221" s="1"/>
      <c r="AD221" s="1"/>
      <c r="AE221" s="1"/>
      <c r="AF221" s="1"/>
      <c r="AG221" s="1"/>
    </row>
    <row r="222" spans="26:33" x14ac:dyDescent="0.2">
      <c r="Z222" s="1"/>
      <c r="AA222" s="1"/>
      <c r="AB222" s="1"/>
      <c r="AC222" s="1"/>
      <c r="AD222" s="1"/>
      <c r="AE222" s="1"/>
      <c r="AF222" s="1"/>
      <c r="AG222" s="1"/>
    </row>
    <row r="223" spans="26:33" x14ac:dyDescent="0.2">
      <c r="Z223" s="1"/>
      <c r="AA223" s="1"/>
      <c r="AB223" s="1"/>
      <c r="AC223" s="1"/>
      <c r="AD223" s="1"/>
      <c r="AE223" s="1"/>
      <c r="AF223" s="1"/>
      <c r="AG223" s="1"/>
    </row>
    <row r="224" spans="26:33" x14ac:dyDescent="0.2">
      <c r="Z224" s="1"/>
      <c r="AA224" s="1"/>
      <c r="AB224" s="1"/>
      <c r="AC224" s="1"/>
      <c r="AD224" s="1"/>
      <c r="AE224" s="1"/>
      <c r="AF224" s="1"/>
      <c r="AG224" s="1"/>
    </row>
    <row r="225" spans="26:33" x14ac:dyDescent="0.2">
      <c r="Z225" s="1"/>
      <c r="AA225" s="1"/>
      <c r="AB225" s="1"/>
      <c r="AC225" s="1"/>
      <c r="AD225" s="1"/>
      <c r="AE225" s="1"/>
      <c r="AF225" s="1"/>
      <c r="AG225" s="1"/>
    </row>
    <row r="226" spans="26:33" x14ac:dyDescent="0.2">
      <c r="Z226" s="1"/>
      <c r="AA226" s="1"/>
      <c r="AB226" s="1"/>
      <c r="AC226" s="1"/>
      <c r="AD226" s="1"/>
      <c r="AE226" s="1"/>
      <c r="AF226" s="1"/>
      <c r="AG226" s="1"/>
    </row>
    <row r="227" spans="26:33" x14ac:dyDescent="0.2">
      <c r="Z227" s="1"/>
      <c r="AA227" s="1"/>
      <c r="AB227" s="1"/>
      <c r="AC227" s="1"/>
      <c r="AD227" s="1"/>
      <c r="AE227" s="1"/>
      <c r="AF227" s="1"/>
      <c r="AG227" s="1"/>
    </row>
    <row r="228" spans="26:33" x14ac:dyDescent="0.2">
      <c r="Z228" s="1"/>
      <c r="AA228" s="1"/>
      <c r="AB228" s="1"/>
      <c r="AC228" s="1"/>
      <c r="AD228" s="1"/>
      <c r="AE228" s="1"/>
      <c r="AF228" s="1"/>
      <c r="AG228" s="1"/>
    </row>
    <row r="229" spans="26:33" x14ac:dyDescent="0.2">
      <c r="Z229" s="1"/>
      <c r="AA229" s="1"/>
      <c r="AB229" s="1"/>
      <c r="AC229" s="1"/>
      <c r="AD229" s="1"/>
      <c r="AE229" s="1"/>
      <c r="AF229" s="1"/>
      <c r="AG229" s="1"/>
    </row>
    <row r="230" spans="26:33" x14ac:dyDescent="0.2">
      <c r="Z230" s="1"/>
      <c r="AA230" s="1"/>
      <c r="AB230" s="1"/>
      <c r="AC230" s="1"/>
      <c r="AD230" s="1"/>
      <c r="AE230" s="1"/>
      <c r="AF230" s="1"/>
      <c r="AG230" s="1"/>
    </row>
    <row r="231" spans="26:33" x14ac:dyDescent="0.2">
      <c r="Z231" s="1"/>
      <c r="AA231" s="1"/>
      <c r="AB231" s="1"/>
      <c r="AC231" s="1"/>
      <c r="AD231" s="1"/>
      <c r="AE231" s="1"/>
      <c r="AF231" s="1"/>
      <c r="AG231" s="1"/>
    </row>
    <row r="232" spans="26:33" x14ac:dyDescent="0.2">
      <c r="Z232" s="1"/>
      <c r="AA232" s="1"/>
      <c r="AB232" s="1"/>
      <c r="AC232" s="1"/>
      <c r="AD232" s="1"/>
      <c r="AE232" s="1"/>
      <c r="AF232" s="1"/>
      <c r="AG232" s="1"/>
    </row>
    <row r="233" spans="26:33" x14ac:dyDescent="0.2">
      <c r="Z233" s="1"/>
      <c r="AA233" s="1"/>
      <c r="AB233" s="1"/>
      <c r="AC233" s="1"/>
      <c r="AD233" s="1"/>
      <c r="AE233" s="1"/>
      <c r="AF233" s="1"/>
      <c r="AG233" s="1"/>
    </row>
    <row r="234" spans="26:33" x14ac:dyDescent="0.2">
      <c r="Z234" s="1"/>
      <c r="AA234" s="1"/>
      <c r="AB234" s="1"/>
      <c r="AC234" s="1"/>
      <c r="AD234" s="1"/>
      <c r="AE234" s="1"/>
      <c r="AF234" s="1"/>
      <c r="AG234" s="1"/>
    </row>
    <row r="235" spans="26:33" x14ac:dyDescent="0.2">
      <c r="Z235" s="1"/>
      <c r="AA235" s="1"/>
      <c r="AB235" s="1"/>
      <c r="AC235" s="1"/>
      <c r="AD235" s="1"/>
      <c r="AE235" s="1"/>
      <c r="AF235" s="1"/>
      <c r="AG235" s="1"/>
    </row>
    <row r="236" spans="26:33" x14ac:dyDescent="0.2">
      <c r="Z236" s="1"/>
      <c r="AA236" s="1"/>
      <c r="AB236" s="1"/>
      <c r="AC236" s="1"/>
      <c r="AD236" s="1"/>
      <c r="AE236" s="1"/>
      <c r="AF236" s="1"/>
      <c r="AG236" s="1"/>
    </row>
    <row r="237" spans="26:33" x14ac:dyDescent="0.2">
      <c r="Z237" s="1"/>
      <c r="AA237" s="1"/>
      <c r="AB237" s="1"/>
      <c r="AC237" s="1"/>
      <c r="AD237" s="1"/>
      <c r="AE237" s="1"/>
      <c r="AF237" s="1"/>
      <c r="AG237" s="1"/>
    </row>
    <row r="238" spans="26:33" x14ac:dyDescent="0.2">
      <c r="Z238" s="1"/>
      <c r="AA238" s="1"/>
      <c r="AB238" s="1"/>
      <c r="AC238" s="1"/>
      <c r="AD238" s="1"/>
      <c r="AE238" s="1"/>
      <c r="AF238" s="1"/>
      <c r="AG238" s="1"/>
    </row>
    <row r="239" spans="26:33" x14ac:dyDescent="0.2">
      <c r="Z239" s="1"/>
      <c r="AA239" s="1"/>
      <c r="AB239" s="1"/>
      <c r="AC239" s="1"/>
      <c r="AD239" s="1"/>
      <c r="AE239" s="1"/>
      <c r="AF239" s="1"/>
      <c r="AG239" s="1"/>
    </row>
    <row r="240" spans="26:33" x14ac:dyDescent="0.2">
      <c r="Z240" s="1"/>
      <c r="AA240" s="1"/>
      <c r="AB240" s="1"/>
      <c r="AC240" s="1"/>
      <c r="AD240" s="1"/>
      <c r="AE240" s="1"/>
      <c r="AF240" s="1"/>
      <c r="AG240" s="1"/>
    </row>
    <row r="241" spans="26:33" x14ac:dyDescent="0.2">
      <c r="Z241" s="1"/>
      <c r="AA241" s="1"/>
      <c r="AB241" s="1"/>
      <c r="AC241" s="1"/>
      <c r="AD241" s="1"/>
      <c r="AE241" s="1"/>
      <c r="AF241" s="1"/>
      <c r="AG241" s="1"/>
    </row>
    <row r="242" spans="26:33" x14ac:dyDescent="0.2">
      <c r="Z242" s="1"/>
      <c r="AA242" s="1"/>
      <c r="AB242" s="1"/>
      <c r="AC242" s="1"/>
      <c r="AD242" s="1"/>
      <c r="AE242" s="1"/>
      <c r="AF242" s="1"/>
      <c r="AG242" s="1"/>
    </row>
    <row r="243" spans="26:33" x14ac:dyDescent="0.2">
      <c r="Z243" s="1"/>
      <c r="AA243" s="1"/>
      <c r="AB243" s="1"/>
      <c r="AC243" s="1"/>
      <c r="AD243" s="1"/>
      <c r="AE243" s="1"/>
      <c r="AF243" s="1"/>
      <c r="AG243" s="1"/>
    </row>
    <row r="244" spans="26:33" x14ac:dyDescent="0.2">
      <c r="Z244" s="1"/>
      <c r="AA244" s="1"/>
      <c r="AB244" s="1"/>
      <c r="AC244" s="1"/>
      <c r="AD244" s="1"/>
      <c r="AE244" s="1"/>
      <c r="AF244" s="1"/>
      <c r="AG244" s="1"/>
    </row>
    <row r="245" spans="26:33" x14ac:dyDescent="0.2">
      <c r="Z245" s="1"/>
      <c r="AA245" s="1"/>
      <c r="AB245" s="1"/>
      <c r="AC245" s="1"/>
      <c r="AD245" s="1"/>
      <c r="AE245" s="1"/>
      <c r="AF245" s="1"/>
      <c r="AG245" s="1"/>
    </row>
    <row r="246" spans="26:33" x14ac:dyDescent="0.2">
      <c r="Z246" s="1"/>
      <c r="AA246" s="1"/>
      <c r="AB246" s="1"/>
      <c r="AC246" s="1"/>
      <c r="AD246" s="1"/>
      <c r="AE246" s="1"/>
      <c r="AF246" s="1"/>
      <c r="AG246" s="1"/>
    </row>
    <row r="247" spans="26:33" x14ac:dyDescent="0.2">
      <c r="Z247" s="1"/>
      <c r="AA247" s="1"/>
      <c r="AB247" s="1"/>
      <c r="AC247" s="1"/>
      <c r="AD247" s="1"/>
      <c r="AE247" s="1"/>
      <c r="AF247" s="1"/>
      <c r="AG247" s="1"/>
    </row>
    <row r="248" spans="26:33" x14ac:dyDescent="0.2">
      <c r="Z248" s="1"/>
      <c r="AA248" s="1"/>
      <c r="AB248" s="1"/>
      <c r="AC248" s="1"/>
      <c r="AD248" s="1"/>
      <c r="AE248" s="1"/>
      <c r="AF248" s="1"/>
      <c r="AG248" s="1"/>
    </row>
    <row r="249" spans="26:33" x14ac:dyDescent="0.2">
      <c r="Z249" s="1"/>
      <c r="AA249" s="1"/>
      <c r="AB249" s="1"/>
      <c r="AC249" s="1"/>
      <c r="AD249" s="1"/>
      <c r="AE249" s="1"/>
      <c r="AF249" s="1"/>
      <c r="AG249" s="1"/>
    </row>
    <row r="250" spans="26:33" x14ac:dyDescent="0.2">
      <c r="Z250" s="1"/>
      <c r="AA250" s="1"/>
      <c r="AB250" s="1"/>
      <c r="AC250" s="1"/>
      <c r="AD250" s="1"/>
      <c r="AE250" s="1"/>
      <c r="AF250" s="1"/>
      <c r="AG250" s="1"/>
    </row>
    <row r="251" spans="26:33" x14ac:dyDescent="0.2">
      <c r="Z251" s="1"/>
      <c r="AA251" s="1"/>
      <c r="AB251" s="1"/>
      <c r="AC251" s="1"/>
      <c r="AD251" s="1"/>
      <c r="AE251" s="1"/>
      <c r="AF251" s="1"/>
      <c r="AG251" s="1"/>
    </row>
    <row r="252" spans="26:33" x14ac:dyDescent="0.2">
      <c r="Z252" s="1"/>
      <c r="AA252" s="1"/>
      <c r="AB252" s="1"/>
      <c r="AC252" s="1"/>
      <c r="AD252" s="1"/>
      <c r="AE252" s="1"/>
      <c r="AF252" s="1"/>
      <c r="AG252" s="1"/>
    </row>
    <row r="253" spans="26:33" x14ac:dyDescent="0.2">
      <c r="Z253" s="1"/>
      <c r="AA253" s="1"/>
      <c r="AB253" s="1"/>
      <c r="AC253" s="1"/>
      <c r="AD253" s="1"/>
      <c r="AE253" s="1"/>
      <c r="AF253" s="1"/>
      <c r="AG253" s="1"/>
    </row>
    <row r="254" spans="26:33" x14ac:dyDescent="0.2">
      <c r="Z254" s="1"/>
      <c r="AA254" s="1"/>
      <c r="AB254" s="1"/>
      <c r="AC254" s="1"/>
      <c r="AD254" s="1"/>
      <c r="AE254" s="1"/>
      <c r="AF254" s="1"/>
      <c r="AG254" s="1"/>
    </row>
    <row r="255" spans="26:33" x14ac:dyDescent="0.2">
      <c r="Z255" s="1"/>
      <c r="AA255" s="1"/>
      <c r="AB255" s="1"/>
      <c r="AC255" s="1"/>
      <c r="AD255" s="1"/>
      <c r="AE255" s="1"/>
      <c r="AF255" s="1"/>
      <c r="AG255" s="1"/>
    </row>
    <row r="256" spans="26:33" x14ac:dyDescent="0.2">
      <c r="Z256" s="1"/>
      <c r="AA256" s="1"/>
      <c r="AB256" s="1"/>
      <c r="AC256" s="1"/>
      <c r="AD256" s="1"/>
      <c r="AE256" s="1"/>
      <c r="AF256" s="1"/>
      <c r="AG256" s="1"/>
    </row>
    <row r="257" spans="26:33" x14ac:dyDescent="0.2">
      <c r="Z257" s="1"/>
      <c r="AA257" s="1"/>
      <c r="AB257" s="1"/>
      <c r="AC257" s="1"/>
      <c r="AD257" s="1"/>
      <c r="AE257" s="1"/>
      <c r="AF257" s="1"/>
      <c r="AG257" s="1"/>
    </row>
    <row r="258" spans="26:33" x14ac:dyDescent="0.2">
      <c r="Z258" s="1"/>
      <c r="AA258" s="1"/>
      <c r="AB258" s="1"/>
      <c r="AC258" s="1"/>
      <c r="AD258" s="1"/>
      <c r="AE258" s="1"/>
      <c r="AF258" s="1"/>
      <c r="AG258" s="1"/>
    </row>
    <row r="259" spans="26:33" x14ac:dyDescent="0.2">
      <c r="Z259" s="1"/>
      <c r="AA259" s="1"/>
      <c r="AB259" s="1"/>
      <c r="AC259" s="1"/>
      <c r="AD259" s="1"/>
      <c r="AE259" s="1"/>
      <c r="AF259" s="1"/>
      <c r="AG259" s="1"/>
    </row>
    <row r="260" spans="26:33" x14ac:dyDescent="0.2">
      <c r="Z260" s="1"/>
      <c r="AA260" s="1"/>
      <c r="AB260" s="1"/>
      <c r="AC260" s="1"/>
      <c r="AD260" s="1"/>
      <c r="AE260" s="1"/>
      <c r="AF260" s="1"/>
      <c r="AG260" s="1"/>
    </row>
    <row r="261" spans="26:33" x14ac:dyDescent="0.2">
      <c r="Z261" s="1"/>
      <c r="AA261" s="1"/>
      <c r="AB261" s="1"/>
      <c r="AC261" s="1"/>
      <c r="AD261" s="1"/>
      <c r="AE261" s="1"/>
      <c r="AF261" s="1"/>
      <c r="AG261" s="1"/>
    </row>
    <row r="262" spans="26:33" x14ac:dyDescent="0.2">
      <c r="Z262" s="1"/>
      <c r="AA262" s="1"/>
      <c r="AB262" s="1"/>
      <c r="AC262" s="1"/>
      <c r="AD262" s="1"/>
      <c r="AE262" s="1"/>
      <c r="AF262" s="1"/>
      <c r="AG262" s="1"/>
    </row>
    <row r="263" spans="26:33" x14ac:dyDescent="0.2">
      <c r="Z263" s="1"/>
      <c r="AA263" s="1"/>
      <c r="AB263" s="1"/>
      <c r="AC263" s="1"/>
      <c r="AD263" s="1"/>
      <c r="AE263" s="1"/>
      <c r="AF263" s="1"/>
      <c r="AG263" s="1"/>
    </row>
    <row r="264" spans="26:33" x14ac:dyDescent="0.2">
      <c r="Z264" s="1"/>
      <c r="AA264" s="1"/>
      <c r="AB264" s="1"/>
      <c r="AC264" s="1"/>
      <c r="AD264" s="1"/>
      <c r="AE264" s="1"/>
      <c r="AF264" s="1"/>
      <c r="AG264" s="1"/>
    </row>
    <row r="265" spans="26:33" x14ac:dyDescent="0.2">
      <c r="Z265" s="1"/>
      <c r="AA265" s="1"/>
      <c r="AB265" s="1"/>
      <c r="AC265" s="1"/>
      <c r="AD265" s="1"/>
      <c r="AE265" s="1"/>
      <c r="AF265" s="1"/>
      <c r="AG265" s="1"/>
    </row>
    <row r="266" spans="26:33" x14ac:dyDescent="0.2">
      <c r="Z266" s="1"/>
      <c r="AA266" s="1"/>
      <c r="AB266" s="1"/>
      <c r="AC266" s="1"/>
      <c r="AD266" s="1"/>
      <c r="AE266" s="1"/>
      <c r="AF266" s="1"/>
      <c r="AG266" s="1"/>
    </row>
    <row r="267" spans="26:33" x14ac:dyDescent="0.2">
      <c r="Z267" s="1"/>
      <c r="AA267" s="1"/>
      <c r="AB267" s="1"/>
      <c r="AC267" s="1"/>
      <c r="AD267" s="1"/>
      <c r="AE267" s="1"/>
      <c r="AF267" s="1"/>
      <c r="AG267" s="1"/>
    </row>
    <row r="268" spans="26:33" x14ac:dyDescent="0.2">
      <c r="Z268" s="1"/>
      <c r="AA268" s="1"/>
      <c r="AB268" s="1"/>
      <c r="AC268" s="1"/>
      <c r="AD268" s="1"/>
      <c r="AE268" s="1"/>
      <c r="AF268" s="1"/>
      <c r="AG268" s="1"/>
    </row>
    <row r="269" spans="26:33" x14ac:dyDescent="0.2">
      <c r="Z269" s="1"/>
      <c r="AA269" s="1"/>
      <c r="AB269" s="1"/>
      <c r="AC269" s="1"/>
      <c r="AD269" s="1"/>
      <c r="AE269" s="1"/>
      <c r="AF269" s="1"/>
      <c r="AG269" s="1"/>
    </row>
    <row r="270" spans="26:33" x14ac:dyDescent="0.2">
      <c r="Z270" s="1"/>
      <c r="AA270" s="1"/>
      <c r="AB270" s="1"/>
      <c r="AC270" s="1"/>
      <c r="AD270" s="1"/>
      <c r="AE270" s="1"/>
      <c r="AF270" s="1"/>
      <c r="AG270" s="1"/>
    </row>
    <row r="271" spans="26:33" x14ac:dyDescent="0.2">
      <c r="Z271" s="1"/>
      <c r="AA271" s="1"/>
      <c r="AB271" s="1"/>
      <c r="AC271" s="1"/>
      <c r="AD271" s="1"/>
      <c r="AE271" s="1"/>
      <c r="AF271" s="1"/>
      <c r="AG271" s="1"/>
    </row>
    <row r="272" spans="26:33" x14ac:dyDescent="0.2">
      <c r="Z272" s="1"/>
      <c r="AA272" s="1"/>
      <c r="AB272" s="1"/>
      <c r="AC272" s="1"/>
      <c r="AD272" s="1"/>
      <c r="AE272" s="1"/>
      <c r="AF272" s="1"/>
      <c r="AG272" s="1"/>
    </row>
    <row r="273" spans="26:33" x14ac:dyDescent="0.2">
      <c r="Z273" s="1"/>
      <c r="AA273" s="1"/>
      <c r="AB273" s="1"/>
      <c r="AC273" s="1"/>
      <c r="AD273" s="1"/>
      <c r="AE273" s="1"/>
      <c r="AF273" s="1"/>
      <c r="AG273" s="1"/>
    </row>
    <row r="274" spans="26:33" x14ac:dyDescent="0.2">
      <c r="Z274" s="1"/>
      <c r="AA274" s="1"/>
      <c r="AB274" s="1"/>
      <c r="AC274" s="1"/>
      <c r="AD274" s="1"/>
      <c r="AE274" s="1"/>
      <c r="AF274" s="1"/>
      <c r="AG274" s="1"/>
    </row>
    <row r="275" spans="26:33" x14ac:dyDescent="0.2">
      <c r="Z275" s="1"/>
      <c r="AA275" s="1"/>
      <c r="AB275" s="1"/>
      <c r="AC275" s="1"/>
      <c r="AD275" s="1"/>
      <c r="AE275" s="1"/>
      <c r="AF275" s="1"/>
      <c r="AG275" s="1"/>
    </row>
    <row r="276" spans="26:33" x14ac:dyDescent="0.2">
      <c r="Z276" s="1"/>
      <c r="AA276" s="1"/>
      <c r="AB276" s="1"/>
      <c r="AC276" s="1"/>
      <c r="AD276" s="1"/>
      <c r="AE276" s="1"/>
      <c r="AF276" s="1"/>
      <c r="AG276" s="1"/>
    </row>
    <row r="277" spans="26:33" x14ac:dyDescent="0.2">
      <c r="Z277" s="1"/>
      <c r="AA277" s="1"/>
      <c r="AB277" s="1"/>
      <c r="AC277" s="1"/>
      <c r="AD277" s="1"/>
      <c r="AE277" s="1"/>
      <c r="AF277" s="1"/>
      <c r="AG277" s="1"/>
    </row>
    <row r="278" spans="26:33" x14ac:dyDescent="0.2">
      <c r="Z278" s="1"/>
      <c r="AA278" s="1"/>
      <c r="AB278" s="1"/>
      <c r="AC278" s="1"/>
      <c r="AD278" s="1"/>
      <c r="AE278" s="1"/>
      <c r="AF278" s="1"/>
      <c r="AG278" s="1"/>
    </row>
    <row r="279" spans="26:33" x14ac:dyDescent="0.2">
      <c r="Z279" s="1"/>
      <c r="AA279" s="1"/>
      <c r="AB279" s="1"/>
      <c r="AC279" s="1"/>
      <c r="AD279" s="1"/>
      <c r="AE279" s="1"/>
      <c r="AF279" s="1"/>
      <c r="AG279" s="1"/>
    </row>
    <row r="280" spans="26:33" x14ac:dyDescent="0.2">
      <c r="Z280" s="1"/>
      <c r="AA280" s="1"/>
      <c r="AB280" s="1"/>
      <c r="AC280" s="1"/>
      <c r="AD280" s="1"/>
      <c r="AE280" s="1"/>
      <c r="AF280" s="1"/>
      <c r="AG280" s="1"/>
    </row>
    <row r="281" spans="26:33" x14ac:dyDescent="0.2">
      <c r="Z281" s="1"/>
      <c r="AA281" s="1"/>
      <c r="AB281" s="1"/>
      <c r="AC281" s="1"/>
      <c r="AD281" s="1"/>
      <c r="AE281" s="1"/>
      <c r="AF281" s="1"/>
      <c r="AG281" s="1"/>
    </row>
    <row r="282" spans="26:33" x14ac:dyDescent="0.2">
      <c r="Z282" s="1"/>
      <c r="AA282" s="1"/>
      <c r="AB282" s="1"/>
      <c r="AC282" s="1"/>
      <c r="AD282" s="1"/>
      <c r="AE282" s="1"/>
      <c r="AF282" s="1"/>
      <c r="AG282" s="1"/>
    </row>
    <row r="283" spans="26:33" x14ac:dyDescent="0.2">
      <c r="Z283" s="1"/>
      <c r="AA283" s="1"/>
      <c r="AB283" s="1"/>
      <c r="AC283" s="1"/>
      <c r="AD283" s="1"/>
      <c r="AE283" s="1"/>
      <c r="AF283" s="1"/>
      <c r="AG283" s="1"/>
    </row>
    <row r="284" spans="26:33" x14ac:dyDescent="0.2">
      <c r="Z284" s="1"/>
      <c r="AA284" s="1"/>
      <c r="AB284" s="1"/>
      <c r="AC284" s="1"/>
      <c r="AD284" s="1"/>
      <c r="AE284" s="1"/>
      <c r="AF284" s="1"/>
      <c r="AG284" s="1"/>
    </row>
    <row r="285" spans="26:33" x14ac:dyDescent="0.2">
      <c r="Z285" s="1"/>
      <c r="AA285" s="1"/>
      <c r="AB285" s="1"/>
      <c r="AC285" s="1"/>
      <c r="AD285" s="1"/>
      <c r="AE285" s="1"/>
      <c r="AF285" s="1"/>
      <c r="AG285" s="1"/>
    </row>
    <row r="286" spans="26:33" x14ac:dyDescent="0.2">
      <c r="Z286" s="1"/>
      <c r="AA286" s="1"/>
      <c r="AB286" s="1"/>
      <c r="AC286" s="1"/>
      <c r="AD286" s="1"/>
      <c r="AE286" s="1"/>
      <c r="AF286" s="1"/>
      <c r="AG286" s="1"/>
    </row>
    <row r="287" spans="26:33" x14ac:dyDescent="0.2">
      <c r="Z287" s="1"/>
      <c r="AA287" s="1"/>
      <c r="AB287" s="1"/>
      <c r="AC287" s="1"/>
      <c r="AD287" s="1"/>
      <c r="AE287" s="1"/>
      <c r="AF287" s="1"/>
      <c r="AG287" s="1"/>
    </row>
    <row r="288" spans="26:33" x14ac:dyDescent="0.2">
      <c r="Z288" s="1"/>
      <c r="AA288" s="1"/>
      <c r="AB288" s="1"/>
      <c r="AC288" s="1"/>
      <c r="AD288" s="1"/>
      <c r="AE288" s="1"/>
      <c r="AF288" s="1"/>
      <c r="AG288" s="1"/>
    </row>
    <row r="289" spans="26:33" x14ac:dyDescent="0.2">
      <c r="Z289" s="1"/>
      <c r="AA289" s="1"/>
      <c r="AB289" s="1"/>
      <c r="AC289" s="1"/>
      <c r="AD289" s="1"/>
      <c r="AE289" s="1"/>
      <c r="AF289" s="1"/>
      <c r="AG289" s="1"/>
    </row>
    <row r="290" spans="26:33" x14ac:dyDescent="0.2">
      <c r="Z290" s="1"/>
      <c r="AA290" s="1"/>
      <c r="AB290" s="1"/>
      <c r="AC290" s="1"/>
      <c r="AD290" s="1"/>
      <c r="AE290" s="1"/>
      <c r="AF290" s="1"/>
      <c r="AG290" s="1"/>
    </row>
    <row r="291" spans="26:33" x14ac:dyDescent="0.2">
      <c r="Z291" s="1"/>
      <c r="AA291" s="1"/>
      <c r="AB291" s="1"/>
      <c r="AC291" s="1"/>
      <c r="AD291" s="1"/>
      <c r="AE291" s="1"/>
      <c r="AF291" s="1"/>
      <c r="AG291" s="1"/>
    </row>
    <row r="292" spans="26:33" x14ac:dyDescent="0.2">
      <c r="Z292" s="1"/>
      <c r="AA292" s="1"/>
      <c r="AB292" s="1"/>
      <c r="AC292" s="1"/>
      <c r="AD292" s="1"/>
      <c r="AE292" s="1"/>
      <c r="AF292" s="1"/>
      <c r="AG292" s="1"/>
    </row>
    <row r="293" spans="26:33" x14ac:dyDescent="0.2">
      <c r="Z293" s="1"/>
      <c r="AA293" s="1"/>
      <c r="AB293" s="1"/>
      <c r="AC293" s="1"/>
      <c r="AD293" s="1"/>
      <c r="AE293" s="1"/>
      <c r="AF293" s="1"/>
      <c r="AG293" s="1"/>
    </row>
    <row r="294" spans="26:33" x14ac:dyDescent="0.2">
      <c r="Z294" s="1"/>
      <c r="AA294" s="1"/>
      <c r="AB294" s="1"/>
      <c r="AC294" s="1"/>
      <c r="AD294" s="1"/>
      <c r="AE294" s="1"/>
      <c r="AF294" s="1"/>
      <c r="AG294" s="1"/>
    </row>
    <row r="295" spans="26:33" x14ac:dyDescent="0.2">
      <c r="Z295" s="1"/>
      <c r="AA295" s="1"/>
      <c r="AB295" s="1"/>
      <c r="AC295" s="1"/>
      <c r="AD295" s="1"/>
      <c r="AE295" s="1"/>
      <c r="AF295" s="1"/>
      <c r="AG295" s="1"/>
    </row>
    <row r="296" spans="26:33" x14ac:dyDescent="0.2">
      <c r="Z296" s="1"/>
      <c r="AA296" s="1"/>
      <c r="AB296" s="1"/>
      <c r="AC296" s="1"/>
      <c r="AD296" s="1"/>
      <c r="AE296" s="1"/>
      <c r="AF296" s="1"/>
      <c r="AG296" s="1"/>
    </row>
    <row r="297" spans="26:33" x14ac:dyDescent="0.2">
      <c r="Z297" s="1"/>
      <c r="AA297" s="1"/>
      <c r="AB297" s="1"/>
      <c r="AC297" s="1"/>
      <c r="AD297" s="1"/>
      <c r="AE297" s="1"/>
      <c r="AF297" s="1"/>
      <c r="AG297" s="1"/>
    </row>
    <row r="298" spans="26:33" x14ac:dyDescent="0.2">
      <c r="Z298" s="1"/>
      <c r="AA298" s="1"/>
      <c r="AB298" s="1"/>
      <c r="AC298" s="1"/>
      <c r="AD298" s="1"/>
      <c r="AE298" s="1"/>
      <c r="AF298" s="1"/>
      <c r="AG298" s="1"/>
    </row>
    <row r="299" spans="26:33" x14ac:dyDescent="0.2">
      <c r="Z299" s="1"/>
      <c r="AA299" s="1"/>
      <c r="AB299" s="1"/>
      <c r="AC299" s="1"/>
      <c r="AD299" s="1"/>
      <c r="AE299" s="1"/>
      <c r="AF299" s="1"/>
      <c r="AG299" s="1"/>
    </row>
    <row r="300" spans="26:33" x14ac:dyDescent="0.2">
      <c r="Z300" s="1"/>
      <c r="AA300" s="1"/>
      <c r="AB300" s="1"/>
      <c r="AC300" s="1"/>
      <c r="AD300" s="1"/>
      <c r="AE300" s="1"/>
      <c r="AF300" s="1"/>
      <c r="AG300" s="1"/>
    </row>
    <row r="301" spans="26:33" x14ac:dyDescent="0.2">
      <c r="Z301" s="1"/>
      <c r="AA301" s="1"/>
      <c r="AB301" s="1"/>
      <c r="AC301" s="1"/>
      <c r="AD301" s="1"/>
      <c r="AE301" s="1"/>
      <c r="AF301" s="1"/>
      <c r="AG301" s="1"/>
    </row>
    <row r="302" spans="26:33" x14ac:dyDescent="0.2">
      <c r="Z302" s="1"/>
      <c r="AA302" s="1"/>
      <c r="AB302" s="1"/>
      <c r="AC302" s="1"/>
      <c r="AD302" s="1"/>
      <c r="AE302" s="1"/>
      <c r="AF302" s="1"/>
      <c r="AG302" s="1"/>
    </row>
    <row r="303" spans="26:33" x14ac:dyDescent="0.2">
      <c r="Z303" s="1"/>
      <c r="AA303" s="1"/>
      <c r="AB303" s="1"/>
      <c r="AC303" s="1"/>
      <c r="AD303" s="1"/>
      <c r="AE303" s="1"/>
      <c r="AF303" s="1"/>
      <c r="AG303" s="1"/>
    </row>
    <row r="304" spans="26:33" x14ac:dyDescent="0.2">
      <c r="Z304" s="1"/>
      <c r="AA304" s="1"/>
      <c r="AB304" s="1"/>
      <c r="AC304" s="1"/>
      <c r="AD304" s="1"/>
      <c r="AE304" s="1"/>
      <c r="AF304" s="1"/>
      <c r="AG304" s="1"/>
    </row>
    <row r="305" spans="26:33" x14ac:dyDescent="0.2">
      <c r="Z305" s="1"/>
      <c r="AA305" s="1"/>
      <c r="AB305" s="1"/>
      <c r="AC305" s="1"/>
      <c r="AD305" s="1"/>
      <c r="AE305" s="1"/>
      <c r="AF305" s="1"/>
      <c r="AG305" s="1"/>
    </row>
    <row r="306" spans="26:33" x14ac:dyDescent="0.2">
      <c r="Z306" s="1"/>
      <c r="AA306" s="1"/>
      <c r="AB306" s="1"/>
      <c r="AC306" s="1"/>
      <c r="AD306" s="1"/>
      <c r="AE306" s="1"/>
      <c r="AF306" s="1"/>
      <c r="AG306" s="1"/>
    </row>
    <row r="307" spans="26:33" x14ac:dyDescent="0.2">
      <c r="Z307" s="1"/>
      <c r="AA307" s="1"/>
      <c r="AB307" s="1"/>
      <c r="AC307" s="1"/>
      <c r="AD307" s="1"/>
      <c r="AE307" s="1"/>
      <c r="AF307" s="1"/>
      <c r="AG307" s="1"/>
    </row>
    <row r="308" spans="26:33" x14ac:dyDescent="0.2">
      <c r="Z308" s="1"/>
      <c r="AA308" s="1"/>
      <c r="AB308" s="1"/>
      <c r="AC308" s="1"/>
      <c r="AD308" s="1"/>
      <c r="AE308" s="1"/>
      <c r="AF308" s="1"/>
      <c r="AG308" s="1"/>
    </row>
    <row r="309" spans="26:33" x14ac:dyDescent="0.2">
      <c r="Z309" s="1"/>
      <c r="AA309" s="1"/>
      <c r="AB309" s="1"/>
      <c r="AC309" s="1"/>
      <c r="AD309" s="1"/>
      <c r="AE309" s="1"/>
      <c r="AF309" s="1"/>
      <c r="AG309" s="1"/>
    </row>
    <row r="310" spans="26:33" x14ac:dyDescent="0.2">
      <c r="Z310" s="1"/>
      <c r="AA310" s="1"/>
      <c r="AB310" s="1"/>
      <c r="AC310" s="1"/>
      <c r="AD310" s="1"/>
      <c r="AE310" s="1"/>
      <c r="AF310" s="1"/>
      <c r="AG310" s="1"/>
    </row>
    <row r="311" spans="26:33" x14ac:dyDescent="0.2">
      <c r="Z311" s="1"/>
      <c r="AA311" s="1"/>
      <c r="AB311" s="1"/>
      <c r="AC311" s="1"/>
      <c r="AD311" s="1"/>
      <c r="AE311" s="1"/>
      <c r="AF311" s="1"/>
      <c r="AG311" s="1"/>
    </row>
    <row r="312" spans="26:33" x14ac:dyDescent="0.2">
      <c r="Z312" s="1"/>
      <c r="AA312" s="1"/>
      <c r="AB312" s="1"/>
      <c r="AC312" s="1"/>
      <c r="AD312" s="1"/>
      <c r="AE312" s="1"/>
      <c r="AF312" s="1"/>
      <c r="AG312" s="1"/>
    </row>
    <row r="313" spans="26:33" x14ac:dyDescent="0.2">
      <c r="Z313" s="1"/>
      <c r="AA313" s="1"/>
      <c r="AB313" s="1"/>
      <c r="AC313" s="1"/>
      <c r="AD313" s="1"/>
      <c r="AE313" s="1"/>
      <c r="AF313" s="1"/>
      <c r="AG313" s="1"/>
    </row>
    <row r="314" spans="26:33" x14ac:dyDescent="0.2">
      <c r="Z314" s="1"/>
      <c r="AA314" s="1"/>
      <c r="AB314" s="1"/>
      <c r="AC314" s="1"/>
      <c r="AD314" s="1"/>
      <c r="AE314" s="1"/>
      <c r="AF314" s="1"/>
      <c r="AG314" s="1"/>
    </row>
    <row r="315" spans="26:33" x14ac:dyDescent="0.2">
      <c r="Z315" s="1"/>
      <c r="AA315" s="1"/>
      <c r="AB315" s="1"/>
      <c r="AC315" s="1"/>
      <c r="AD315" s="1"/>
      <c r="AE315" s="1"/>
      <c r="AF315" s="1"/>
      <c r="AG315" s="1"/>
    </row>
    <row r="316" spans="26:33" x14ac:dyDescent="0.2">
      <c r="Z316" s="1"/>
      <c r="AA316" s="1"/>
      <c r="AB316" s="1"/>
      <c r="AC316" s="1"/>
      <c r="AD316" s="1"/>
      <c r="AE316" s="1"/>
      <c r="AF316" s="1"/>
      <c r="AG316" s="1"/>
    </row>
    <row r="317" spans="26:33" x14ac:dyDescent="0.2">
      <c r="Z317" s="1"/>
      <c r="AA317" s="1"/>
      <c r="AB317" s="1"/>
      <c r="AC317" s="1"/>
      <c r="AD317" s="1"/>
      <c r="AE317" s="1"/>
      <c r="AF317" s="1"/>
      <c r="AG317" s="1"/>
    </row>
    <row r="318" spans="26:33" x14ac:dyDescent="0.2">
      <c r="Z318" s="1"/>
      <c r="AA318" s="1"/>
      <c r="AB318" s="1"/>
      <c r="AC318" s="1"/>
      <c r="AD318" s="1"/>
      <c r="AE318" s="1"/>
      <c r="AF318" s="1"/>
      <c r="AG318" s="1"/>
    </row>
    <row r="319" spans="26:33" x14ac:dyDescent="0.2">
      <c r="Z319" s="1"/>
      <c r="AA319" s="1"/>
      <c r="AB319" s="1"/>
      <c r="AC319" s="1"/>
      <c r="AD319" s="1"/>
      <c r="AE319" s="1"/>
      <c r="AF319" s="1"/>
      <c r="AG319" s="1"/>
    </row>
    <row r="320" spans="26:33" x14ac:dyDescent="0.2">
      <c r="Z320" s="1"/>
      <c r="AA320" s="1"/>
      <c r="AB320" s="1"/>
      <c r="AC320" s="1"/>
      <c r="AD320" s="1"/>
      <c r="AE320" s="1"/>
      <c r="AF320" s="1"/>
      <c r="AG320" s="1"/>
    </row>
    <row r="321" spans="26:33" x14ac:dyDescent="0.2">
      <c r="Z321" s="1"/>
      <c r="AA321" s="1"/>
      <c r="AB321" s="1"/>
      <c r="AC321" s="1"/>
      <c r="AD321" s="1"/>
      <c r="AE321" s="1"/>
      <c r="AF321" s="1"/>
      <c r="AG321" s="1"/>
    </row>
    <row r="322" spans="26:33" x14ac:dyDescent="0.2">
      <c r="Z322" s="1"/>
      <c r="AA322" s="1"/>
      <c r="AB322" s="1"/>
      <c r="AC322" s="1"/>
      <c r="AD322" s="1"/>
      <c r="AE322" s="1"/>
      <c r="AF322" s="1"/>
      <c r="AG322" s="1"/>
    </row>
    <row r="323" spans="26:33" x14ac:dyDescent="0.2">
      <c r="Z323" s="1"/>
      <c r="AA323" s="1"/>
      <c r="AB323" s="1"/>
      <c r="AC323" s="1"/>
      <c r="AD323" s="1"/>
      <c r="AE323" s="1"/>
      <c r="AF323" s="1"/>
      <c r="AG323" s="1"/>
    </row>
    <row r="324" spans="26:33" x14ac:dyDescent="0.2">
      <c r="Z324" s="1"/>
      <c r="AA324" s="1"/>
      <c r="AB324" s="1"/>
      <c r="AC324" s="1"/>
      <c r="AD324" s="1"/>
      <c r="AE324" s="1"/>
      <c r="AF324" s="1"/>
      <c r="AG324" s="1"/>
    </row>
    <row r="325" spans="26:33" x14ac:dyDescent="0.2">
      <c r="Z325" s="1"/>
      <c r="AA325" s="1"/>
      <c r="AB325" s="1"/>
      <c r="AC325" s="1"/>
      <c r="AD325" s="1"/>
      <c r="AE325" s="1"/>
      <c r="AF325" s="1"/>
      <c r="AG325" s="1"/>
    </row>
    <row r="326" spans="26:33" x14ac:dyDescent="0.2">
      <c r="Z326" s="1"/>
      <c r="AA326" s="1"/>
      <c r="AB326" s="1"/>
      <c r="AC326" s="1"/>
      <c r="AD326" s="1"/>
      <c r="AE326" s="1"/>
      <c r="AF326" s="1"/>
      <c r="AG326" s="1"/>
    </row>
    <row r="327" spans="26:33" x14ac:dyDescent="0.2">
      <c r="Z327" s="1"/>
      <c r="AA327" s="1"/>
      <c r="AB327" s="1"/>
      <c r="AC327" s="1"/>
      <c r="AD327" s="1"/>
      <c r="AE327" s="1"/>
      <c r="AF327" s="1"/>
      <c r="AG327" s="1"/>
    </row>
    <row r="328" spans="26:33" x14ac:dyDescent="0.2">
      <c r="Z328" s="1"/>
      <c r="AA328" s="1"/>
      <c r="AB328" s="1"/>
      <c r="AC328" s="1"/>
      <c r="AD328" s="1"/>
      <c r="AE328" s="1"/>
      <c r="AF328" s="1"/>
      <c r="AG328" s="1"/>
    </row>
    <row r="329" spans="26:33" x14ac:dyDescent="0.2">
      <c r="Z329" s="1"/>
      <c r="AA329" s="1"/>
      <c r="AB329" s="1"/>
      <c r="AC329" s="1"/>
      <c r="AD329" s="1"/>
      <c r="AE329" s="1"/>
      <c r="AF329" s="1"/>
      <c r="AG329" s="1"/>
    </row>
    <row r="330" spans="26:33" x14ac:dyDescent="0.2">
      <c r="Z330" s="1"/>
      <c r="AA330" s="1"/>
      <c r="AB330" s="1"/>
      <c r="AC330" s="1"/>
      <c r="AD330" s="1"/>
      <c r="AE330" s="1"/>
      <c r="AF330" s="1"/>
      <c r="AG330" s="1"/>
    </row>
    <row r="331" spans="26:33" x14ac:dyDescent="0.2">
      <c r="Z331" s="1"/>
      <c r="AA331" s="1"/>
      <c r="AB331" s="1"/>
      <c r="AC331" s="1"/>
      <c r="AD331" s="1"/>
      <c r="AE331" s="1"/>
      <c r="AF331" s="1"/>
      <c r="AG331" s="1"/>
    </row>
    <row r="332" spans="26:33" x14ac:dyDescent="0.2">
      <c r="Z332" s="1"/>
      <c r="AA332" s="1"/>
      <c r="AB332" s="1"/>
      <c r="AC332" s="1"/>
      <c r="AD332" s="1"/>
      <c r="AE332" s="1"/>
      <c r="AF332" s="1"/>
      <c r="AG332" s="1"/>
    </row>
    <row r="333" spans="26:33" x14ac:dyDescent="0.2">
      <c r="Z333" s="1"/>
      <c r="AA333" s="1"/>
      <c r="AB333" s="1"/>
      <c r="AC333" s="1"/>
      <c r="AD333" s="1"/>
      <c r="AE333" s="1"/>
      <c r="AF333" s="1"/>
      <c r="AG333" s="1"/>
    </row>
    <row r="334" spans="26:33" x14ac:dyDescent="0.2">
      <c r="Z334" s="1"/>
      <c r="AA334" s="1"/>
      <c r="AB334" s="1"/>
      <c r="AC334" s="1"/>
      <c r="AD334" s="1"/>
      <c r="AE334" s="1"/>
      <c r="AF334" s="1"/>
      <c r="AG334" s="1"/>
    </row>
    <row r="335" spans="26:33" x14ac:dyDescent="0.2">
      <c r="Z335" s="1"/>
      <c r="AA335" s="1"/>
      <c r="AB335" s="1"/>
      <c r="AC335" s="1"/>
      <c r="AD335" s="1"/>
      <c r="AE335" s="1"/>
      <c r="AF335" s="1"/>
      <c r="AG335" s="1"/>
    </row>
    <row r="336" spans="26:33" x14ac:dyDescent="0.2">
      <c r="Z336" s="1"/>
      <c r="AA336" s="1"/>
      <c r="AB336" s="1"/>
      <c r="AC336" s="1"/>
      <c r="AD336" s="1"/>
      <c r="AE336" s="1"/>
      <c r="AF336" s="1"/>
      <c r="AG336" s="1"/>
    </row>
    <row r="337" spans="26:33" x14ac:dyDescent="0.2">
      <c r="Z337" s="1"/>
      <c r="AA337" s="1"/>
      <c r="AB337" s="1"/>
      <c r="AC337" s="1"/>
      <c r="AD337" s="1"/>
      <c r="AE337" s="1"/>
      <c r="AF337" s="1"/>
      <c r="AG337" s="1"/>
    </row>
    <row r="338" spans="26:33" x14ac:dyDescent="0.2">
      <c r="Z338" s="1"/>
      <c r="AA338" s="1"/>
      <c r="AB338" s="1"/>
      <c r="AC338" s="1"/>
      <c r="AD338" s="1"/>
      <c r="AE338" s="1"/>
      <c r="AF338" s="1"/>
      <c r="AG338" s="1"/>
    </row>
    <row r="339" spans="26:33" x14ac:dyDescent="0.2">
      <c r="Z339" s="1"/>
      <c r="AA339" s="1"/>
      <c r="AB339" s="1"/>
      <c r="AC339" s="1"/>
      <c r="AD339" s="1"/>
      <c r="AE339" s="1"/>
      <c r="AF339" s="1"/>
      <c r="AG339" s="1"/>
    </row>
    <row r="340" spans="26:33" x14ac:dyDescent="0.2">
      <c r="Z340" s="1"/>
      <c r="AA340" s="1"/>
      <c r="AB340" s="1"/>
      <c r="AC340" s="1"/>
      <c r="AD340" s="1"/>
      <c r="AE340" s="1"/>
      <c r="AF340" s="1"/>
      <c r="AG340" s="1"/>
    </row>
    <row r="341" spans="26:33" x14ac:dyDescent="0.2">
      <c r="Z341" s="1"/>
      <c r="AA341" s="1"/>
      <c r="AB341" s="1"/>
      <c r="AC341" s="1"/>
      <c r="AD341" s="1"/>
      <c r="AE341" s="1"/>
      <c r="AF341" s="1"/>
      <c r="AG341" s="1"/>
    </row>
    <row r="342" spans="26:33" x14ac:dyDescent="0.2">
      <c r="Z342" s="1"/>
      <c r="AA342" s="1"/>
      <c r="AB342" s="1"/>
      <c r="AC342" s="1"/>
      <c r="AD342" s="1"/>
      <c r="AE342" s="1"/>
      <c r="AF342" s="1"/>
      <c r="AG342" s="1"/>
    </row>
    <row r="343" spans="26:33" x14ac:dyDescent="0.2">
      <c r="Z343" s="1"/>
      <c r="AA343" s="1"/>
      <c r="AB343" s="1"/>
      <c r="AC343" s="1"/>
      <c r="AD343" s="1"/>
      <c r="AE343" s="1"/>
      <c r="AF343" s="1"/>
      <c r="AG343" s="1"/>
    </row>
    <row r="344" spans="26:33" x14ac:dyDescent="0.2">
      <c r="Z344" s="1"/>
      <c r="AA344" s="1"/>
      <c r="AB344" s="1"/>
      <c r="AC344" s="1"/>
      <c r="AD344" s="1"/>
      <c r="AE344" s="1"/>
      <c r="AF344" s="1"/>
      <c r="AG344" s="1"/>
    </row>
    <row r="345" spans="26:33" x14ac:dyDescent="0.2">
      <c r="Z345" s="1"/>
      <c r="AA345" s="1"/>
      <c r="AB345" s="1"/>
      <c r="AC345" s="1"/>
      <c r="AD345" s="1"/>
      <c r="AE345" s="1"/>
      <c r="AF345" s="1"/>
      <c r="AG345" s="1"/>
    </row>
    <row r="346" spans="26:33" x14ac:dyDescent="0.2">
      <c r="Z346" s="1"/>
      <c r="AA346" s="1"/>
      <c r="AB346" s="1"/>
      <c r="AC346" s="1"/>
      <c r="AD346" s="1"/>
      <c r="AE346" s="1"/>
      <c r="AF346" s="1"/>
      <c r="AG346" s="1"/>
    </row>
    <row r="347" spans="26:33" x14ac:dyDescent="0.2">
      <c r="Z347" s="1"/>
      <c r="AA347" s="1"/>
      <c r="AB347" s="1"/>
      <c r="AC347" s="1"/>
      <c r="AD347" s="1"/>
      <c r="AE347" s="1"/>
      <c r="AF347" s="1"/>
      <c r="AG347" s="1"/>
    </row>
    <row r="348" spans="26:33" x14ac:dyDescent="0.2">
      <c r="Z348" s="1"/>
      <c r="AA348" s="1"/>
      <c r="AB348" s="1"/>
      <c r="AC348" s="1"/>
      <c r="AD348" s="1"/>
      <c r="AE348" s="1"/>
      <c r="AF348" s="1"/>
      <c r="AG348" s="1"/>
    </row>
    <row r="349" spans="26:33" x14ac:dyDescent="0.2">
      <c r="Z349" s="1"/>
      <c r="AA349" s="1"/>
      <c r="AB349" s="1"/>
      <c r="AC349" s="1"/>
      <c r="AD349" s="1"/>
      <c r="AE349" s="1"/>
      <c r="AF349" s="1"/>
      <c r="AG349" s="1"/>
    </row>
    <row r="350" spans="26:33" x14ac:dyDescent="0.2">
      <c r="Z350" s="1"/>
      <c r="AA350" s="1"/>
      <c r="AB350" s="1"/>
      <c r="AC350" s="1"/>
      <c r="AD350" s="1"/>
      <c r="AE350" s="1"/>
      <c r="AF350" s="1"/>
      <c r="AG350" s="1"/>
    </row>
    <row r="351" spans="26:33" x14ac:dyDescent="0.2">
      <c r="Z351" s="1"/>
      <c r="AA351" s="1"/>
      <c r="AB351" s="1"/>
      <c r="AC351" s="1"/>
      <c r="AD351" s="1"/>
      <c r="AE351" s="1"/>
      <c r="AF351" s="1"/>
      <c r="AG351" s="1"/>
    </row>
    <row r="352" spans="26:33" x14ac:dyDescent="0.2">
      <c r="Z352" s="1"/>
      <c r="AA352" s="1"/>
      <c r="AB352" s="1"/>
      <c r="AC352" s="1"/>
      <c r="AD352" s="1"/>
      <c r="AE352" s="1"/>
      <c r="AF352" s="1"/>
      <c r="AG352" s="1"/>
    </row>
    <row r="353" spans="26:33" x14ac:dyDescent="0.2">
      <c r="Z353" s="1"/>
      <c r="AA353" s="1"/>
      <c r="AB353" s="1"/>
      <c r="AC353" s="1"/>
      <c r="AD353" s="1"/>
      <c r="AE353" s="1"/>
      <c r="AF353" s="1"/>
      <c r="AG353" s="1"/>
    </row>
    <row r="354" spans="26:33" x14ac:dyDescent="0.2">
      <c r="Z354" s="1"/>
      <c r="AA354" s="1"/>
      <c r="AB354" s="1"/>
      <c r="AC354" s="1"/>
      <c r="AD354" s="1"/>
      <c r="AE354" s="1"/>
      <c r="AF354" s="1"/>
      <c r="AG354" s="1"/>
    </row>
    <row r="355" spans="26:33" x14ac:dyDescent="0.2">
      <c r="Z355" s="1"/>
      <c r="AA355" s="1"/>
      <c r="AB355" s="1"/>
      <c r="AC355" s="1"/>
      <c r="AD355" s="1"/>
      <c r="AE355" s="1"/>
      <c r="AF355" s="1"/>
      <c r="AG355" s="1"/>
    </row>
    <row r="356" spans="26:33" x14ac:dyDescent="0.2">
      <c r="Z356" s="1"/>
      <c r="AA356" s="1"/>
      <c r="AB356" s="1"/>
      <c r="AC356" s="1"/>
      <c r="AD356" s="1"/>
      <c r="AE356" s="1"/>
      <c r="AF356" s="1"/>
      <c r="AG356" s="1"/>
    </row>
    <row r="357" spans="26:33" x14ac:dyDescent="0.2">
      <c r="Z357" s="1"/>
      <c r="AA357" s="1"/>
      <c r="AB357" s="1"/>
      <c r="AC357" s="1"/>
      <c r="AD357" s="1"/>
      <c r="AE357" s="1"/>
      <c r="AF357" s="1"/>
      <c r="AG357" s="1"/>
    </row>
    <row r="358" spans="26:33" x14ac:dyDescent="0.2">
      <c r="Z358" s="1"/>
      <c r="AA358" s="1"/>
      <c r="AB358" s="1"/>
      <c r="AC358" s="1"/>
      <c r="AD358" s="1"/>
      <c r="AE358" s="1"/>
      <c r="AF358" s="1"/>
      <c r="AG358" s="1"/>
    </row>
    <row r="359" spans="26:33" x14ac:dyDescent="0.2">
      <c r="Z359" s="1"/>
      <c r="AA359" s="1"/>
      <c r="AB359" s="1"/>
      <c r="AC359" s="1"/>
      <c r="AD359" s="1"/>
      <c r="AE359" s="1"/>
      <c r="AF359" s="1"/>
      <c r="AG359" s="1"/>
    </row>
    <row r="360" spans="26:33" x14ac:dyDescent="0.2">
      <c r="Z360" s="1"/>
      <c r="AA360" s="1"/>
      <c r="AB360" s="1"/>
      <c r="AC360" s="1"/>
      <c r="AD360" s="1"/>
      <c r="AE360" s="1"/>
      <c r="AF360" s="1"/>
      <c r="AG360" s="1"/>
    </row>
    <row r="361" spans="26:33" x14ac:dyDescent="0.2">
      <c r="Z361" s="1"/>
      <c r="AA361" s="1"/>
      <c r="AB361" s="1"/>
      <c r="AC361" s="1"/>
      <c r="AD361" s="1"/>
      <c r="AE361" s="1"/>
      <c r="AF361" s="1"/>
      <c r="AG361" s="1"/>
    </row>
    <row r="362" spans="26:33" x14ac:dyDescent="0.2">
      <c r="Z362" s="1"/>
      <c r="AA362" s="1"/>
      <c r="AB362" s="1"/>
      <c r="AC362" s="1"/>
      <c r="AD362" s="1"/>
      <c r="AE362" s="1"/>
      <c r="AF362" s="1"/>
      <c r="AG362" s="1"/>
    </row>
    <row r="363" spans="26:33" x14ac:dyDescent="0.2">
      <c r="Z363" s="1"/>
      <c r="AA363" s="1"/>
      <c r="AB363" s="1"/>
      <c r="AC363" s="1"/>
      <c r="AD363" s="1"/>
      <c r="AE363" s="1"/>
      <c r="AF363" s="1"/>
      <c r="AG363" s="1"/>
    </row>
    <row r="364" spans="26:33" x14ac:dyDescent="0.2">
      <c r="Z364" s="1"/>
      <c r="AA364" s="1"/>
      <c r="AB364" s="1"/>
      <c r="AC364" s="1"/>
      <c r="AD364" s="1"/>
      <c r="AE364" s="1"/>
      <c r="AF364" s="1"/>
      <c r="AG364" s="1"/>
    </row>
    <row r="365" spans="26:33" x14ac:dyDescent="0.2">
      <c r="Z365" s="1"/>
      <c r="AA365" s="1"/>
      <c r="AB365" s="1"/>
      <c r="AC365" s="1"/>
      <c r="AD365" s="1"/>
      <c r="AE365" s="1"/>
      <c r="AF365" s="1"/>
      <c r="AG365" s="1"/>
    </row>
    <row r="366" spans="26:33" x14ac:dyDescent="0.2">
      <c r="Z366" s="1"/>
      <c r="AA366" s="1"/>
      <c r="AB366" s="1"/>
      <c r="AC366" s="1"/>
      <c r="AD366" s="1"/>
      <c r="AE366" s="1"/>
      <c r="AF366" s="1"/>
      <c r="AG366" s="1"/>
    </row>
    <row r="367" spans="26:33" x14ac:dyDescent="0.2">
      <c r="Z367" s="1"/>
      <c r="AA367" s="1"/>
      <c r="AB367" s="1"/>
      <c r="AC367" s="1"/>
      <c r="AD367" s="1"/>
      <c r="AE367" s="1"/>
      <c r="AF367" s="1"/>
      <c r="AG367" s="1"/>
    </row>
    <row r="368" spans="26:33" x14ac:dyDescent="0.2">
      <c r="Z368" s="1"/>
      <c r="AA368" s="1"/>
      <c r="AB368" s="1"/>
      <c r="AC368" s="1"/>
      <c r="AD368" s="1"/>
      <c r="AE368" s="1"/>
      <c r="AF368" s="1"/>
      <c r="AG368" s="1"/>
    </row>
    <row r="369" spans="26:33" x14ac:dyDescent="0.2">
      <c r="Z369" s="1"/>
      <c r="AA369" s="1"/>
      <c r="AB369" s="1"/>
      <c r="AC369" s="1"/>
      <c r="AD369" s="1"/>
      <c r="AE369" s="1"/>
      <c r="AF369" s="1"/>
      <c r="AG369" s="1"/>
    </row>
    <row r="370" spans="26:33" x14ac:dyDescent="0.2">
      <c r="Z370" s="1"/>
      <c r="AA370" s="1"/>
      <c r="AB370" s="1"/>
      <c r="AC370" s="1"/>
      <c r="AD370" s="1"/>
      <c r="AE370" s="1"/>
      <c r="AF370" s="1"/>
      <c r="AG370" s="1"/>
    </row>
    <row r="371" spans="26:33" x14ac:dyDescent="0.2">
      <c r="Z371" s="1"/>
      <c r="AA371" s="1"/>
      <c r="AB371" s="1"/>
      <c r="AC371" s="1"/>
      <c r="AD371" s="1"/>
      <c r="AE371" s="1"/>
      <c r="AF371" s="1"/>
      <c r="AG371" s="1"/>
    </row>
    <row r="372" spans="26:33" x14ac:dyDescent="0.2">
      <c r="Z372" s="1"/>
      <c r="AA372" s="1"/>
      <c r="AB372" s="1"/>
      <c r="AC372" s="1"/>
      <c r="AD372" s="1"/>
      <c r="AE372" s="1"/>
      <c r="AF372" s="1"/>
      <c r="AG372" s="1"/>
    </row>
    <row r="373" spans="26:33" x14ac:dyDescent="0.2">
      <c r="Z373" s="1"/>
      <c r="AA373" s="1"/>
      <c r="AB373" s="1"/>
      <c r="AC373" s="1"/>
      <c r="AD373" s="1"/>
      <c r="AE373" s="1"/>
      <c r="AF373" s="1"/>
      <c r="AG373" s="1"/>
    </row>
    <row r="374" spans="26:33" x14ac:dyDescent="0.2">
      <c r="Z374" s="1"/>
      <c r="AA374" s="1"/>
      <c r="AB374" s="1"/>
      <c r="AC374" s="1"/>
      <c r="AD374" s="1"/>
      <c r="AE374" s="1"/>
      <c r="AF374" s="1"/>
      <c r="AG374" s="1"/>
    </row>
    <row r="375" spans="26:33" x14ac:dyDescent="0.2">
      <c r="Z375" s="1"/>
      <c r="AA375" s="1"/>
      <c r="AB375" s="1"/>
      <c r="AC375" s="1"/>
      <c r="AD375" s="1"/>
      <c r="AE375" s="1"/>
      <c r="AF375" s="1"/>
      <c r="AG375" s="1"/>
    </row>
    <row r="376" spans="26:33" x14ac:dyDescent="0.2">
      <c r="Z376" s="1"/>
      <c r="AA376" s="1"/>
      <c r="AB376" s="1"/>
      <c r="AC376" s="1"/>
      <c r="AD376" s="1"/>
      <c r="AE376" s="1"/>
      <c r="AF376" s="1"/>
      <c r="AG376" s="1"/>
    </row>
    <row r="377" spans="26:33" x14ac:dyDescent="0.2">
      <c r="Z377" s="1"/>
      <c r="AA377" s="1"/>
      <c r="AB377" s="1"/>
      <c r="AC377" s="1"/>
      <c r="AD377" s="1"/>
      <c r="AE377" s="1"/>
      <c r="AF377" s="1"/>
      <c r="AG377" s="1"/>
    </row>
    <row r="378" spans="26:33" x14ac:dyDescent="0.2">
      <c r="Z378" s="1"/>
      <c r="AA378" s="1"/>
      <c r="AB378" s="1"/>
      <c r="AC378" s="1"/>
      <c r="AD378" s="1"/>
      <c r="AE378" s="1"/>
      <c r="AF378" s="1"/>
      <c r="AG378" s="1"/>
    </row>
    <row r="379" spans="26:33" x14ac:dyDescent="0.2">
      <c r="Z379" s="1"/>
      <c r="AA379" s="1"/>
      <c r="AB379" s="1"/>
      <c r="AC379" s="1"/>
      <c r="AD379" s="1"/>
      <c r="AE379" s="1"/>
      <c r="AF379" s="1"/>
      <c r="AG379" s="1"/>
    </row>
    <row r="380" spans="26:33" x14ac:dyDescent="0.2">
      <c r="Z380" s="1"/>
      <c r="AA380" s="1"/>
      <c r="AB380" s="1"/>
      <c r="AC380" s="1"/>
      <c r="AD380" s="1"/>
      <c r="AE380" s="1"/>
      <c r="AF380" s="1"/>
      <c r="AG380" s="1"/>
    </row>
    <row r="381" spans="26:33" x14ac:dyDescent="0.2">
      <c r="Z381" s="1"/>
      <c r="AA381" s="1"/>
      <c r="AB381" s="1"/>
      <c r="AC381" s="1"/>
      <c r="AD381" s="1"/>
      <c r="AE381" s="1"/>
      <c r="AF381" s="1"/>
      <c r="AG381" s="1"/>
    </row>
    <row r="382" spans="26:33" x14ac:dyDescent="0.2">
      <c r="Z382" s="1"/>
      <c r="AA382" s="1"/>
      <c r="AB382" s="1"/>
      <c r="AC382" s="1"/>
      <c r="AD382" s="1"/>
      <c r="AE382" s="1"/>
      <c r="AF382" s="1"/>
      <c r="AG382" s="1"/>
    </row>
    <row r="383" spans="26:33" x14ac:dyDescent="0.2">
      <c r="Z383" s="1"/>
      <c r="AA383" s="1"/>
      <c r="AB383" s="1"/>
      <c r="AC383" s="1"/>
      <c r="AD383" s="1"/>
      <c r="AE383" s="1"/>
      <c r="AF383" s="1"/>
      <c r="AG383" s="1"/>
    </row>
    <row r="384" spans="26:33" x14ac:dyDescent="0.2">
      <c r="Z384" s="1"/>
      <c r="AA384" s="1"/>
      <c r="AB384" s="1"/>
      <c r="AC384" s="1"/>
      <c r="AD384" s="1"/>
      <c r="AE384" s="1"/>
      <c r="AF384" s="1"/>
      <c r="AG384" s="1"/>
    </row>
    <row r="385" spans="26:33" x14ac:dyDescent="0.2">
      <c r="Z385" s="1"/>
      <c r="AA385" s="1"/>
      <c r="AB385" s="1"/>
      <c r="AC385" s="1"/>
      <c r="AD385" s="1"/>
      <c r="AE385" s="1"/>
      <c r="AF385" s="1"/>
      <c r="AG385" s="1"/>
    </row>
    <row r="386" spans="26:33" x14ac:dyDescent="0.2">
      <c r="Z386" s="1"/>
      <c r="AA386" s="1"/>
      <c r="AB386" s="1"/>
      <c r="AC386" s="1"/>
      <c r="AD386" s="1"/>
      <c r="AE386" s="1"/>
      <c r="AF386" s="1"/>
      <c r="AG386" s="1"/>
    </row>
    <row r="387" spans="26:33" x14ac:dyDescent="0.2">
      <c r="Z387" s="1"/>
      <c r="AA387" s="1"/>
      <c r="AB387" s="1"/>
      <c r="AC387" s="1"/>
      <c r="AD387" s="1"/>
      <c r="AE387" s="1"/>
      <c r="AF387" s="1"/>
      <c r="AG387" s="1"/>
    </row>
    <row r="388" spans="26:33" x14ac:dyDescent="0.2">
      <c r="Z388" s="1"/>
      <c r="AA388" s="1"/>
      <c r="AB388" s="1"/>
      <c r="AC388" s="1"/>
      <c r="AD388" s="1"/>
      <c r="AE388" s="1"/>
      <c r="AF388" s="1"/>
      <c r="AG388" s="1"/>
    </row>
    <row r="389" spans="26:33" x14ac:dyDescent="0.2">
      <c r="Z389" s="1"/>
      <c r="AA389" s="1"/>
      <c r="AB389" s="1"/>
      <c r="AC389" s="1"/>
      <c r="AD389" s="1"/>
      <c r="AE389" s="1"/>
      <c r="AF389" s="1"/>
      <c r="AG389" s="1"/>
    </row>
    <row r="390" spans="26:33" x14ac:dyDescent="0.2">
      <c r="Z390" s="1"/>
      <c r="AA390" s="1"/>
      <c r="AB390" s="1"/>
      <c r="AC390" s="1"/>
      <c r="AD390" s="1"/>
      <c r="AE390" s="1"/>
      <c r="AF390" s="1"/>
      <c r="AG390" s="1"/>
    </row>
    <row r="391" spans="26:33" x14ac:dyDescent="0.2">
      <c r="Z391" s="1"/>
      <c r="AA391" s="1"/>
      <c r="AB391" s="1"/>
      <c r="AC391" s="1"/>
      <c r="AD391" s="1"/>
      <c r="AE391" s="1"/>
      <c r="AF391" s="1"/>
      <c r="AG391" s="1"/>
    </row>
    <row r="392" spans="26:33" x14ac:dyDescent="0.2">
      <c r="Z392" s="1"/>
      <c r="AA392" s="1"/>
      <c r="AB392" s="1"/>
      <c r="AC392" s="1"/>
      <c r="AD392" s="1"/>
      <c r="AE392" s="1"/>
      <c r="AF392" s="1"/>
      <c r="AG392" s="1"/>
    </row>
    <row r="393" spans="26:33" x14ac:dyDescent="0.2">
      <c r="Z393" s="1"/>
      <c r="AA393" s="1"/>
      <c r="AB393" s="1"/>
      <c r="AC393" s="1"/>
      <c r="AD393" s="1"/>
      <c r="AE393" s="1"/>
      <c r="AF393" s="1"/>
      <c r="AG393" s="1"/>
    </row>
    <row r="394" spans="26:33" x14ac:dyDescent="0.2">
      <c r="Z394" s="1"/>
      <c r="AA394" s="1"/>
      <c r="AB394" s="1"/>
      <c r="AC394" s="1"/>
      <c r="AD394" s="1"/>
      <c r="AE394" s="1"/>
      <c r="AF394" s="1"/>
      <c r="AG394" s="1"/>
    </row>
    <row r="395" spans="26:33" x14ac:dyDescent="0.2">
      <c r="Z395" s="1"/>
      <c r="AA395" s="1"/>
      <c r="AB395" s="1"/>
      <c r="AC395" s="1"/>
      <c r="AD395" s="1"/>
      <c r="AE395" s="1"/>
      <c r="AF395" s="1"/>
      <c r="AG395" s="1"/>
    </row>
    <row r="396" spans="26:33" x14ac:dyDescent="0.2">
      <c r="Z396" s="1"/>
      <c r="AA396" s="1"/>
      <c r="AB396" s="1"/>
      <c r="AC396" s="1"/>
      <c r="AD396" s="1"/>
      <c r="AE396" s="1"/>
      <c r="AF396" s="1"/>
      <c r="AG396" s="1"/>
    </row>
    <row r="397" spans="26:33" x14ac:dyDescent="0.2">
      <c r="Z397" s="1"/>
      <c r="AA397" s="1"/>
      <c r="AB397" s="1"/>
      <c r="AC397" s="1"/>
      <c r="AD397" s="1"/>
      <c r="AE397" s="1"/>
      <c r="AF397" s="1"/>
      <c r="AG397" s="1"/>
    </row>
    <row r="398" spans="26:33" x14ac:dyDescent="0.2">
      <c r="Z398" s="1"/>
      <c r="AA398" s="1"/>
      <c r="AB398" s="1"/>
      <c r="AC398" s="1"/>
      <c r="AD398" s="1"/>
      <c r="AE398" s="1"/>
      <c r="AF398" s="1"/>
      <c r="AG398" s="1"/>
    </row>
    <row r="399" spans="26:33" x14ac:dyDescent="0.2">
      <c r="Z399" s="1"/>
      <c r="AA399" s="1"/>
      <c r="AB399" s="1"/>
      <c r="AC399" s="1"/>
      <c r="AD399" s="1"/>
      <c r="AE399" s="1"/>
      <c r="AF399" s="1"/>
      <c r="AG399" s="1"/>
    </row>
    <row r="400" spans="26:33" x14ac:dyDescent="0.2">
      <c r="Z400" s="1"/>
      <c r="AA400" s="1"/>
      <c r="AB400" s="1"/>
      <c r="AC400" s="1"/>
      <c r="AD400" s="1"/>
      <c r="AE400" s="1"/>
      <c r="AF400" s="1"/>
      <c r="AG400" s="1"/>
    </row>
    <row r="401" spans="26:33" x14ac:dyDescent="0.2">
      <c r="Z401" s="1"/>
      <c r="AA401" s="1"/>
      <c r="AB401" s="1"/>
      <c r="AC401" s="1"/>
      <c r="AD401" s="1"/>
      <c r="AE401" s="1"/>
      <c r="AF401" s="1"/>
      <c r="AG401" s="1"/>
    </row>
    <row r="402" spans="26:33" x14ac:dyDescent="0.2">
      <c r="Z402" s="1"/>
      <c r="AA402" s="1"/>
      <c r="AB402" s="1"/>
      <c r="AC402" s="1"/>
      <c r="AD402" s="1"/>
      <c r="AE402" s="1"/>
      <c r="AF402" s="1"/>
      <c r="AG402" s="1"/>
    </row>
    <row r="403" spans="26:33" x14ac:dyDescent="0.2">
      <c r="Z403" s="1"/>
      <c r="AA403" s="1"/>
      <c r="AB403" s="1"/>
      <c r="AC403" s="1"/>
      <c r="AD403" s="1"/>
      <c r="AE403" s="1"/>
      <c r="AF403" s="1"/>
      <c r="AG403" s="1"/>
    </row>
    <row r="404" spans="26:33" x14ac:dyDescent="0.2">
      <c r="Z404" s="1"/>
      <c r="AA404" s="1"/>
      <c r="AB404" s="1"/>
      <c r="AC404" s="1"/>
      <c r="AD404" s="1"/>
      <c r="AE404" s="1"/>
      <c r="AF404" s="1"/>
      <c r="AG404" s="1"/>
    </row>
    <row r="405" spans="26:33" x14ac:dyDescent="0.2">
      <c r="Z405" s="1"/>
      <c r="AA405" s="1"/>
      <c r="AB405" s="1"/>
      <c r="AC405" s="1"/>
      <c r="AD405" s="1"/>
      <c r="AE405" s="1"/>
      <c r="AF405" s="1"/>
      <c r="AG405" s="1"/>
    </row>
    <row r="406" spans="26:33" x14ac:dyDescent="0.2">
      <c r="Z406" s="1"/>
      <c r="AA406" s="1"/>
      <c r="AB406" s="1"/>
      <c r="AC406" s="1"/>
      <c r="AD406" s="1"/>
      <c r="AE406" s="1"/>
      <c r="AF406" s="1"/>
      <c r="AG406" s="1"/>
    </row>
    <row r="407" spans="26:33" x14ac:dyDescent="0.2">
      <c r="Z407" s="1"/>
      <c r="AA407" s="1"/>
      <c r="AB407" s="1"/>
      <c r="AC407" s="1"/>
      <c r="AD407" s="1"/>
      <c r="AE407" s="1"/>
      <c r="AF407" s="1"/>
      <c r="AG407" s="1"/>
    </row>
    <row r="408" spans="26:33" x14ac:dyDescent="0.2">
      <c r="Z408" s="1"/>
      <c r="AA408" s="1"/>
      <c r="AB408" s="1"/>
      <c r="AC408" s="1"/>
      <c r="AD408" s="1"/>
      <c r="AE408" s="1"/>
      <c r="AF408" s="1"/>
      <c r="AG408" s="1"/>
    </row>
    <row r="409" spans="26:33" x14ac:dyDescent="0.2">
      <c r="Z409" s="1"/>
      <c r="AA409" s="1"/>
      <c r="AB409" s="1"/>
      <c r="AC409" s="1"/>
      <c r="AD409" s="1"/>
      <c r="AE409" s="1"/>
      <c r="AF409" s="1"/>
      <c r="AG409" s="1"/>
    </row>
    <row r="410" spans="26:33" x14ac:dyDescent="0.2">
      <c r="Z410" s="1"/>
      <c r="AA410" s="1"/>
      <c r="AB410" s="1"/>
      <c r="AC410" s="1"/>
      <c r="AD410" s="1"/>
      <c r="AE410" s="1"/>
      <c r="AF410" s="1"/>
      <c r="AG410" s="1"/>
    </row>
    <row r="411" spans="26:33" x14ac:dyDescent="0.2">
      <c r="Z411" s="1"/>
      <c r="AA411" s="1"/>
      <c r="AB411" s="1"/>
      <c r="AC411" s="1"/>
      <c r="AD411" s="1"/>
      <c r="AE411" s="1"/>
      <c r="AF411" s="1"/>
      <c r="AG411" s="1"/>
    </row>
    <row r="412" spans="26:33" x14ac:dyDescent="0.2">
      <c r="Z412" s="1"/>
      <c r="AA412" s="1"/>
      <c r="AB412" s="1"/>
      <c r="AC412" s="1"/>
      <c r="AD412" s="1"/>
      <c r="AE412" s="1"/>
      <c r="AF412" s="1"/>
      <c r="AG412" s="1"/>
    </row>
    <row r="413" spans="26:33" x14ac:dyDescent="0.2">
      <c r="Z413" s="1"/>
      <c r="AA413" s="1"/>
      <c r="AB413" s="1"/>
      <c r="AC413" s="1"/>
      <c r="AD413" s="1"/>
      <c r="AE413" s="1"/>
      <c r="AF413" s="1"/>
      <c r="AG413" s="1"/>
    </row>
    <row r="414" spans="26:33" x14ac:dyDescent="0.2">
      <c r="Z414" s="1"/>
      <c r="AA414" s="1"/>
      <c r="AB414" s="1"/>
      <c r="AC414" s="1"/>
      <c r="AD414" s="1"/>
      <c r="AE414" s="1"/>
      <c r="AF414" s="1"/>
      <c r="AG414" s="1"/>
    </row>
    <row r="415" spans="26:33" x14ac:dyDescent="0.2">
      <c r="Z415" s="1"/>
      <c r="AA415" s="1"/>
      <c r="AB415" s="1"/>
      <c r="AC415" s="1"/>
      <c r="AD415" s="1"/>
      <c r="AE415" s="1"/>
      <c r="AF415" s="1"/>
      <c r="AG415" s="1"/>
    </row>
    <row r="416" spans="26:33" x14ac:dyDescent="0.2">
      <c r="Z416" s="1"/>
      <c r="AA416" s="1"/>
      <c r="AB416" s="1"/>
      <c r="AC416" s="1"/>
      <c r="AD416" s="1"/>
      <c r="AE416" s="1"/>
      <c r="AF416" s="1"/>
      <c r="AG416" s="1"/>
    </row>
    <row r="417" spans="26:33" x14ac:dyDescent="0.2">
      <c r="Z417" s="1"/>
      <c r="AA417" s="1"/>
      <c r="AB417" s="1"/>
      <c r="AC417" s="1"/>
      <c r="AD417" s="1"/>
      <c r="AE417" s="1"/>
      <c r="AF417" s="1"/>
      <c r="AG417" s="1"/>
    </row>
    <row r="418" spans="26:33" x14ac:dyDescent="0.2">
      <c r="Z418" s="1"/>
      <c r="AA418" s="1"/>
      <c r="AB418" s="1"/>
      <c r="AC418" s="1"/>
      <c r="AD418" s="1"/>
      <c r="AE418" s="1"/>
      <c r="AF418" s="1"/>
      <c r="AG418" s="1"/>
    </row>
    <row r="419" spans="26:33" x14ac:dyDescent="0.2">
      <c r="Z419" s="1"/>
      <c r="AA419" s="1"/>
      <c r="AB419" s="1"/>
      <c r="AC419" s="1"/>
      <c r="AD419" s="1"/>
      <c r="AE419" s="1"/>
      <c r="AF419" s="1"/>
      <c r="AG419" s="1"/>
    </row>
    <row r="420" spans="26:33" x14ac:dyDescent="0.2">
      <c r="Z420" s="1"/>
      <c r="AA420" s="1"/>
      <c r="AB420" s="1"/>
      <c r="AC420" s="1"/>
      <c r="AD420" s="1"/>
      <c r="AE420" s="1"/>
      <c r="AF420" s="1"/>
      <c r="AG420" s="1"/>
    </row>
    <row r="421" spans="26:33" x14ac:dyDescent="0.2">
      <c r="Z421" s="1"/>
      <c r="AA421" s="1"/>
      <c r="AB421" s="1"/>
      <c r="AC421" s="1"/>
      <c r="AD421" s="1"/>
      <c r="AE421" s="1"/>
      <c r="AF421" s="1"/>
      <c r="AG421" s="1"/>
    </row>
    <row r="422" spans="26:33" x14ac:dyDescent="0.2">
      <c r="Z422" s="1"/>
      <c r="AA422" s="1"/>
      <c r="AB422" s="1"/>
      <c r="AC422" s="1"/>
      <c r="AD422" s="1"/>
      <c r="AE422" s="1"/>
      <c r="AF422" s="1"/>
      <c r="AG422" s="1"/>
    </row>
    <row r="423" spans="26:33" x14ac:dyDescent="0.2">
      <c r="Z423" s="1"/>
      <c r="AA423" s="1"/>
      <c r="AB423" s="1"/>
      <c r="AC423" s="1"/>
      <c r="AD423" s="1"/>
      <c r="AE423" s="1"/>
      <c r="AF423" s="1"/>
      <c r="AG423" s="1"/>
    </row>
    <row r="424" spans="26:33" x14ac:dyDescent="0.2">
      <c r="Z424" s="1"/>
      <c r="AA424" s="1"/>
      <c r="AB424" s="1"/>
      <c r="AC424" s="1"/>
      <c r="AD424" s="1"/>
      <c r="AE424" s="1"/>
      <c r="AF424" s="1"/>
      <c r="AG424" s="1"/>
    </row>
    <row r="425" spans="26:33" x14ac:dyDescent="0.2">
      <c r="Z425" s="1"/>
      <c r="AA425" s="1"/>
      <c r="AB425" s="1"/>
      <c r="AC425" s="1"/>
      <c r="AD425" s="1"/>
      <c r="AE425" s="1"/>
      <c r="AF425" s="1"/>
      <c r="AG425" s="1"/>
    </row>
    <row r="426" spans="26:33" x14ac:dyDescent="0.2">
      <c r="Z426" s="1"/>
      <c r="AA426" s="1"/>
      <c r="AB426" s="1"/>
      <c r="AC426" s="1"/>
      <c r="AD426" s="1"/>
      <c r="AE426" s="1"/>
      <c r="AF426" s="1"/>
      <c r="AG426" s="1"/>
    </row>
    <row r="427" spans="26:33" x14ac:dyDescent="0.2">
      <c r="Z427" s="1"/>
      <c r="AA427" s="1"/>
      <c r="AB427" s="1"/>
      <c r="AC427" s="1"/>
      <c r="AD427" s="1"/>
      <c r="AE427" s="1"/>
      <c r="AF427" s="1"/>
      <c r="AG427" s="1"/>
    </row>
    <row r="428" spans="26:33" x14ac:dyDescent="0.2">
      <c r="Z428" s="1"/>
      <c r="AA428" s="1"/>
      <c r="AB428" s="1"/>
      <c r="AC428" s="1"/>
      <c r="AD428" s="1"/>
      <c r="AE428" s="1"/>
      <c r="AF428" s="1"/>
      <c r="AG428" s="1"/>
    </row>
    <row r="429" spans="26:33" x14ac:dyDescent="0.2">
      <c r="Z429" s="1"/>
      <c r="AA429" s="1"/>
      <c r="AB429" s="1"/>
      <c r="AC429" s="1"/>
      <c r="AD429" s="1"/>
      <c r="AE429" s="1"/>
      <c r="AF429" s="1"/>
      <c r="AG429" s="1"/>
    </row>
    <row r="430" spans="26:33" x14ac:dyDescent="0.2">
      <c r="Z430" s="1"/>
      <c r="AA430" s="1"/>
      <c r="AB430" s="1"/>
      <c r="AC430" s="1"/>
      <c r="AD430" s="1"/>
      <c r="AE430" s="1"/>
      <c r="AF430" s="1"/>
      <c r="AG430" s="1"/>
    </row>
    <row r="431" spans="26:33" x14ac:dyDescent="0.2">
      <c r="Z431" s="1"/>
      <c r="AA431" s="1"/>
      <c r="AB431" s="1"/>
      <c r="AC431" s="1"/>
      <c r="AD431" s="1"/>
      <c r="AE431" s="1"/>
      <c r="AF431" s="1"/>
      <c r="AG431" s="1"/>
    </row>
    <row r="432" spans="26:33" x14ac:dyDescent="0.2">
      <c r="Z432" s="1"/>
      <c r="AA432" s="1"/>
      <c r="AB432" s="1"/>
      <c r="AC432" s="1"/>
      <c r="AD432" s="1"/>
      <c r="AE432" s="1"/>
      <c r="AF432" s="1"/>
      <c r="AG432" s="1"/>
    </row>
    <row r="433" spans="26:33" x14ac:dyDescent="0.2">
      <c r="Z433" s="1"/>
      <c r="AA433" s="1"/>
      <c r="AB433" s="1"/>
      <c r="AC433" s="1"/>
      <c r="AD433" s="1"/>
      <c r="AE433" s="1"/>
      <c r="AF433" s="1"/>
      <c r="AG433" s="1"/>
    </row>
    <row r="434" spans="26:33" x14ac:dyDescent="0.2">
      <c r="Z434" s="1"/>
      <c r="AA434" s="1"/>
      <c r="AB434" s="1"/>
      <c r="AC434" s="1"/>
      <c r="AD434" s="1"/>
      <c r="AE434" s="1"/>
      <c r="AF434" s="1"/>
      <c r="AG434" s="1"/>
    </row>
    <row r="435" spans="26:33" x14ac:dyDescent="0.2">
      <c r="Z435" s="1"/>
      <c r="AA435" s="1"/>
      <c r="AB435" s="1"/>
      <c r="AC435" s="1"/>
      <c r="AD435" s="1"/>
      <c r="AE435" s="1"/>
      <c r="AF435" s="1"/>
      <c r="AG435" s="1"/>
    </row>
    <row r="436" spans="26:33" x14ac:dyDescent="0.2">
      <c r="Z436" s="1"/>
      <c r="AA436" s="1"/>
      <c r="AB436" s="1"/>
      <c r="AC436" s="1"/>
      <c r="AD436" s="1"/>
      <c r="AE436" s="1"/>
      <c r="AF436" s="1"/>
      <c r="AG436" s="1"/>
    </row>
    <row r="437" spans="26:33" x14ac:dyDescent="0.2">
      <c r="Z437" s="1"/>
      <c r="AA437" s="1"/>
      <c r="AB437" s="1"/>
      <c r="AC437" s="1"/>
      <c r="AD437" s="1"/>
      <c r="AE437" s="1"/>
      <c r="AF437" s="1"/>
      <c r="AG437" s="1"/>
    </row>
    <row r="438" spans="26:33" x14ac:dyDescent="0.2">
      <c r="Z438" s="1"/>
      <c r="AA438" s="1"/>
      <c r="AB438" s="1"/>
      <c r="AC438" s="1"/>
      <c r="AD438" s="1"/>
      <c r="AE438" s="1"/>
      <c r="AF438" s="1"/>
      <c r="AG438" s="1"/>
    </row>
    <row r="439" spans="26:33" x14ac:dyDescent="0.2">
      <c r="Z439" s="1"/>
      <c r="AA439" s="1"/>
      <c r="AB439" s="1"/>
      <c r="AC439" s="1"/>
      <c r="AD439" s="1"/>
      <c r="AE439" s="1"/>
      <c r="AF439" s="1"/>
      <c r="AG439" s="1"/>
    </row>
    <row r="440" spans="26:33" x14ac:dyDescent="0.2">
      <c r="Z440" s="1"/>
      <c r="AA440" s="1"/>
      <c r="AB440" s="1"/>
      <c r="AC440" s="1"/>
      <c r="AD440" s="1"/>
      <c r="AE440" s="1"/>
      <c r="AF440" s="1"/>
      <c r="AG440" s="1"/>
    </row>
    <row r="441" spans="26:33" x14ac:dyDescent="0.2">
      <c r="Z441" s="1"/>
      <c r="AA441" s="1"/>
      <c r="AB441" s="1"/>
      <c r="AC441" s="1"/>
      <c r="AD441" s="1"/>
      <c r="AE441" s="1"/>
      <c r="AF441" s="1"/>
      <c r="AG441" s="1"/>
    </row>
    <row r="442" spans="26:33" x14ac:dyDescent="0.2">
      <c r="Z442" s="1"/>
      <c r="AA442" s="1"/>
      <c r="AB442" s="1"/>
      <c r="AC442" s="1"/>
      <c r="AD442" s="1"/>
      <c r="AE442" s="1"/>
      <c r="AF442" s="1"/>
      <c r="AG442" s="1"/>
    </row>
    <row r="443" spans="26:33" x14ac:dyDescent="0.2">
      <c r="Z443" s="1"/>
      <c r="AA443" s="1"/>
      <c r="AB443" s="1"/>
      <c r="AC443" s="1"/>
      <c r="AD443" s="1"/>
      <c r="AE443" s="1"/>
      <c r="AF443" s="1"/>
      <c r="AG443" s="1"/>
    </row>
    <row r="444" spans="26:33" x14ac:dyDescent="0.2">
      <c r="Z444" s="1"/>
      <c r="AA444" s="1"/>
      <c r="AB444" s="1"/>
      <c r="AC444" s="1"/>
      <c r="AD444" s="1"/>
      <c r="AE444" s="1"/>
      <c r="AF444" s="1"/>
      <c r="AG444" s="1"/>
    </row>
    <row r="445" spans="26:33" x14ac:dyDescent="0.2">
      <c r="Z445" s="1"/>
      <c r="AA445" s="1"/>
      <c r="AB445" s="1"/>
      <c r="AC445" s="1"/>
      <c r="AD445" s="1"/>
      <c r="AE445" s="1"/>
      <c r="AF445" s="1"/>
      <c r="AG445" s="1"/>
    </row>
    <row r="446" spans="26:33" x14ac:dyDescent="0.2">
      <c r="Z446" s="1"/>
      <c r="AA446" s="1"/>
      <c r="AB446" s="1"/>
      <c r="AC446" s="1"/>
      <c r="AD446" s="1"/>
      <c r="AE446" s="1"/>
      <c r="AF446" s="1"/>
      <c r="AG446" s="1"/>
    </row>
    <row r="447" spans="26:33" x14ac:dyDescent="0.2">
      <c r="Z447" s="1"/>
      <c r="AA447" s="1"/>
      <c r="AB447" s="1"/>
      <c r="AC447" s="1"/>
      <c r="AD447" s="1"/>
      <c r="AE447" s="1"/>
      <c r="AF447" s="1"/>
      <c r="AG447" s="1"/>
    </row>
    <row r="448" spans="26:33" x14ac:dyDescent="0.2">
      <c r="Z448" s="1"/>
      <c r="AA448" s="1"/>
      <c r="AB448" s="1"/>
      <c r="AC448" s="1"/>
      <c r="AD448" s="1"/>
      <c r="AE448" s="1"/>
      <c r="AF448" s="1"/>
      <c r="AG448" s="1"/>
    </row>
    <row r="449" spans="26:33" x14ac:dyDescent="0.2">
      <c r="Z449" s="1"/>
      <c r="AA449" s="1"/>
      <c r="AB449" s="1"/>
      <c r="AC449" s="1"/>
      <c r="AD449" s="1"/>
      <c r="AE449" s="1"/>
      <c r="AF449" s="1"/>
      <c r="AG449" s="1"/>
    </row>
    <row r="450" spans="26:33" x14ac:dyDescent="0.2">
      <c r="Z450" s="1"/>
      <c r="AA450" s="1"/>
      <c r="AB450" s="1"/>
      <c r="AC450" s="1"/>
      <c r="AD450" s="1"/>
      <c r="AE450" s="1"/>
      <c r="AF450" s="1"/>
      <c r="AG450" s="1"/>
    </row>
    <row r="451" spans="26:33" x14ac:dyDescent="0.2">
      <c r="Z451" s="1"/>
      <c r="AA451" s="1"/>
      <c r="AB451" s="1"/>
      <c r="AC451" s="1"/>
      <c r="AD451" s="1"/>
      <c r="AE451" s="1"/>
      <c r="AF451" s="1"/>
      <c r="AG451" s="1"/>
    </row>
    <row r="452" spans="26:33" x14ac:dyDescent="0.2">
      <c r="Z452" s="1"/>
      <c r="AA452" s="1"/>
      <c r="AB452" s="1"/>
      <c r="AC452" s="1"/>
      <c r="AD452" s="1"/>
      <c r="AE452" s="1"/>
      <c r="AF452" s="1"/>
      <c r="AG452" s="1"/>
    </row>
  </sheetData>
  <mergeCells count="173">
    <mergeCell ref="U163:W163"/>
    <mergeCell ref="U165:W165"/>
    <mergeCell ref="U166:W166"/>
    <mergeCell ref="U167:W167"/>
    <mergeCell ref="U168:W168"/>
    <mergeCell ref="U110:W110"/>
    <mergeCell ref="U111:W111"/>
    <mergeCell ref="U112:W112"/>
    <mergeCell ref="U101:W101"/>
    <mergeCell ref="A100:Y100"/>
    <mergeCell ref="U102:W102"/>
    <mergeCell ref="A119:Y119"/>
    <mergeCell ref="U117:W117"/>
    <mergeCell ref="U104:W104"/>
    <mergeCell ref="U105:W105"/>
    <mergeCell ref="U106:W106"/>
    <mergeCell ref="U160:W160"/>
    <mergeCell ref="U120:W120"/>
    <mergeCell ref="A118:Y118"/>
    <mergeCell ref="U115:W115"/>
    <mergeCell ref="U122:W122"/>
    <mergeCell ref="U121:W121"/>
    <mergeCell ref="U116:W116"/>
    <mergeCell ref="U113:W113"/>
    <mergeCell ref="U114:W114"/>
    <mergeCell ref="U103:W103"/>
    <mergeCell ref="U26:W26"/>
    <mergeCell ref="U27:W27"/>
    <mergeCell ref="U28:W28"/>
    <mergeCell ref="U29:W29"/>
    <mergeCell ref="U5:W5"/>
    <mergeCell ref="U7:W7"/>
    <mergeCell ref="U6:W6"/>
    <mergeCell ref="A56:Y56"/>
    <mergeCell ref="U58:W58"/>
    <mergeCell ref="A55:Y55"/>
    <mergeCell ref="U51:W51"/>
    <mergeCell ref="U52:W52"/>
    <mergeCell ref="U30:W30"/>
    <mergeCell ref="U31:W31"/>
    <mergeCell ref="U32:W32"/>
    <mergeCell ref="U33:W33"/>
    <mergeCell ref="U34:W34"/>
    <mergeCell ref="U35:W35"/>
    <mergeCell ref="U36:W36"/>
    <mergeCell ref="U53:W53"/>
    <mergeCell ref="U22:W22"/>
    <mergeCell ref="U23:W23"/>
    <mergeCell ref="U24:W24"/>
    <mergeCell ref="U25:W25"/>
    <mergeCell ref="A1:X1"/>
    <mergeCell ref="U3:W3"/>
    <mergeCell ref="U15:W15"/>
    <mergeCell ref="U16:W16"/>
    <mergeCell ref="U17:W17"/>
    <mergeCell ref="U18:W18"/>
    <mergeCell ref="U19:W19"/>
    <mergeCell ref="U20:W20"/>
    <mergeCell ref="U21:W21"/>
    <mergeCell ref="U2:W2"/>
    <mergeCell ref="U4:W4"/>
    <mergeCell ref="U8:W8"/>
    <mergeCell ref="U9:W9"/>
    <mergeCell ref="U10:W10"/>
    <mergeCell ref="U11:W11"/>
    <mergeCell ref="U12:W12"/>
    <mergeCell ref="U13:W13"/>
    <mergeCell ref="U14:W14"/>
    <mergeCell ref="U37:W37"/>
    <mergeCell ref="U38:W38"/>
    <mergeCell ref="U39:W39"/>
    <mergeCell ref="U40:W40"/>
    <mergeCell ref="U41:W41"/>
    <mergeCell ref="U47:W47"/>
    <mergeCell ref="U48:W48"/>
    <mergeCell ref="U49:W49"/>
    <mergeCell ref="A45:Y45"/>
    <mergeCell ref="U43:W43"/>
    <mergeCell ref="U50:W50"/>
    <mergeCell ref="U42:W42"/>
    <mergeCell ref="U46:W46"/>
    <mergeCell ref="A44:Y44"/>
    <mergeCell ref="U90:W90"/>
    <mergeCell ref="U61:W61"/>
    <mergeCell ref="U62:W62"/>
    <mergeCell ref="U63:W63"/>
    <mergeCell ref="U64:W64"/>
    <mergeCell ref="U59:W59"/>
    <mergeCell ref="U60:W60"/>
    <mergeCell ref="U54:W54"/>
    <mergeCell ref="U57:W57"/>
    <mergeCell ref="U88:W88"/>
    <mergeCell ref="U89:W89"/>
    <mergeCell ref="A82:Y82"/>
    <mergeCell ref="U77:W77"/>
    <mergeCell ref="U78:W78"/>
    <mergeCell ref="U79:W79"/>
    <mergeCell ref="U80:W80"/>
    <mergeCell ref="U65:W65"/>
    <mergeCell ref="U66:W66"/>
    <mergeCell ref="U67:W67"/>
    <mergeCell ref="U68:W68"/>
    <mergeCell ref="U69:W69"/>
    <mergeCell ref="U70:W70"/>
    <mergeCell ref="A99:Y99"/>
    <mergeCell ref="U71:W71"/>
    <mergeCell ref="U72:W72"/>
    <mergeCell ref="U73:W73"/>
    <mergeCell ref="U74:W74"/>
    <mergeCell ref="U86:W86"/>
    <mergeCell ref="U85:W85"/>
    <mergeCell ref="U91:W91"/>
    <mergeCell ref="U83:W83"/>
    <mergeCell ref="U84:W84"/>
    <mergeCell ref="U75:W75"/>
    <mergeCell ref="U76:W76"/>
    <mergeCell ref="U98:W98"/>
    <mergeCell ref="U96:W96"/>
    <mergeCell ref="U97:W97"/>
    <mergeCell ref="A81:Y81"/>
    <mergeCell ref="U87:W87"/>
    <mergeCell ref="U95:W95"/>
    <mergeCell ref="U92:W92"/>
    <mergeCell ref="U93:W93"/>
    <mergeCell ref="U94:W94"/>
    <mergeCell ref="U107:W107"/>
    <mergeCell ref="U108:W108"/>
    <mergeCell ref="U109:W109"/>
    <mergeCell ref="U144:W144"/>
    <mergeCell ref="U133:W133"/>
    <mergeCell ref="U132:W132"/>
    <mergeCell ref="U130:W130"/>
    <mergeCell ref="U129:W129"/>
    <mergeCell ref="U131:W131"/>
    <mergeCell ref="U126:W126"/>
    <mergeCell ref="U127:W127"/>
    <mergeCell ref="U128:W128"/>
    <mergeCell ref="U143:W143"/>
    <mergeCell ref="U142:W142"/>
    <mergeCell ref="U134:W134"/>
    <mergeCell ref="U135:W135"/>
    <mergeCell ref="U136:W136"/>
    <mergeCell ref="U137:W137"/>
    <mergeCell ref="U138:W138"/>
    <mergeCell ref="U140:W140"/>
    <mergeCell ref="U141:W141"/>
    <mergeCell ref="U125:W125"/>
    <mergeCell ref="U123:W123"/>
    <mergeCell ref="U124:W124"/>
    <mergeCell ref="U178:W178"/>
    <mergeCell ref="U139:W139"/>
    <mergeCell ref="U151:W151"/>
    <mergeCell ref="U152:W152"/>
    <mergeCell ref="U153:W153"/>
    <mergeCell ref="U148:W148"/>
    <mergeCell ref="U149:W149"/>
    <mergeCell ref="U150:W150"/>
    <mergeCell ref="A145:Y145"/>
    <mergeCell ref="U146:W146"/>
    <mergeCell ref="U147:W147"/>
    <mergeCell ref="A169:Y169"/>
    <mergeCell ref="U170:W170"/>
    <mergeCell ref="U171:W171"/>
    <mergeCell ref="U173:W173"/>
    <mergeCell ref="U174:W174"/>
    <mergeCell ref="U176:W176"/>
    <mergeCell ref="U177:W177"/>
    <mergeCell ref="U154:W154"/>
    <mergeCell ref="U155:W155"/>
    <mergeCell ref="U156:W156"/>
    <mergeCell ref="U164:W164"/>
    <mergeCell ref="U157:W157"/>
    <mergeCell ref="U159:W159"/>
  </mergeCells>
  <printOptions verticalCentered="1"/>
  <pageMargins left="0.70866141732283472" right="0.15748031496062992" top="0.43307086614173229" bottom="0.27559055118110237" header="0.31496062992125984" footer="0.15748031496062992"/>
  <pageSetup paperSize="9" scale="1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Total de Arbitrajes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Soraya Bazán Villanueva</dc:creator>
  <cp:lastModifiedBy>Usuario de Microsoft Office</cp:lastModifiedBy>
  <cp:lastPrinted>2015-12-15T14:01:00Z</cp:lastPrinted>
  <dcterms:created xsi:type="dcterms:W3CDTF">2014-01-09T21:05:05Z</dcterms:created>
  <dcterms:modified xsi:type="dcterms:W3CDTF">2017-07-11T14:55:09Z</dcterms:modified>
</cp:coreProperties>
</file>