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portes\JUnio Base SIS 2016\"/>
    </mc:Choice>
  </mc:AlternateContent>
  <bookViews>
    <workbookView xWindow="0" yWindow="0" windowWidth="20490" windowHeight="7155"/>
  </bookViews>
  <sheets>
    <sheet name="PP SMN" sheetId="1" r:id="rId1"/>
    <sheet name="PAQUETE_APN_XUE_RED_MR_EESS" sheetId="10" r:id="rId2"/>
    <sheet name="PAQ_APN_DISTRITOS_QUINTILES" sheetId="11" r:id="rId3"/>
    <sheet name="PARTOS INST_ UE" sheetId="4" r:id="rId4"/>
    <sheet name="PARTO INSTITUCIONAL" sheetId="15" r:id="rId5"/>
    <sheet name="CONSEJ PPFF POR UE" sheetId="13" r:id="rId6"/>
    <sheet name="CONSEJ PPFF POR DISTRITOS" sheetId="14" r:id="rId7"/>
    <sheet name="METODOS_PPFF" sheetId="17" r:id="rId8"/>
    <sheet name="METODOS_PPFF _DISTRITOS" sheetId="21" r:id="rId9"/>
    <sheet name="EESS" sheetId="16" state="hidden" r:id="rId10"/>
    <sheet name="METODOS" sheetId="19" state="hidden" r:id="rId11"/>
  </sheets>
  <definedNames>
    <definedName name="_xlnm._FilterDatabase" localSheetId="6" hidden="1">'CONSEJ PPFF POR DISTRITOS'!$C$16:$M$802</definedName>
    <definedName name="_xlnm._FilterDatabase" localSheetId="9" hidden="1">EESS!$C$1:$K$834</definedName>
    <definedName name="_xlnm._FilterDatabase" localSheetId="10" hidden="1">METODOS!$B$11:$L$849</definedName>
    <definedName name="_xlnm._FilterDatabase" localSheetId="8" hidden="1">'METODOS_PPFF _DISTRITOS'!$C$16:$M$869</definedName>
    <definedName name="_xlnm._FilterDatabase" localSheetId="2" hidden="1">PAQ_APN_DISTRITOS_QUINTILES!$C$15:$AB$481</definedName>
    <definedName name="_xlnm._FilterDatabase" localSheetId="1" hidden="1">PAQUETE_APN_XUE_RED_MR_EESS!$F$1:$F$652</definedName>
    <definedName name="_xlnm._FilterDatabase" localSheetId="4" hidden="1">'PARTO INSTITUCIONAL'!$C$14:$P$1210</definedName>
    <definedName name="_xlnm._FilterDatabase" localSheetId="3" hidden="1">'PARTOS INST_ UE'!#REF!</definedName>
  </definedNames>
  <calcPr calcId="152511"/>
</workbook>
</file>

<file path=xl/calcChain.xml><?xml version="1.0" encoding="utf-8"?>
<calcChain xmlns="http://schemas.openxmlformats.org/spreadsheetml/2006/main">
  <c r="K451" i="21" l="1"/>
  <c r="K450" i="21"/>
  <c r="K868" i="21"/>
  <c r="K18" i="21"/>
  <c r="K19" i="21"/>
  <c r="K20" i="21"/>
  <c r="K21" i="21"/>
  <c r="K22" i="21"/>
  <c r="K23" i="21"/>
  <c r="K24" i="21"/>
  <c r="K25" i="21"/>
  <c r="K26" i="21"/>
  <c r="K27" i="21"/>
  <c r="K28" i="21"/>
  <c r="K29" i="21"/>
  <c r="K30" i="21"/>
  <c r="K31" i="21"/>
  <c r="K32" i="21"/>
  <c r="K33" i="21"/>
  <c r="K34" i="21"/>
  <c r="K35" i="21"/>
  <c r="K36" i="21"/>
  <c r="K37" i="21"/>
  <c r="K38" i="21"/>
  <c r="K39" i="21"/>
  <c r="K40" i="21"/>
  <c r="K41" i="21"/>
  <c r="K42" i="21"/>
  <c r="K43" i="21"/>
  <c r="K44" i="21"/>
  <c r="K45" i="21"/>
  <c r="K46" i="21"/>
  <c r="K47" i="21"/>
  <c r="K48" i="21"/>
  <c r="K49" i="21"/>
  <c r="K50" i="21"/>
  <c r="K51" i="21"/>
  <c r="K52" i="21"/>
  <c r="K53" i="21"/>
  <c r="K54" i="21"/>
  <c r="K55" i="21"/>
  <c r="K56" i="21"/>
  <c r="K57" i="21"/>
  <c r="K58" i="21"/>
  <c r="K59" i="21"/>
  <c r="K60" i="21"/>
  <c r="K61" i="21"/>
  <c r="K62" i="21"/>
  <c r="K63" i="21"/>
  <c r="K64" i="21"/>
  <c r="K65" i="21"/>
  <c r="K66" i="21"/>
  <c r="K67" i="21"/>
  <c r="K68" i="21"/>
  <c r="K69" i="21"/>
  <c r="K70" i="21"/>
  <c r="K71" i="21"/>
  <c r="K72" i="21"/>
  <c r="K73" i="21"/>
  <c r="K74" i="21"/>
  <c r="K75" i="21"/>
  <c r="K76" i="21"/>
  <c r="K77" i="21"/>
  <c r="K78" i="21"/>
  <c r="K79" i="21"/>
  <c r="K80" i="21"/>
  <c r="K81" i="21"/>
  <c r="K82" i="21"/>
  <c r="K83" i="21"/>
  <c r="K84" i="21"/>
  <c r="K85" i="21"/>
  <c r="K86" i="21"/>
  <c r="K87" i="21"/>
  <c r="K88" i="21"/>
  <c r="K89" i="21"/>
  <c r="K90" i="21"/>
  <c r="K91" i="21"/>
  <c r="K92" i="21"/>
  <c r="K93" i="21"/>
  <c r="K94" i="21"/>
  <c r="K95" i="21"/>
  <c r="K96" i="21"/>
  <c r="K97" i="21"/>
  <c r="K98" i="21"/>
  <c r="K99" i="21"/>
  <c r="K100" i="21"/>
  <c r="K101" i="21"/>
  <c r="K102" i="21"/>
  <c r="K103" i="21"/>
  <c r="K104" i="21"/>
  <c r="K105" i="21"/>
  <c r="K106" i="21"/>
  <c r="K107" i="21"/>
  <c r="K108" i="21"/>
  <c r="K109" i="21"/>
  <c r="K110" i="21"/>
  <c r="K111" i="21"/>
  <c r="K112" i="21"/>
  <c r="K113" i="21"/>
  <c r="K114" i="21"/>
  <c r="K115" i="21"/>
  <c r="K116" i="21"/>
  <c r="K117" i="21"/>
  <c r="K118" i="21"/>
  <c r="K119" i="21"/>
  <c r="K120" i="21"/>
  <c r="K121" i="21"/>
  <c r="K122" i="21"/>
  <c r="K123" i="21"/>
  <c r="K124" i="21"/>
  <c r="K125" i="21"/>
  <c r="K126" i="21"/>
  <c r="K127" i="21"/>
  <c r="K128" i="21"/>
  <c r="K129" i="21"/>
  <c r="K130" i="21"/>
  <c r="K131" i="21"/>
  <c r="K132" i="21"/>
  <c r="K133" i="21"/>
  <c r="K134" i="21"/>
  <c r="K135" i="21"/>
  <c r="K136" i="21"/>
  <c r="K137" i="21"/>
  <c r="K138" i="21"/>
  <c r="K139" i="21"/>
  <c r="K140" i="21"/>
  <c r="K141" i="21"/>
  <c r="K142" i="21"/>
  <c r="K143" i="21"/>
  <c r="K144" i="21"/>
  <c r="K145" i="21"/>
  <c r="K146" i="21"/>
  <c r="K147" i="21"/>
  <c r="K148" i="21"/>
  <c r="K149" i="21"/>
  <c r="K150" i="21"/>
  <c r="K151" i="21"/>
  <c r="K152" i="21"/>
  <c r="K153" i="21"/>
  <c r="K154" i="21"/>
  <c r="K155" i="21"/>
  <c r="K156" i="21"/>
  <c r="K157" i="21"/>
  <c r="K158" i="21"/>
  <c r="K159" i="21"/>
  <c r="K160" i="21"/>
  <c r="K161" i="21"/>
  <c r="K162" i="21"/>
  <c r="K163" i="21"/>
  <c r="K164" i="21"/>
  <c r="K165" i="21"/>
  <c r="K166" i="21"/>
  <c r="K167" i="21"/>
  <c r="K168" i="21"/>
  <c r="K169" i="21"/>
  <c r="K170" i="21"/>
  <c r="K171" i="21"/>
  <c r="K172" i="21"/>
  <c r="K173" i="21"/>
  <c r="K174" i="21"/>
  <c r="K175" i="21"/>
  <c r="K176" i="21"/>
  <c r="K177" i="21"/>
  <c r="K178" i="21"/>
  <c r="K179" i="21"/>
  <c r="K180" i="21"/>
  <c r="K181" i="21"/>
  <c r="K182" i="21"/>
  <c r="K183" i="21"/>
  <c r="K184" i="21"/>
  <c r="K185" i="21"/>
  <c r="K186" i="21"/>
  <c r="K187" i="21"/>
  <c r="K188" i="21"/>
  <c r="K189" i="21"/>
  <c r="K190" i="21"/>
  <c r="K191" i="21"/>
  <c r="K192" i="21"/>
  <c r="K193" i="21"/>
  <c r="K194" i="21"/>
  <c r="K195" i="21"/>
  <c r="K196" i="21"/>
  <c r="K197" i="21"/>
  <c r="K198" i="21"/>
  <c r="K199" i="21"/>
  <c r="K200" i="21"/>
  <c r="K201" i="21"/>
  <c r="K202" i="21"/>
  <c r="K203" i="21"/>
  <c r="K204" i="21"/>
  <c r="K205" i="21"/>
  <c r="K206" i="21"/>
  <c r="K207" i="21"/>
  <c r="K208" i="21"/>
  <c r="K209" i="21"/>
  <c r="K210" i="21"/>
  <c r="K211" i="21"/>
  <c r="K212" i="21"/>
  <c r="K213" i="21"/>
  <c r="K214" i="21"/>
  <c r="K215" i="21"/>
  <c r="K216" i="21"/>
  <c r="K217" i="21"/>
  <c r="K218" i="21"/>
  <c r="K219" i="21"/>
  <c r="K220" i="21"/>
  <c r="K221" i="21"/>
  <c r="K222" i="21"/>
  <c r="K223" i="21"/>
  <c r="K224" i="21"/>
  <c r="K225" i="21"/>
  <c r="K226" i="21"/>
  <c r="K227" i="21"/>
  <c r="K228" i="21"/>
  <c r="K229" i="21"/>
  <c r="K230" i="21"/>
  <c r="K231" i="21"/>
  <c r="K232" i="21"/>
  <c r="K233" i="21"/>
  <c r="K234" i="21"/>
  <c r="K235" i="21"/>
  <c r="K236" i="21"/>
  <c r="K237" i="21"/>
  <c r="K238" i="21"/>
  <c r="K239" i="21"/>
  <c r="K240" i="21"/>
  <c r="K241" i="21"/>
  <c r="K242" i="21"/>
  <c r="K243" i="21"/>
  <c r="K244" i="21"/>
  <c r="K245" i="21"/>
  <c r="K246" i="21"/>
  <c r="K247" i="21"/>
  <c r="K248" i="21"/>
  <c r="K249" i="21"/>
  <c r="K250" i="21"/>
  <c r="K251" i="21"/>
  <c r="K252" i="21"/>
  <c r="K253" i="21"/>
  <c r="K254" i="21"/>
  <c r="K255" i="21"/>
  <c r="K256" i="21"/>
  <c r="K257" i="21"/>
  <c r="K258" i="21"/>
  <c r="K259" i="21"/>
  <c r="K260" i="21"/>
  <c r="K261" i="21"/>
  <c r="K262" i="21"/>
  <c r="K263" i="21"/>
  <c r="K264" i="21"/>
  <c r="K265" i="21"/>
  <c r="K266" i="21"/>
  <c r="K267" i="21"/>
  <c r="K268" i="21"/>
  <c r="K269" i="21"/>
  <c r="K270" i="21"/>
  <c r="K271" i="21"/>
  <c r="K272" i="21"/>
  <c r="K273" i="21"/>
  <c r="K274" i="21"/>
  <c r="K275" i="21"/>
  <c r="K276" i="21"/>
  <c r="K277" i="21"/>
  <c r="K278" i="21"/>
  <c r="K279" i="21"/>
  <c r="K280" i="21"/>
  <c r="K281" i="21"/>
  <c r="K282" i="21"/>
  <c r="K283" i="21"/>
  <c r="K284" i="21"/>
  <c r="K285" i="21"/>
  <c r="K286" i="21"/>
  <c r="K287" i="21"/>
  <c r="K288" i="21"/>
  <c r="K289" i="21"/>
  <c r="K290" i="21"/>
  <c r="K291" i="21"/>
  <c r="K292" i="21"/>
  <c r="K293" i="21"/>
  <c r="K294" i="21"/>
  <c r="K295" i="21"/>
  <c r="K296" i="21"/>
  <c r="K297" i="21"/>
  <c r="K298" i="21"/>
  <c r="K299" i="21"/>
  <c r="K300" i="21"/>
  <c r="K301" i="21"/>
  <c r="K302" i="21"/>
  <c r="K303" i="21"/>
  <c r="K304" i="21"/>
  <c r="K305" i="21"/>
  <c r="K306" i="21"/>
  <c r="K307" i="21"/>
  <c r="K308" i="21"/>
  <c r="K309" i="21"/>
  <c r="K310" i="21"/>
  <c r="K311" i="21"/>
  <c r="K312" i="21"/>
  <c r="K313" i="21"/>
  <c r="K314" i="21"/>
  <c r="K315" i="21"/>
  <c r="K316" i="21"/>
  <c r="K317" i="21"/>
  <c r="K318" i="21"/>
  <c r="K319" i="21"/>
  <c r="K320" i="21"/>
  <c r="K321" i="21"/>
  <c r="K322" i="21"/>
  <c r="K323" i="21"/>
  <c r="K324" i="21"/>
  <c r="K325" i="21"/>
  <c r="K326" i="21"/>
  <c r="K327" i="21"/>
  <c r="K328" i="21"/>
  <c r="K329" i="21"/>
  <c r="K330" i="21"/>
  <c r="K331" i="21"/>
  <c r="K332" i="21"/>
  <c r="K333" i="21"/>
  <c r="K334" i="21"/>
  <c r="K335" i="21"/>
  <c r="K336" i="21"/>
  <c r="K337" i="21"/>
  <c r="K338" i="21"/>
  <c r="K339" i="21"/>
  <c r="K340" i="21"/>
  <c r="K341" i="21"/>
  <c r="K342" i="21"/>
  <c r="K343" i="21"/>
  <c r="K344" i="21"/>
  <c r="K345" i="21"/>
  <c r="K346" i="21"/>
  <c r="K347" i="21"/>
  <c r="K348" i="21"/>
  <c r="K349" i="21"/>
  <c r="K350" i="21"/>
  <c r="K351" i="21"/>
  <c r="K352" i="21"/>
  <c r="K353" i="21"/>
  <c r="K354" i="21"/>
  <c r="K355" i="21"/>
  <c r="K356" i="21"/>
  <c r="K357" i="21"/>
  <c r="K358" i="21"/>
  <c r="K359" i="21"/>
  <c r="K360" i="21"/>
  <c r="K361" i="21"/>
  <c r="K362" i="21"/>
  <c r="K363" i="21"/>
  <c r="K364" i="21"/>
  <c r="K365" i="21"/>
  <c r="K366" i="21"/>
  <c r="K367" i="21"/>
  <c r="K368" i="21"/>
  <c r="K369" i="21"/>
  <c r="K370" i="21"/>
  <c r="K371" i="21"/>
  <c r="K372" i="21"/>
  <c r="K373" i="21"/>
  <c r="K374" i="21"/>
  <c r="K375" i="21"/>
  <c r="K376" i="21"/>
  <c r="K377" i="21"/>
  <c r="K378" i="21"/>
  <c r="K379" i="21"/>
  <c r="K380" i="21"/>
  <c r="K381" i="21"/>
  <c r="K382" i="21"/>
  <c r="K383" i="21"/>
  <c r="K384" i="21"/>
  <c r="K385" i="21"/>
  <c r="K386" i="21"/>
  <c r="K387" i="21"/>
  <c r="K388" i="21"/>
  <c r="K389" i="21"/>
  <c r="K390" i="21"/>
  <c r="K391" i="21"/>
  <c r="K392" i="21"/>
  <c r="K393" i="21"/>
  <c r="K394" i="21"/>
  <c r="K395" i="21"/>
  <c r="K396" i="21"/>
  <c r="K397" i="21"/>
  <c r="K398" i="21"/>
  <c r="K399" i="21"/>
  <c r="K400" i="21"/>
  <c r="K401" i="21"/>
  <c r="K402" i="21"/>
  <c r="K403" i="21"/>
  <c r="K404" i="21"/>
  <c r="K405" i="21"/>
  <c r="K406" i="21"/>
  <c r="K407" i="21"/>
  <c r="K408" i="21"/>
  <c r="K409" i="21"/>
  <c r="K410" i="21"/>
  <c r="K411" i="21"/>
  <c r="K412" i="21"/>
  <c r="K413" i="21"/>
  <c r="K414" i="21"/>
  <c r="K415" i="21"/>
  <c r="K416" i="21"/>
  <c r="K417" i="21"/>
  <c r="K418" i="21"/>
  <c r="K419" i="21"/>
  <c r="K420" i="21"/>
  <c r="K421" i="21"/>
  <c r="K422" i="21"/>
  <c r="K423" i="21"/>
  <c r="K424" i="21"/>
  <c r="K425" i="21"/>
  <c r="K426" i="21"/>
  <c r="K427" i="21"/>
  <c r="K428" i="21"/>
  <c r="K429" i="21"/>
  <c r="K430" i="21"/>
  <c r="K431" i="21"/>
  <c r="K432" i="21"/>
  <c r="K433" i="21"/>
  <c r="K434" i="21"/>
  <c r="K435" i="21"/>
  <c r="K436" i="21"/>
  <c r="K437" i="21"/>
  <c r="K438" i="21"/>
  <c r="K439" i="21"/>
  <c r="K440" i="21"/>
  <c r="K441" i="21"/>
  <c r="K442" i="21"/>
  <c r="K443" i="21"/>
  <c r="K444" i="21"/>
  <c r="K445" i="21"/>
  <c r="K446" i="21"/>
  <c r="K447" i="21"/>
  <c r="K448" i="21"/>
  <c r="K449" i="21"/>
  <c r="K452" i="21"/>
  <c r="K453" i="21"/>
  <c r="K454" i="21"/>
  <c r="K455" i="21"/>
  <c r="K456" i="21"/>
  <c r="K457" i="21"/>
  <c r="K458" i="21"/>
  <c r="K459" i="21"/>
  <c r="K460" i="21"/>
  <c r="K461" i="21"/>
  <c r="K462" i="21"/>
  <c r="K463" i="21"/>
  <c r="K464" i="21"/>
  <c r="K465" i="21"/>
  <c r="K466" i="21"/>
  <c r="K467" i="21"/>
  <c r="K468" i="21"/>
  <c r="K469" i="21"/>
  <c r="K470" i="21"/>
  <c r="K471" i="21"/>
  <c r="K472" i="21"/>
  <c r="K473" i="21"/>
  <c r="K474" i="21"/>
  <c r="K475" i="21"/>
  <c r="K476" i="21"/>
  <c r="K477" i="21"/>
  <c r="K478" i="21"/>
  <c r="K479" i="21"/>
  <c r="K480" i="21"/>
  <c r="K481" i="21"/>
  <c r="K482" i="21"/>
  <c r="K483" i="21"/>
  <c r="K484" i="21"/>
  <c r="K485" i="21"/>
  <c r="K486" i="21"/>
  <c r="K487" i="21"/>
  <c r="K488" i="21"/>
  <c r="K489" i="21"/>
  <c r="K490" i="21"/>
  <c r="K491" i="21"/>
  <c r="K492" i="21"/>
  <c r="K493" i="21"/>
  <c r="K494" i="21"/>
  <c r="K495" i="21"/>
  <c r="K496" i="21"/>
  <c r="K497" i="21"/>
  <c r="K498" i="21"/>
  <c r="K499" i="21"/>
  <c r="K500" i="21"/>
  <c r="K501" i="21"/>
  <c r="K502" i="21"/>
  <c r="K503" i="21"/>
  <c r="K504" i="21"/>
  <c r="K505" i="21"/>
  <c r="K506" i="21"/>
  <c r="K507" i="21"/>
  <c r="K508" i="21"/>
  <c r="K509" i="21"/>
  <c r="K510" i="21"/>
  <c r="K511" i="21"/>
  <c r="K512" i="21"/>
  <c r="K513" i="21"/>
  <c r="K514" i="21"/>
  <c r="K515" i="21"/>
  <c r="K516" i="21"/>
  <c r="K517" i="21"/>
  <c r="K518" i="21"/>
  <c r="K519" i="21"/>
  <c r="K520" i="21"/>
  <c r="K521" i="21"/>
  <c r="K522" i="21"/>
  <c r="K523" i="21"/>
  <c r="K524" i="21"/>
  <c r="K525" i="21"/>
  <c r="K526" i="21"/>
  <c r="K527" i="21"/>
  <c r="K528" i="21"/>
  <c r="K529" i="21"/>
  <c r="K530" i="21"/>
  <c r="K531" i="21"/>
  <c r="K532" i="21"/>
  <c r="K533" i="21"/>
  <c r="K534" i="21"/>
  <c r="K535" i="21"/>
  <c r="K536" i="21"/>
  <c r="K537" i="21"/>
  <c r="K538" i="21"/>
  <c r="K539" i="21"/>
  <c r="K540" i="21"/>
  <c r="K541" i="21"/>
  <c r="K542" i="21"/>
  <c r="K543" i="21"/>
  <c r="K544" i="21"/>
  <c r="K545" i="21"/>
  <c r="K546" i="21"/>
  <c r="K547" i="21"/>
  <c r="K548" i="21"/>
  <c r="K549" i="21"/>
  <c r="K550" i="21"/>
  <c r="K551" i="21"/>
  <c r="K552" i="21"/>
  <c r="K553" i="21"/>
  <c r="K554" i="21"/>
  <c r="K555" i="21"/>
  <c r="K556" i="21"/>
  <c r="K557" i="21"/>
  <c r="K558" i="21"/>
  <c r="K559" i="21"/>
  <c r="K560" i="21"/>
  <c r="K561" i="21"/>
  <c r="K562" i="21"/>
  <c r="K563" i="21"/>
  <c r="K564" i="21"/>
  <c r="K565" i="21"/>
  <c r="K566" i="21"/>
  <c r="K567" i="21"/>
  <c r="K568" i="21"/>
  <c r="K569" i="21"/>
  <c r="K570" i="21"/>
  <c r="K571" i="21"/>
  <c r="K572" i="21"/>
  <c r="K573" i="21"/>
  <c r="K574" i="21"/>
  <c r="K575" i="21"/>
  <c r="K576" i="21"/>
  <c r="K577" i="21"/>
  <c r="K578" i="21"/>
  <c r="K579" i="21"/>
  <c r="K580" i="21"/>
  <c r="K581" i="21"/>
  <c r="K582" i="21"/>
  <c r="K583" i="21"/>
  <c r="K584" i="21"/>
  <c r="K585" i="21"/>
  <c r="K586" i="21"/>
  <c r="K587" i="21"/>
  <c r="K588" i="21"/>
  <c r="K589" i="21"/>
  <c r="K590" i="21"/>
  <c r="K591" i="21"/>
  <c r="K592" i="21"/>
  <c r="K593" i="21"/>
  <c r="K594" i="21"/>
  <c r="K595" i="21"/>
  <c r="K596" i="21"/>
  <c r="K597" i="21"/>
  <c r="K598" i="21"/>
  <c r="K599" i="21"/>
  <c r="K600" i="21"/>
  <c r="K601" i="21"/>
  <c r="K602" i="21"/>
  <c r="K603" i="21"/>
  <c r="K604" i="21"/>
  <c r="K605" i="21"/>
  <c r="K606" i="21"/>
  <c r="K607" i="21"/>
  <c r="K608" i="21"/>
  <c r="K609" i="21"/>
  <c r="K610" i="21"/>
  <c r="K611" i="21"/>
  <c r="K612" i="21"/>
  <c r="K613" i="21"/>
  <c r="K614" i="21"/>
  <c r="K615" i="21"/>
  <c r="K616" i="21"/>
  <c r="K617" i="21"/>
  <c r="K618" i="21"/>
  <c r="K619" i="21"/>
  <c r="K620" i="21"/>
  <c r="K621" i="21"/>
  <c r="K622" i="21"/>
  <c r="K623" i="21"/>
  <c r="K624" i="21"/>
  <c r="K625" i="21"/>
  <c r="K626" i="21"/>
  <c r="K627" i="21"/>
  <c r="K628" i="21"/>
  <c r="K629" i="21"/>
  <c r="K630" i="21"/>
  <c r="K631" i="21"/>
  <c r="K632" i="21"/>
  <c r="K633" i="21"/>
  <c r="K634" i="21"/>
  <c r="K635" i="21"/>
  <c r="K636" i="21"/>
  <c r="K637" i="21"/>
  <c r="K638" i="21"/>
  <c r="K639" i="21"/>
  <c r="K640" i="21"/>
  <c r="K641" i="21"/>
  <c r="K642" i="21"/>
  <c r="K643" i="21"/>
  <c r="K644" i="21"/>
  <c r="K645" i="21"/>
  <c r="K646" i="21"/>
  <c r="K647" i="21"/>
  <c r="K648" i="21"/>
  <c r="K649" i="21"/>
  <c r="K650" i="21"/>
  <c r="K651" i="21"/>
  <c r="K652" i="21"/>
  <c r="K653" i="21"/>
  <c r="K654" i="21"/>
  <c r="K655" i="21"/>
  <c r="K656" i="21"/>
  <c r="K657" i="21"/>
  <c r="K658" i="21"/>
  <c r="K659" i="21"/>
  <c r="K660" i="21"/>
  <c r="K661" i="21"/>
  <c r="K662" i="21"/>
  <c r="K663" i="21"/>
  <c r="K664" i="21"/>
  <c r="K665" i="21"/>
  <c r="K666" i="21"/>
  <c r="K667" i="21"/>
  <c r="K668" i="21"/>
  <c r="K669" i="21"/>
  <c r="K670" i="21"/>
  <c r="K671" i="21"/>
  <c r="K672" i="21"/>
  <c r="K673" i="21"/>
  <c r="K674" i="21"/>
  <c r="K675" i="21"/>
  <c r="K676" i="21"/>
  <c r="K677" i="21"/>
  <c r="K678" i="21"/>
  <c r="K679" i="21"/>
  <c r="K680" i="21"/>
  <c r="K681" i="21"/>
  <c r="K682" i="21"/>
  <c r="K683" i="21"/>
  <c r="K684" i="21"/>
  <c r="K685" i="21"/>
  <c r="K686" i="21"/>
  <c r="K687" i="21"/>
  <c r="K688" i="21"/>
  <c r="K689" i="21"/>
  <c r="K690" i="21"/>
  <c r="K691" i="21"/>
  <c r="K692" i="21"/>
  <c r="K693" i="21"/>
  <c r="K694" i="21"/>
  <c r="K695" i="21"/>
  <c r="K696" i="21"/>
  <c r="K697" i="21"/>
  <c r="K698" i="21"/>
  <c r="K699" i="21"/>
  <c r="K700" i="21"/>
  <c r="K701" i="21"/>
  <c r="K702" i="21"/>
  <c r="K703" i="21"/>
  <c r="K704" i="21"/>
  <c r="K705" i="21"/>
  <c r="K706" i="21"/>
  <c r="K707" i="21"/>
  <c r="K708" i="21"/>
  <c r="K709" i="21"/>
  <c r="K710" i="21"/>
  <c r="K711" i="21"/>
  <c r="K712" i="21"/>
  <c r="K713" i="21"/>
  <c r="K714" i="21"/>
  <c r="K715" i="21"/>
  <c r="K716" i="21"/>
  <c r="K717" i="21"/>
  <c r="K718" i="21"/>
  <c r="K719" i="21"/>
  <c r="K720" i="21"/>
  <c r="K721" i="21"/>
  <c r="K722" i="21"/>
  <c r="K723" i="21"/>
  <c r="K724" i="21"/>
  <c r="K725" i="21"/>
  <c r="K726" i="21"/>
  <c r="K727" i="21"/>
  <c r="K728" i="21"/>
  <c r="K729" i="21"/>
  <c r="K730" i="21"/>
  <c r="K731" i="21"/>
  <c r="K732" i="21"/>
  <c r="K733" i="21"/>
  <c r="K734" i="21"/>
  <c r="K735" i="21"/>
  <c r="K736" i="21"/>
  <c r="K737" i="21"/>
  <c r="K738" i="21"/>
  <c r="K739" i="21"/>
  <c r="K740" i="21"/>
  <c r="K741" i="21"/>
  <c r="K742" i="21"/>
  <c r="K743" i="21"/>
  <c r="K744" i="21"/>
  <c r="K745" i="21"/>
  <c r="K746" i="21"/>
  <c r="K747" i="21"/>
  <c r="K748" i="21"/>
  <c r="K749" i="21"/>
  <c r="K750" i="21"/>
  <c r="K751" i="21"/>
  <c r="K752" i="21"/>
  <c r="K753" i="21"/>
  <c r="K754" i="21"/>
  <c r="K755" i="21"/>
  <c r="K756" i="21"/>
  <c r="K757" i="21"/>
  <c r="K758" i="21"/>
  <c r="K759" i="21"/>
  <c r="K760" i="21"/>
  <c r="K761" i="21"/>
  <c r="K762" i="21"/>
  <c r="K763" i="21"/>
  <c r="K764" i="21"/>
  <c r="K765" i="21"/>
  <c r="K766" i="21"/>
  <c r="K767" i="21"/>
  <c r="K768" i="21"/>
  <c r="K769" i="21"/>
  <c r="K770" i="21"/>
  <c r="K771" i="21"/>
  <c r="K772" i="21"/>
  <c r="K773" i="21"/>
  <c r="K774" i="21"/>
  <c r="K775" i="21"/>
  <c r="K776" i="21"/>
  <c r="K777" i="21"/>
  <c r="K778" i="21"/>
  <c r="K779" i="21"/>
  <c r="K780" i="21"/>
  <c r="K781" i="21"/>
  <c r="K782" i="21"/>
  <c r="K783" i="21"/>
  <c r="K784" i="21"/>
  <c r="K785" i="21"/>
  <c r="K786" i="21"/>
  <c r="K787" i="21"/>
  <c r="K788" i="21"/>
  <c r="K789" i="21"/>
  <c r="K790" i="21"/>
  <c r="K791" i="21"/>
  <c r="K792" i="21"/>
  <c r="K793" i="21"/>
  <c r="K794" i="21"/>
  <c r="K795" i="21"/>
  <c r="K796" i="21"/>
  <c r="K797" i="21"/>
  <c r="K798" i="21"/>
  <c r="K799" i="21"/>
  <c r="K800" i="21"/>
  <c r="K801" i="21"/>
  <c r="K802" i="21"/>
  <c r="K803" i="21"/>
  <c r="K804" i="21"/>
  <c r="K805" i="21"/>
  <c r="K806" i="21"/>
  <c r="K807" i="21"/>
  <c r="K808" i="21"/>
  <c r="K809" i="21"/>
  <c r="K810" i="21"/>
  <c r="K811" i="21"/>
  <c r="K812" i="21"/>
  <c r="K813" i="21"/>
  <c r="K814" i="21"/>
  <c r="K815" i="21"/>
  <c r="K816" i="21"/>
  <c r="K817" i="21"/>
  <c r="K818" i="21"/>
  <c r="K819" i="21"/>
  <c r="K820" i="21"/>
  <c r="K821" i="21"/>
  <c r="K822" i="21"/>
  <c r="K823" i="21"/>
  <c r="K824" i="21"/>
  <c r="K825" i="21"/>
  <c r="K826" i="21"/>
  <c r="K827" i="21"/>
  <c r="K828" i="21"/>
  <c r="K829" i="21"/>
  <c r="K830" i="21"/>
  <c r="K831" i="21"/>
  <c r="K832" i="21"/>
  <c r="K833" i="21"/>
  <c r="K834" i="21"/>
  <c r="K835" i="21"/>
  <c r="K836" i="21"/>
  <c r="K837" i="21"/>
  <c r="K838" i="21"/>
  <c r="K839" i="21"/>
  <c r="K840" i="21"/>
  <c r="K841" i="21"/>
  <c r="K842" i="21"/>
  <c r="K843" i="21"/>
  <c r="K844" i="21"/>
  <c r="K845" i="21"/>
  <c r="K846" i="21"/>
  <c r="K847" i="21"/>
  <c r="K848" i="21"/>
  <c r="K849" i="21"/>
  <c r="K850" i="21"/>
  <c r="K851" i="21"/>
  <c r="K852" i="21"/>
  <c r="K853" i="21"/>
  <c r="K854" i="21"/>
  <c r="K855" i="21"/>
  <c r="K856" i="21"/>
  <c r="K857" i="21"/>
  <c r="K858" i="21"/>
  <c r="K859" i="21"/>
  <c r="K860" i="21"/>
  <c r="K861" i="21"/>
  <c r="K862" i="21"/>
  <c r="K863" i="21"/>
  <c r="K864" i="21"/>
  <c r="K865" i="21"/>
  <c r="K866" i="21"/>
  <c r="K867" i="21"/>
  <c r="K17" i="21"/>
  <c r="E124" i="17" l="1"/>
  <c r="E123" i="17"/>
  <c r="E122" i="17"/>
  <c r="E121" i="17"/>
  <c r="E120" i="17"/>
  <c r="E119" i="17"/>
  <c r="E118" i="17"/>
  <c r="E117" i="17"/>
  <c r="E116" i="17"/>
  <c r="E115" i="17"/>
  <c r="E114" i="17"/>
  <c r="E113" i="17"/>
  <c r="E112" i="17"/>
  <c r="E111" i="17"/>
  <c r="E92" i="17"/>
  <c r="C79" i="17" s="1"/>
  <c r="E93" i="17"/>
  <c r="C77" i="17" s="1"/>
  <c r="E94" i="17"/>
  <c r="C72" i="17" s="1"/>
  <c r="E95" i="17"/>
  <c r="C78" i="17" s="1"/>
  <c r="E96" i="17"/>
  <c r="C71" i="17" s="1"/>
  <c r="E97" i="17"/>
  <c r="C74" i="17" s="1"/>
  <c r="E98" i="17"/>
  <c r="C73" i="17" s="1"/>
  <c r="E99" i="17"/>
  <c r="C82" i="17" s="1"/>
  <c r="E100" i="17"/>
  <c r="C70" i="17" s="1"/>
  <c r="E101" i="17"/>
  <c r="C80" i="17" s="1"/>
  <c r="E102" i="17"/>
  <c r="C69" i="17" s="1"/>
  <c r="E103" i="17"/>
  <c r="C76" i="17" s="1"/>
  <c r="E104" i="17"/>
  <c r="C75" i="17" s="1"/>
  <c r="E91" i="17"/>
  <c r="C81" i="17" s="1"/>
  <c r="E13" i="21"/>
  <c r="E12" i="21"/>
  <c r="F94" i="13"/>
  <c r="E14" i="21" l="1"/>
  <c r="F112" i="13"/>
  <c r="F113" i="13"/>
  <c r="F114" i="13"/>
  <c r="F115" i="13"/>
  <c r="F116" i="13"/>
  <c r="F117" i="13"/>
  <c r="F118" i="13"/>
  <c r="F119" i="13"/>
  <c r="F120" i="13"/>
  <c r="F121" i="13"/>
  <c r="F122" i="13"/>
  <c r="F123" i="13"/>
  <c r="F111" i="13"/>
  <c r="E124" i="13"/>
  <c r="D124" i="13"/>
  <c r="F124" i="13" l="1"/>
  <c r="F105" i="13" l="1"/>
  <c r="D75" i="13" s="1"/>
  <c r="F104" i="13"/>
  <c r="D71" i="13" s="1"/>
  <c r="F93" i="13"/>
  <c r="F95" i="13"/>
  <c r="F96" i="13"/>
  <c r="F97" i="13"/>
  <c r="F98" i="13"/>
  <c r="F99" i="13"/>
  <c r="F100" i="13"/>
  <c r="F101" i="13"/>
  <c r="F102" i="13"/>
  <c r="F103" i="13"/>
  <c r="F92" i="13"/>
  <c r="D76" i="13" s="1"/>
  <c r="D80" i="13"/>
  <c r="D81" i="13"/>
  <c r="D79" i="13"/>
  <c r="D78" i="13"/>
  <c r="D70" i="13"/>
  <c r="D73" i="13"/>
  <c r="D72" i="13"/>
  <c r="D68" i="13"/>
  <c r="D77" i="13"/>
  <c r="D69" i="13"/>
  <c r="D74" i="13"/>
  <c r="D52" i="17" l="1"/>
  <c r="C52" i="17"/>
  <c r="E46" i="17"/>
  <c r="E47" i="17"/>
  <c r="E48" i="17"/>
  <c r="E49" i="17"/>
  <c r="E50" i="17"/>
  <c r="E45" i="17"/>
  <c r="E38" i="17"/>
  <c r="C21" i="17" s="1"/>
  <c r="E39" i="17"/>
  <c r="C23" i="17" s="1"/>
  <c r="E40" i="17"/>
  <c r="C24" i="17" s="1"/>
  <c r="E37" i="17"/>
  <c r="C20" i="17" s="1"/>
  <c r="D41" i="17"/>
  <c r="C41" i="17"/>
  <c r="E41" i="17" l="1"/>
  <c r="C22" i="17" s="1"/>
  <c r="E52" i="17"/>
  <c r="D20" i="13"/>
  <c r="D22" i="13"/>
  <c r="D23" i="13"/>
  <c r="D19" i="13"/>
  <c r="E41" i="13"/>
  <c r="D41" i="13"/>
  <c r="F48" i="13"/>
  <c r="F49" i="13"/>
  <c r="F50" i="13"/>
  <c r="F51" i="13"/>
  <c r="F52" i="13"/>
  <c r="F47" i="13"/>
  <c r="E54" i="13"/>
  <c r="D54" i="13"/>
  <c r="F41" i="13" l="1"/>
  <c r="D21" i="13" s="1"/>
  <c r="F54" i="13"/>
  <c r="D10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M41" i="15"/>
  <c r="M42" i="15"/>
  <c r="M43" i="15"/>
  <c r="M44" i="15"/>
  <c r="M45" i="15"/>
  <c r="M46" i="15"/>
  <c r="M47" i="15"/>
  <c r="M48" i="15"/>
  <c r="M49" i="15"/>
  <c r="M50" i="15"/>
  <c r="M51" i="15"/>
  <c r="M52" i="15"/>
  <c r="M53" i="15"/>
  <c r="M54" i="15"/>
  <c r="M55" i="15"/>
  <c r="M56" i="15"/>
  <c r="M57" i="15"/>
  <c r="M58" i="15"/>
  <c r="M59" i="15"/>
  <c r="M60" i="15"/>
  <c r="M61" i="15"/>
  <c r="M62" i="15"/>
  <c r="M63" i="15"/>
  <c r="M64" i="15"/>
  <c r="M65" i="15"/>
  <c r="M66" i="15"/>
  <c r="M67" i="15"/>
  <c r="M68" i="15"/>
  <c r="M69" i="15"/>
  <c r="M70" i="15"/>
  <c r="M71" i="15"/>
  <c r="M72" i="15"/>
  <c r="M73" i="15"/>
  <c r="M74" i="15"/>
  <c r="M75" i="15"/>
  <c r="M76" i="15"/>
  <c r="M77" i="15"/>
  <c r="M78" i="15"/>
  <c r="M79" i="15"/>
  <c r="M80" i="15"/>
  <c r="M81" i="15"/>
  <c r="M82" i="15"/>
  <c r="M83" i="15"/>
  <c r="M84" i="15"/>
  <c r="M85" i="15"/>
  <c r="M86" i="15"/>
  <c r="M87" i="15"/>
  <c r="M88" i="15"/>
  <c r="M89" i="15"/>
  <c r="M90" i="15"/>
  <c r="M91" i="15"/>
  <c r="M92" i="15"/>
  <c r="M93" i="15"/>
  <c r="M94" i="15"/>
  <c r="M95" i="15"/>
  <c r="M96" i="15"/>
  <c r="M97" i="15"/>
  <c r="M98" i="15"/>
  <c r="M99" i="15"/>
  <c r="M100" i="15"/>
  <c r="M101" i="15"/>
  <c r="M102" i="15"/>
  <c r="M103" i="15"/>
  <c r="M104" i="15"/>
  <c r="M105" i="15"/>
  <c r="M106" i="15"/>
  <c r="M107" i="15"/>
  <c r="M108" i="15"/>
  <c r="M109" i="15"/>
  <c r="M110" i="15"/>
  <c r="M111" i="15"/>
  <c r="M112" i="15"/>
  <c r="M113" i="15"/>
  <c r="M114" i="15"/>
  <c r="M115" i="15"/>
  <c r="M116" i="15"/>
  <c r="M117" i="15"/>
  <c r="M118" i="15"/>
  <c r="M119" i="15"/>
  <c r="M120" i="15"/>
  <c r="M121" i="15"/>
  <c r="M122" i="15"/>
  <c r="M123" i="15"/>
  <c r="M124" i="15"/>
  <c r="M125" i="15"/>
  <c r="M126" i="15"/>
  <c r="M127" i="15"/>
  <c r="M128" i="15"/>
  <c r="M129" i="15"/>
  <c r="M130" i="15"/>
  <c r="M131" i="15"/>
  <c r="M132" i="15"/>
  <c r="M133" i="15"/>
  <c r="M134" i="15"/>
  <c r="M135" i="15"/>
  <c r="M136" i="15"/>
  <c r="M137" i="15"/>
  <c r="M138" i="15"/>
  <c r="M139" i="15"/>
  <c r="M140" i="15"/>
  <c r="M141" i="15"/>
  <c r="M142" i="15"/>
  <c r="M143" i="15"/>
  <c r="M144" i="15"/>
  <c r="M145" i="15"/>
  <c r="M146" i="15"/>
  <c r="M147" i="15"/>
  <c r="M148" i="15"/>
  <c r="M149" i="15"/>
  <c r="M150" i="15"/>
  <c r="M151" i="15"/>
  <c r="M152" i="15"/>
  <c r="M153" i="15"/>
  <c r="M154" i="15"/>
  <c r="M155" i="15"/>
  <c r="M156" i="15"/>
  <c r="M157" i="15"/>
  <c r="M158" i="15"/>
  <c r="M159" i="15"/>
  <c r="M160" i="15"/>
  <c r="M161" i="15"/>
  <c r="M162" i="15"/>
  <c r="M163" i="15"/>
  <c r="M164" i="15"/>
  <c r="M165" i="15"/>
  <c r="M166" i="15"/>
  <c r="M167" i="15"/>
  <c r="M168" i="15"/>
  <c r="M169" i="15"/>
  <c r="M170" i="15"/>
  <c r="M171" i="15"/>
  <c r="M172" i="15"/>
  <c r="M173" i="15"/>
  <c r="M174" i="15"/>
  <c r="M175" i="15"/>
  <c r="M176" i="15"/>
  <c r="M177" i="15"/>
  <c r="M178" i="15"/>
  <c r="M179" i="15"/>
  <c r="M180" i="15"/>
  <c r="M181" i="15"/>
  <c r="M182" i="15"/>
  <c r="M183" i="15"/>
  <c r="M184" i="15"/>
  <c r="M185" i="15"/>
  <c r="M186" i="15"/>
  <c r="M187" i="15"/>
  <c r="M188" i="15"/>
  <c r="M189" i="15"/>
  <c r="M190" i="15"/>
  <c r="M191" i="15"/>
  <c r="M192" i="15"/>
  <c r="M193" i="15"/>
  <c r="M194" i="15"/>
  <c r="M195" i="15"/>
  <c r="M196" i="15"/>
  <c r="M197" i="15"/>
  <c r="M198" i="15"/>
  <c r="M199" i="15"/>
  <c r="M200" i="15"/>
  <c r="M201" i="15"/>
  <c r="M202" i="15"/>
  <c r="M203" i="15"/>
  <c r="M204" i="15"/>
  <c r="M205" i="15"/>
  <c r="M206" i="15"/>
  <c r="M207" i="15"/>
  <c r="M208" i="15"/>
  <c r="M209" i="15"/>
  <c r="M210" i="15"/>
  <c r="M211" i="15"/>
  <c r="M212" i="15"/>
  <c r="M213" i="15"/>
  <c r="M214" i="15"/>
  <c r="M215" i="15"/>
  <c r="M216" i="15"/>
  <c r="M217" i="15"/>
  <c r="M218" i="15"/>
  <c r="M219" i="15"/>
  <c r="M220" i="15"/>
  <c r="M221" i="15"/>
  <c r="M222" i="15"/>
  <c r="M223" i="15"/>
  <c r="M224" i="15"/>
  <c r="M225" i="15"/>
  <c r="M226" i="15"/>
  <c r="M227" i="15"/>
  <c r="M228" i="15"/>
  <c r="M229" i="15"/>
  <c r="M230" i="15"/>
  <c r="M231" i="15"/>
  <c r="M232" i="15"/>
  <c r="M233" i="15"/>
  <c r="M234" i="15"/>
  <c r="M235" i="15"/>
  <c r="M236" i="15"/>
  <c r="M237" i="15"/>
  <c r="M238" i="15"/>
  <c r="M239" i="15"/>
  <c r="M240" i="15"/>
  <c r="M241" i="15"/>
  <c r="M242" i="15"/>
  <c r="M243" i="15"/>
  <c r="M244" i="15"/>
  <c r="M245" i="15"/>
  <c r="M246" i="15"/>
  <c r="M247" i="15"/>
  <c r="M248" i="15"/>
  <c r="M249" i="15"/>
  <c r="M250" i="15"/>
  <c r="M251" i="15"/>
  <c r="M252" i="15"/>
  <c r="M253" i="15"/>
  <c r="M254" i="15"/>
  <c r="M255" i="15"/>
  <c r="M256" i="15"/>
  <c r="M257" i="15"/>
  <c r="M258" i="15"/>
  <c r="M259" i="15"/>
  <c r="M260" i="15"/>
  <c r="M261" i="15"/>
  <c r="M262" i="15"/>
  <c r="M263" i="15"/>
  <c r="M264" i="15"/>
  <c r="M265" i="15"/>
  <c r="M266" i="15"/>
  <c r="M267" i="15"/>
  <c r="M268" i="15"/>
  <c r="M269" i="15"/>
  <c r="M270" i="15"/>
  <c r="M271" i="15"/>
  <c r="M272" i="15"/>
  <c r="M273" i="15"/>
  <c r="M274" i="15"/>
  <c r="M275" i="15"/>
  <c r="M276" i="15"/>
  <c r="M277" i="15"/>
  <c r="M278" i="15"/>
  <c r="M279" i="15"/>
  <c r="M280" i="15"/>
  <c r="M281" i="15"/>
  <c r="M282" i="15"/>
  <c r="M283" i="15"/>
  <c r="M284" i="15"/>
  <c r="M285" i="15"/>
  <c r="M286" i="15"/>
  <c r="M287" i="15"/>
  <c r="M288" i="15"/>
  <c r="M289" i="15"/>
  <c r="M290" i="15"/>
  <c r="M291" i="15"/>
  <c r="M292" i="15"/>
  <c r="M293" i="15"/>
  <c r="M294" i="15"/>
  <c r="M295" i="15"/>
  <c r="M296" i="15"/>
  <c r="M297" i="15"/>
  <c r="M298" i="15"/>
  <c r="M299" i="15"/>
  <c r="M300" i="15"/>
  <c r="M301" i="15"/>
  <c r="M302" i="15"/>
  <c r="M303" i="15"/>
  <c r="M304" i="15"/>
  <c r="M305" i="15"/>
  <c r="M306" i="15"/>
  <c r="M307" i="15"/>
  <c r="M308" i="15"/>
  <c r="M309" i="15"/>
  <c r="M310" i="15"/>
  <c r="M311" i="15"/>
  <c r="M312" i="15"/>
  <c r="M313" i="15"/>
  <c r="M314" i="15"/>
  <c r="M315" i="15"/>
  <c r="M316" i="15"/>
  <c r="M317" i="15"/>
  <c r="M318" i="15"/>
  <c r="M319" i="15"/>
  <c r="M320" i="15"/>
  <c r="M321" i="15"/>
  <c r="M322" i="15"/>
  <c r="M323" i="15"/>
  <c r="M324" i="15"/>
  <c r="M325" i="15"/>
  <c r="M326" i="15"/>
  <c r="M327" i="15"/>
  <c r="M328" i="15"/>
  <c r="M329" i="15"/>
  <c r="M330" i="15"/>
  <c r="M331" i="15"/>
  <c r="M332" i="15"/>
  <c r="M333" i="15"/>
  <c r="M334" i="15"/>
  <c r="M335" i="15"/>
  <c r="M336" i="15"/>
  <c r="M337" i="15"/>
  <c r="M338" i="15"/>
  <c r="M339" i="15"/>
  <c r="M340" i="15"/>
  <c r="M341" i="15"/>
  <c r="M342" i="15"/>
  <c r="M343" i="15"/>
  <c r="M344" i="15"/>
  <c r="M345" i="15"/>
  <c r="M346" i="15"/>
  <c r="M347" i="15"/>
  <c r="M348" i="15"/>
  <c r="M349" i="15"/>
  <c r="M350" i="15"/>
  <c r="M351" i="15"/>
  <c r="M352" i="15"/>
  <c r="M353" i="15"/>
  <c r="M354" i="15"/>
  <c r="M355" i="15"/>
  <c r="M356" i="15"/>
  <c r="M357" i="15"/>
  <c r="M358" i="15"/>
  <c r="M359" i="15"/>
  <c r="M360" i="15"/>
  <c r="M361" i="15"/>
  <c r="M362" i="15"/>
  <c r="M363" i="15"/>
  <c r="M364" i="15"/>
  <c r="M365" i="15"/>
  <c r="M366" i="15"/>
  <c r="M367" i="15"/>
  <c r="M368" i="15"/>
  <c r="M369" i="15"/>
  <c r="M370" i="15"/>
  <c r="M371" i="15"/>
  <c r="M372" i="15"/>
  <c r="M373" i="15"/>
  <c r="M374" i="15"/>
  <c r="M375" i="15"/>
  <c r="M376" i="15"/>
  <c r="M377" i="15"/>
  <c r="M378" i="15"/>
  <c r="M379" i="15"/>
  <c r="M380" i="15"/>
  <c r="M381" i="15"/>
  <c r="M382" i="15"/>
  <c r="M383" i="15"/>
  <c r="M384" i="15"/>
  <c r="M385" i="15"/>
  <c r="M386" i="15"/>
  <c r="M387" i="15"/>
  <c r="M388" i="15"/>
  <c r="M389" i="15"/>
  <c r="M390" i="15"/>
  <c r="M391" i="15"/>
  <c r="M392" i="15"/>
  <c r="M393" i="15"/>
  <c r="M394" i="15"/>
  <c r="M395" i="15"/>
  <c r="M396" i="15"/>
  <c r="M397" i="15"/>
  <c r="M398" i="15"/>
  <c r="M399" i="15"/>
  <c r="M400" i="15"/>
  <c r="M401" i="15"/>
  <c r="M402" i="15"/>
  <c r="M403" i="15"/>
  <c r="M404" i="15"/>
  <c r="M405" i="15"/>
  <c r="M406" i="15"/>
  <c r="M407" i="15"/>
  <c r="M408" i="15"/>
  <c r="M409" i="15"/>
  <c r="M410" i="15"/>
  <c r="M411" i="15"/>
  <c r="M412" i="15"/>
  <c r="M413" i="15"/>
  <c r="M414" i="15"/>
  <c r="M415" i="15"/>
  <c r="M416" i="15"/>
  <c r="M417" i="15"/>
  <c r="M418" i="15"/>
  <c r="M419" i="15"/>
  <c r="M420" i="15"/>
  <c r="M421" i="15"/>
  <c r="M422" i="15"/>
  <c r="M423" i="15"/>
  <c r="M424" i="15"/>
  <c r="M425" i="15"/>
  <c r="M426" i="15"/>
  <c r="M427" i="15"/>
  <c r="M428" i="15"/>
  <c r="M429" i="15"/>
  <c r="M430" i="15"/>
  <c r="M431" i="15"/>
  <c r="M432" i="15"/>
  <c r="M433" i="15"/>
  <c r="M434" i="15"/>
  <c r="M435" i="15"/>
  <c r="M436" i="15"/>
  <c r="M437" i="15"/>
  <c r="M438" i="15"/>
  <c r="M439" i="15"/>
  <c r="M440" i="15"/>
  <c r="M441" i="15"/>
  <c r="M442" i="15"/>
  <c r="M443" i="15"/>
  <c r="M444" i="15"/>
  <c r="M445" i="15"/>
  <c r="M446" i="15"/>
  <c r="M447" i="15"/>
  <c r="M448" i="15"/>
  <c r="M449" i="15"/>
  <c r="M450" i="15"/>
  <c r="M451" i="15"/>
  <c r="M452" i="15"/>
  <c r="M453" i="15"/>
  <c r="M454" i="15"/>
  <c r="M455" i="15"/>
  <c r="M456" i="15"/>
  <c r="M457" i="15"/>
  <c r="M458" i="15"/>
  <c r="M459" i="15"/>
  <c r="M460" i="15"/>
  <c r="M461" i="15"/>
  <c r="M462" i="15"/>
  <c r="M463" i="15"/>
  <c r="M464" i="15"/>
  <c r="M465" i="15"/>
  <c r="M466" i="15"/>
  <c r="M467" i="15"/>
  <c r="M468" i="15"/>
  <c r="M469" i="15"/>
  <c r="M470" i="15"/>
  <c r="M471" i="15"/>
  <c r="M472" i="15"/>
  <c r="M473" i="15"/>
  <c r="M474" i="15"/>
  <c r="M475" i="15"/>
  <c r="M476" i="15"/>
  <c r="M477" i="15"/>
  <c r="M478" i="15"/>
  <c r="M479" i="15"/>
  <c r="M480" i="15"/>
  <c r="M481" i="15"/>
  <c r="M482" i="15"/>
  <c r="M483" i="15"/>
  <c r="M484" i="15"/>
  <c r="M485" i="15"/>
  <c r="M486" i="15"/>
  <c r="M487" i="15"/>
  <c r="M488" i="15"/>
  <c r="M489" i="15"/>
  <c r="M490" i="15"/>
  <c r="M491" i="15"/>
  <c r="M492" i="15"/>
  <c r="M493" i="15"/>
  <c r="M494" i="15"/>
  <c r="M495" i="15"/>
  <c r="M496" i="15"/>
  <c r="M497" i="15"/>
  <c r="M498" i="15"/>
  <c r="M499" i="15"/>
  <c r="M500" i="15"/>
  <c r="M501" i="15"/>
  <c r="M502" i="15"/>
  <c r="M503" i="15"/>
  <c r="M504" i="15"/>
  <c r="M505" i="15"/>
  <c r="M506" i="15"/>
  <c r="M507" i="15"/>
  <c r="M508" i="15"/>
  <c r="M509" i="15"/>
  <c r="M510" i="15"/>
  <c r="M511" i="15"/>
  <c r="M512" i="15"/>
  <c r="M513" i="15"/>
  <c r="M514" i="15"/>
  <c r="M515" i="15"/>
  <c r="M516" i="15"/>
  <c r="M517" i="15"/>
  <c r="M518" i="15"/>
  <c r="M519" i="15"/>
  <c r="M520" i="15"/>
  <c r="M521" i="15"/>
  <c r="M522" i="15"/>
  <c r="M523" i="15"/>
  <c r="M524" i="15"/>
  <c r="M525" i="15"/>
  <c r="M526" i="15"/>
  <c r="M527" i="15"/>
  <c r="M528" i="15"/>
  <c r="M529" i="15"/>
  <c r="M530" i="15"/>
  <c r="M531" i="15"/>
  <c r="M532" i="15"/>
  <c r="M533" i="15"/>
  <c r="M534" i="15"/>
  <c r="M535" i="15"/>
  <c r="M536" i="15"/>
  <c r="M537" i="15"/>
  <c r="M538" i="15"/>
  <c r="M539" i="15"/>
  <c r="M540" i="15"/>
  <c r="M541" i="15"/>
  <c r="M542" i="15"/>
  <c r="M543" i="15"/>
  <c r="M544" i="15"/>
  <c r="M545" i="15"/>
  <c r="M546" i="15"/>
  <c r="M547" i="15"/>
  <c r="M548" i="15"/>
  <c r="M549" i="15"/>
  <c r="M550" i="15"/>
  <c r="M551" i="15"/>
  <c r="M552" i="15"/>
  <c r="M553" i="15"/>
  <c r="M554" i="15"/>
  <c r="M555" i="15"/>
  <c r="M556" i="15"/>
  <c r="M557" i="15"/>
  <c r="M558" i="15"/>
  <c r="M559" i="15"/>
  <c r="M560" i="15"/>
  <c r="M561" i="15"/>
  <c r="M562" i="15"/>
  <c r="M563" i="15"/>
  <c r="M564" i="15"/>
  <c r="M565" i="15"/>
  <c r="M566" i="15"/>
  <c r="M567" i="15"/>
  <c r="M568" i="15"/>
  <c r="M569" i="15"/>
  <c r="M570" i="15"/>
  <c r="M571" i="15"/>
  <c r="M572" i="15"/>
  <c r="M573" i="15"/>
  <c r="M574" i="15"/>
  <c r="M575" i="15"/>
  <c r="M576" i="15"/>
  <c r="M577" i="15"/>
  <c r="M578" i="15"/>
  <c r="M579" i="15"/>
  <c r="M580" i="15"/>
  <c r="M581" i="15"/>
  <c r="M582" i="15"/>
  <c r="M583" i="15"/>
  <c r="M584" i="15"/>
  <c r="M585" i="15"/>
  <c r="M586" i="15"/>
  <c r="M587" i="15"/>
  <c r="M588" i="15"/>
  <c r="M589" i="15"/>
  <c r="M590" i="15"/>
  <c r="M591" i="15"/>
  <c r="M592" i="15"/>
  <c r="M593" i="15"/>
  <c r="M594" i="15"/>
  <c r="M595" i="15"/>
  <c r="M596" i="15"/>
  <c r="M597" i="15"/>
  <c r="M598" i="15"/>
  <c r="M599" i="15"/>
  <c r="M600" i="15"/>
  <c r="M601" i="15"/>
  <c r="M602" i="15"/>
  <c r="M603" i="15"/>
  <c r="M604" i="15"/>
  <c r="M605" i="15"/>
  <c r="M606" i="15"/>
  <c r="M607" i="15"/>
  <c r="M608" i="15"/>
  <c r="M609" i="15"/>
  <c r="M610" i="15"/>
  <c r="M611" i="15"/>
  <c r="M612" i="15"/>
  <c r="M613" i="15"/>
  <c r="M614" i="15"/>
  <c r="M615" i="15"/>
  <c r="M616" i="15"/>
  <c r="M617" i="15"/>
  <c r="M618" i="15"/>
  <c r="M619" i="15"/>
  <c r="M620" i="15"/>
  <c r="M621" i="15"/>
  <c r="M622" i="15"/>
  <c r="M623" i="15"/>
  <c r="M624" i="15"/>
  <c r="M625" i="15"/>
  <c r="M626" i="15"/>
  <c r="M627" i="15"/>
  <c r="M628" i="15"/>
  <c r="M629" i="15"/>
  <c r="M630" i="15"/>
  <c r="M631" i="15"/>
  <c r="M632" i="15"/>
  <c r="M633" i="15"/>
  <c r="M634" i="15"/>
  <c r="M635" i="15"/>
  <c r="M636" i="15"/>
  <c r="M637" i="15"/>
  <c r="M638" i="15"/>
  <c r="M639" i="15"/>
  <c r="M640" i="15"/>
  <c r="M641" i="15"/>
  <c r="M642" i="15"/>
  <c r="M643" i="15"/>
  <c r="M644" i="15"/>
  <c r="M645" i="15"/>
  <c r="M646" i="15"/>
  <c r="M647" i="15"/>
  <c r="M648" i="15"/>
  <c r="M649" i="15"/>
  <c r="M650" i="15"/>
  <c r="M651" i="15"/>
  <c r="M652" i="15"/>
  <c r="M653" i="15"/>
  <c r="M654" i="15"/>
  <c r="M655" i="15"/>
  <c r="M656" i="15"/>
  <c r="M657" i="15"/>
  <c r="M658" i="15"/>
  <c r="M659" i="15"/>
  <c r="M660" i="15"/>
  <c r="M661" i="15"/>
  <c r="M662" i="15"/>
  <c r="M663" i="15"/>
  <c r="M664" i="15"/>
  <c r="M665" i="15"/>
  <c r="M666" i="15"/>
  <c r="M667" i="15"/>
  <c r="M668" i="15"/>
  <c r="M669" i="15"/>
  <c r="M670" i="15"/>
  <c r="M671" i="15"/>
  <c r="M672" i="15"/>
  <c r="M673" i="15"/>
  <c r="M674" i="15"/>
  <c r="M675" i="15"/>
  <c r="M676" i="15"/>
  <c r="M677" i="15"/>
  <c r="M678" i="15"/>
  <c r="M679" i="15"/>
  <c r="M680" i="15"/>
  <c r="M681" i="15"/>
  <c r="M682" i="15"/>
  <c r="M683" i="15"/>
  <c r="M684" i="15"/>
  <c r="M685" i="15"/>
  <c r="M686" i="15"/>
  <c r="M687" i="15"/>
  <c r="M688" i="15"/>
  <c r="M689" i="15"/>
  <c r="M690" i="15"/>
  <c r="M691" i="15"/>
  <c r="M692" i="15"/>
  <c r="M693" i="15"/>
  <c r="M694" i="15"/>
  <c r="M695" i="15"/>
  <c r="M696" i="15"/>
  <c r="M697" i="15"/>
  <c r="M698" i="15"/>
  <c r="M699" i="15"/>
  <c r="M700" i="15"/>
  <c r="M701" i="15"/>
  <c r="M702" i="15"/>
  <c r="M703" i="15"/>
  <c r="M704" i="15"/>
  <c r="M705" i="15"/>
  <c r="M706" i="15"/>
  <c r="M707" i="15"/>
  <c r="M708" i="15"/>
  <c r="M709" i="15"/>
  <c r="M710" i="15"/>
  <c r="M711" i="15"/>
  <c r="M712" i="15"/>
  <c r="M713" i="15"/>
  <c r="M714" i="15"/>
  <c r="M715" i="15"/>
  <c r="M716" i="15"/>
  <c r="M717" i="15"/>
  <c r="M718" i="15"/>
  <c r="M719" i="15"/>
  <c r="M720" i="15"/>
  <c r="M721" i="15"/>
  <c r="M722" i="15"/>
  <c r="M723" i="15"/>
  <c r="M724" i="15"/>
  <c r="M725" i="15"/>
  <c r="M726" i="15"/>
  <c r="M727" i="15"/>
  <c r="M728" i="15"/>
  <c r="M729" i="15"/>
  <c r="M730" i="15"/>
  <c r="M731" i="15"/>
  <c r="M732" i="15"/>
  <c r="M733" i="15"/>
  <c r="M734" i="15"/>
  <c r="M735" i="15"/>
  <c r="M736" i="15"/>
  <c r="M737" i="15"/>
  <c r="M738" i="15"/>
  <c r="M739" i="15"/>
  <c r="M740" i="15"/>
  <c r="M741" i="15"/>
  <c r="M742" i="15"/>
  <c r="M743" i="15"/>
  <c r="M744" i="15"/>
  <c r="M745" i="15"/>
  <c r="M746" i="15"/>
  <c r="M747" i="15"/>
  <c r="M748" i="15"/>
  <c r="M749" i="15"/>
  <c r="M750" i="15"/>
  <c r="M751" i="15"/>
  <c r="M752" i="15"/>
  <c r="M753" i="15"/>
  <c r="M754" i="15"/>
  <c r="M755" i="15"/>
  <c r="M756" i="15"/>
  <c r="M757" i="15"/>
  <c r="M758" i="15"/>
  <c r="M759" i="15"/>
  <c r="M760" i="15"/>
  <c r="M761" i="15"/>
  <c r="M762" i="15"/>
  <c r="M763" i="15"/>
  <c r="M764" i="15"/>
  <c r="M765" i="15"/>
  <c r="M766" i="15"/>
  <c r="M767" i="15"/>
  <c r="M768" i="15"/>
  <c r="M769" i="15"/>
  <c r="M770" i="15"/>
  <c r="M771" i="15"/>
  <c r="M772" i="15"/>
  <c r="M773" i="15"/>
  <c r="M774" i="15"/>
  <c r="M775" i="15"/>
  <c r="M776" i="15"/>
  <c r="M777" i="15"/>
  <c r="M778" i="15"/>
  <c r="M779" i="15"/>
  <c r="M780" i="15"/>
  <c r="M781" i="15"/>
  <c r="M782" i="15"/>
  <c r="M783" i="15"/>
  <c r="M784" i="15"/>
  <c r="M785" i="15"/>
  <c r="M786" i="15"/>
  <c r="M787" i="15"/>
  <c r="M788" i="15"/>
  <c r="M789" i="15"/>
  <c r="M790" i="15"/>
  <c r="M791" i="15"/>
  <c r="M792" i="15"/>
  <c r="M793" i="15"/>
  <c r="M794" i="15"/>
  <c r="M795" i="15"/>
  <c r="M796" i="15"/>
  <c r="M797" i="15"/>
  <c r="M798" i="15"/>
  <c r="M799" i="15"/>
  <c r="M800" i="15"/>
  <c r="M801" i="15"/>
  <c r="M802" i="15"/>
  <c r="M803" i="15"/>
  <c r="M804" i="15"/>
  <c r="M805" i="15"/>
  <c r="M806" i="15"/>
  <c r="M807" i="15"/>
  <c r="M808" i="15"/>
  <c r="M809" i="15"/>
  <c r="M810" i="15"/>
  <c r="M811" i="15"/>
  <c r="M812" i="15"/>
  <c r="M813" i="15"/>
  <c r="M814" i="15"/>
  <c r="M815" i="15"/>
  <c r="M816" i="15"/>
  <c r="M817" i="15"/>
  <c r="M818" i="15"/>
  <c r="M819" i="15"/>
  <c r="M820" i="15"/>
  <c r="M821" i="15"/>
  <c r="M822" i="15"/>
  <c r="M823" i="15"/>
  <c r="M824" i="15"/>
  <c r="M825" i="15"/>
  <c r="M826" i="15"/>
  <c r="M827" i="15"/>
  <c r="M828" i="15"/>
  <c r="M829" i="15"/>
  <c r="M830" i="15"/>
  <c r="M831" i="15"/>
  <c r="M832" i="15"/>
  <c r="M833" i="15"/>
  <c r="M834" i="15"/>
  <c r="M835" i="15"/>
  <c r="M836" i="15"/>
  <c r="M837" i="15"/>
  <c r="M838" i="15"/>
  <c r="M839" i="15"/>
  <c r="M840" i="15"/>
  <c r="M841" i="15"/>
  <c r="M842" i="15"/>
  <c r="M843" i="15"/>
  <c r="M844" i="15"/>
  <c r="M845" i="15"/>
  <c r="M846" i="15"/>
  <c r="M847" i="15"/>
  <c r="M848" i="15"/>
  <c r="M849" i="15"/>
  <c r="M850" i="15"/>
  <c r="M851" i="15"/>
  <c r="M852" i="15"/>
  <c r="M853" i="15"/>
  <c r="M854" i="15"/>
  <c r="M855" i="15"/>
  <c r="M856" i="15"/>
  <c r="M857" i="15"/>
  <c r="M858" i="15"/>
  <c r="M859" i="15"/>
  <c r="M860" i="15"/>
  <c r="M861" i="15"/>
  <c r="M862" i="15"/>
  <c r="M863" i="15"/>
  <c r="M864" i="15"/>
  <c r="M865" i="15"/>
  <c r="M866" i="15"/>
  <c r="M867" i="15"/>
  <c r="M868" i="15"/>
  <c r="M869" i="15"/>
  <c r="M870" i="15"/>
  <c r="M871" i="15"/>
  <c r="M872" i="15"/>
  <c r="M873" i="15"/>
  <c r="M874" i="15"/>
  <c r="M875" i="15"/>
  <c r="M876" i="15"/>
  <c r="M877" i="15"/>
  <c r="M878" i="15"/>
  <c r="M879" i="15"/>
  <c r="M880" i="15"/>
  <c r="M881" i="15"/>
  <c r="M882" i="15"/>
  <c r="M883" i="15"/>
  <c r="M884" i="15"/>
  <c r="M885" i="15"/>
  <c r="M886" i="15"/>
  <c r="M887" i="15"/>
  <c r="M888" i="15"/>
  <c r="M889" i="15"/>
  <c r="M890" i="15"/>
  <c r="M891" i="15"/>
  <c r="M892" i="15"/>
  <c r="M893" i="15"/>
  <c r="M894" i="15"/>
  <c r="M895" i="15"/>
  <c r="M896" i="15"/>
  <c r="M897" i="15"/>
  <c r="M898" i="15"/>
  <c r="M899" i="15"/>
  <c r="M900" i="15"/>
  <c r="M901" i="15"/>
  <c r="M902" i="15"/>
  <c r="M903" i="15"/>
  <c r="M904" i="15"/>
  <c r="M905" i="15"/>
  <c r="M906" i="15"/>
  <c r="M907" i="15"/>
  <c r="M908" i="15"/>
  <c r="M909" i="15"/>
  <c r="M910" i="15"/>
  <c r="M911" i="15"/>
  <c r="M912" i="15"/>
  <c r="M913" i="15"/>
  <c r="M914" i="15"/>
  <c r="M915" i="15"/>
  <c r="M916" i="15"/>
  <c r="M917" i="15"/>
  <c r="M918" i="15"/>
  <c r="M919" i="15"/>
  <c r="M920" i="15"/>
  <c r="M921" i="15"/>
  <c r="M922" i="15"/>
  <c r="M923" i="15"/>
  <c r="M924" i="15"/>
  <c r="M925" i="15"/>
  <c r="M926" i="15"/>
  <c r="M927" i="15"/>
  <c r="M928" i="15"/>
  <c r="M929" i="15"/>
  <c r="M930" i="15"/>
  <c r="M931" i="15"/>
  <c r="M932" i="15"/>
  <c r="M933" i="15"/>
  <c r="M934" i="15"/>
  <c r="M935" i="15"/>
  <c r="M936" i="15"/>
  <c r="M937" i="15"/>
  <c r="M938" i="15"/>
  <c r="M939" i="15"/>
  <c r="M940" i="15"/>
  <c r="M941" i="15"/>
  <c r="M942" i="15"/>
  <c r="M943" i="15"/>
  <c r="M944" i="15"/>
  <c r="M945" i="15"/>
  <c r="M946" i="15"/>
  <c r="M947" i="15"/>
  <c r="M948" i="15"/>
  <c r="M949" i="15"/>
  <c r="M950" i="15"/>
  <c r="M951" i="15"/>
  <c r="M952" i="15"/>
  <c r="M953" i="15"/>
  <c r="M954" i="15"/>
  <c r="M955" i="15"/>
  <c r="M956" i="15"/>
  <c r="M957" i="15"/>
  <c r="M958" i="15"/>
  <c r="M959" i="15"/>
  <c r="M960" i="15"/>
  <c r="M961" i="15"/>
  <c r="M962" i="15"/>
  <c r="M963" i="15"/>
  <c r="M964" i="15"/>
  <c r="M965" i="15"/>
  <c r="M966" i="15"/>
  <c r="M967" i="15"/>
  <c r="M968" i="15"/>
  <c r="M969" i="15"/>
  <c r="M970" i="15"/>
  <c r="M971" i="15"/>
  <c r="M972" i="15"/>
  <c r="M973" i="15"/>
  <c r="M974" i="15"/>
  <c r="M975" i="15"/>
  <c r="M976" i="15"/>
  <c r="M977" i="15"/>
  <c r="M978" i="15"/>
  <c r="M979" i="15"/>
  <c r="M980" i="15"/>
  <c r="M981" i="15"/>
  <c r="M982" i="15"/>
  <c r="M983" i="15"/>
  <c r="M984" i="15"/>
  <c r="M985" i="15"/>
  <c r="M986" i="15"/>
  <c r="M987" i="15"/>
  <c r="M988" i="15"/>
  <c r="M989" i="15"/>
  <c r="M990" i="15"/>
  <c r="M991" i="15"/>
  <c r="M992" i="15"/>
  <c r="M993" i="15"/>
  <c r="M994" i="15"/>
  <c r="M995" i="15"/>
  <c r="M996" i="15"/>
  <c r="M997" i="15"/>
  <c r="M998" i="15"/>
  <c r="M999" i="15"/>
  <c r="M1000" i="15"/>
  <c r="M1001" i="15"/>
  <c r="M1002" i="15"/>
  <c r="M1003" i="15"/>
  <c r="M1004" i="15"/>
  <c r="M1005" i="15"/>
  <c r="M1006" i="15"/>
  <c r="M1007" i="15"/>
  <c r="M1008" i="15"/>
  <c r="M1009" i="15"/>
  <c r="M1010" i="15"/>
  <c r="M1011" i="15"/>
  <c r="M1012" i="15"/>
  <c r="M1013" i="15"/>
  <c r="M1014" i="15"/>
  <c r="M1015" i="15"/>
  <c r="M1016" i="15"/>
  <c r="M1017" i="15"/>
  <c r="M1018" i="15"/>
  <c r="M1019" i="15"/>
  <c r="M1020" i="15"/>
  <c r="M1021" i="15"/>
  <c r="M1022" i="15"/>
  <c r="M1023" i="15"/>
  <c r="M1024" i="15"/>
  <c r="M1025" i="15"/>
  <c r="M1026" i="15"/>
  <c r="M1027" i="15"/>
  <c r="M1028" i="15"/>
  <c r="M1029" i="15"/>
  <c r="M1030" i="15"/>
  <c r="M1031" i="15"/>
  <c r="M1032" i="15"/>
  <c r="M1033" i="15"/>
  <c r="M1034" i="15"/>
  <c r="M1035" i="15"/>
  <c r="M1036" i="15"/>
  <c r="M1037" i="15"/>
  <c r="M1038" i="15"/>
  <c r="M1039" i="15"/>
  <c r="M1040" i="15"/>
  <c r="M1041" i="15"/>
  <c r="M1042" i="15"/>
  <c r="M1043" i="15"/>
  <c r="M1044" i="15"/>
  <c r="M1045" i="15"/>
  <c r="M1046" i="15"/>
  <c r="M1047" i="15"/>
  <c r="M1048" i="15"/>
  <c r="M1049" i="15"/>
  <c r="M1050" i="15"/>
  <c r="M1051" i="15"/>
  <c r="M1052" i="15"/>
  <c r="M1053" i="15"/>
  <c r="M1054" i="15"/>
  <c r="M1055" i="15"/>
  <c r="M1056" i="15"/>
  <c r="M1057" i="15"/>
  <c r="M1058" i="15"/>
  <c r="M1059" i="15"/>
  <c r="M1060" i="15"/>
  <c r="M1061" i="15"/>
  <c r="M1062" i="15"/>
  <c r="M1063" i="15"/>
  <c r="M1064" i="15"/>
  <c r="M1065" i="15"/>
  <c r="M1066" i="15"/>
  <c r="M1067" i="15"/>
  <c r="M1068" i="15"/>
  <c r="M1069" i="15"/>
  <c r="M1070" i="15"/>
  <c r="M1071" i="15"/>
  <c r="M1072" i="15"/>
  <c r="M1073" i="15"/>
  <c r="M1074" i="15"/>
  <c r="M1075" i="15"/>
  <c r="M1076" i="15"/>
  <c r="M1077" i="15"/>
  <c r="M1078" i="15"/>
  <c r="M1079" i="15"/>
  <c r="M1080" i="15"/>
  <c r="M1081" i="15"/>
  <c r="M1082" i="15"/>
  <c r="M1083" i="15"/>
  <c r="M1084" i="15"/>
  <c r="M1085" i="15"/>
  <c r="M1086" i="15"/>
  <c r="M1087" i="15"/>
  <c r="M1088" i="15"/>
  <c r="M1089" i="15"/>
  <c r="M1090" i="15"/>
  <c r="M1091" i="15"/>
  <c r="M1092" i="15"/>
  <c r="M1093" i="15"/>
  <c r="M1094" i="15"/>
  <c r="M1095" i="15"/>
  <c r="M1096" i="15"/>
  <c r="M1097" i="15"/>
  <c r="M1098" i="15"/>
  <c r="M1099" i="15"/>
  <c r="M1100" i="15"/>
  <c r="M1101" i="15"/>
  <c r="M1102" i="15"/>
  <c r="M1103" i="15"/>
  <c r="M1104" i="15"/>
  <c r="M1105" i="15"/>
  <c r="M1106" i="15"/>
  <c r="M1107" i="15"/>
  <c r="M1108" i="15"/>
  <c r="M1109" i="15"/>
  <c r="M1110" i="15"/>
  <c r="M1111" i="15"/>
  <c r="M1112" i="15"/>
  <c r="M1113" i="15"/>
  <c r="M1114" i="15"/>
  <c r="M1115" i="15"/>
  <c r="M1116" i="15"/>
  <c r="M1117" i="15"/>
  <c r="M1118" i="15"/>
  <c r="M1119" i="15"/>
  <c r="M1120" i="15"/>
  <c r="M1121" i="15"/>
  <c r="M1122" i="15"/>
  <c r="M1123" i="15"/>
  <c r="M1124" i="15"/>
  <c r="M1125" i="15"/>
  <c r="M1126" i="15"/>
  <c r="M1127" i="15"/>
  <c r="M1128" i="15"/>
  <c r="M1129" i="15"/>
  <c r="M1130" i="15"/>
  <c r="M1131" i="15"/>
  <c r="M1132" i="15"/>
  <c r="M1133" i="15"/>
  <c r="M1134" i="15"/>
  <c r="M1135" i="15"/>
  <c r="M1136" i="15"/>
  <c r="M1137" i="15"/>
  <c r="M1138" i="15"/>
  <c r="M1139" i="15"/>
  <c r="M1140" i="15"/>
  <c r="M1141" i="15"/>
  <c r="M1142" i="15"/>
  <c r="M1143" i="15"/>
  <c r="M1144" i="15"/>
  <c r="M1145" i="15"/>
  <c r="M1146" i="15"/>
  <c r="M1147" i="15"/>
  <c r="M1148" i="15"/>
  <c r="M1149" i="15"/>
  <c r="M1150" i="15"/>
  <c r="M1151" i="15"/>
  <c r="M1152" i="15"/>
  <c r="M1153" i="15"/>
  <c r="M1154" i="15"/>
  <c r="M1155" i="15"/>
  <c r="M1156" i="15"/>
  <c r="M1157" i="15"/>
  <c r="M1158" i="15"/>
  <c r="M1159" i="15"/>
  <c r="M1160" i="15"/>
  <c r="M1161" i="15"/>
  <c r="M1162" i="15"/>
  <c r="M1163" i="15"/>
  <c r="M1164" i="15"/>
  <c r="M1165" i="15"/>
  <c r="M1166" i="15"/>
  <c r="M1167" i="15"/>
  <c r="M1168" i="15"/>
  <c r="M1169" i="15"/>
  <c r="M1170" i="15"/>
  <c r="M1171" i="15"/>
  <c r="M1172" i="15"/>
  <c r="M1173" i="15"/>
  <c r="M1174" i="15"/>
  <c r="M1175" i="15"/>
  <c r="M1176" i="15"/>
  <c r="M1177" i="15"/>
  <c r="M1178" i="15"/>
  <c r="M1179" i="15"/>
  <c r="M1180" i="15"/>
  <c r="M1181" i="15"/>
  <c r="M1182" i="15"/>
  <c r="M1183" i="15"/>
  <c r="M1184" i="15"/>
  <c r="M1185" i="15"/>
  <c r="M1186" i="15"/>
  <c r="M1187" i="15"/>
  <c r="M1188" i="15"/>
  <c r="M1189" i="15"/>
  <c r="M1190" i="15"/>
  <c r="M1191" i="15"/>
  <c r="M1192" i="15"/>
  <c r="M1193" i="15"/>
  <c r="M1194" i="15"/>
  <c r="M1195" i="15"/>
  <c r="M1196" i="15"/>
  <c r="M1197" i="15"/>
  <c r="M1198" i="15"/>
  <c r="M1199" i="15"/>
  <c r="M1200" i="15"/>
  <c r="M1201" i="15"/>
  <c r="M1202" i="15"/>
  <c r="M1203" i="15"/>
  <c r="M1204" i="15"/>
  <c r="M1205" i="15"/>
  <c r="M1206" i="15"/>
  <c r="M1207" i="15"/>
  <c r="M1208" i="15"/>
  <c r="M1209" i="15"/>
  <c r="M1210" i="15"/>
  <c r="M15" i="15"/>
  <c r="D11" i="15" l="1"/>
  <c r="C117" i="4"/>
  <c r="D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92" i="4"/>
  <c r="C63" i="4" s="1"/>
  <c r="E93" i="4"/>
  <c r="C64" i="4" s="1"/>
  <c r="E94" i="4"/>
  <c r="C73" i="4" s="1"/>
  <c r="E95" i="4"/>
  <c r="C68" i="4" s="1"/>
  <c r="E96" i="4"/>
  <c r="C72" i="4" s="1"/>
  <c r="E97" i="4"/>
  <c r="C75" i="4" s="1"/>
  <c r="C99" i="4"/>
  <c r="E87" i="4"/>
  <c r="C67" i="4" s="1"/>
  <c r="E88" i="4"/>
  <c r="C74" i="4" s="1"/>
  <c r="E89" i="4"/>
  <c r="C70" i="4" s="1"/>
  <c r="E90" i="4"/>
  <c r="C65" i="4" s="1"/>
  <c r="E91" i="4"/>
  <c r="C71" i="4" s="1"/>
  <c r="D99" i="4"/>
  <c r="E98" i="4"/>
  <c r="C76" i="4" s="1"/>
  <c r="E86" i="4"/>
  <c r="C66" i="4" s="1"/>
  <c r="E36" i="4"/>
  <c r="D23" i="4" s="1"/>
  <c r="E35" i="4"/>
  <c r="D19" i="4" s="1"/>
  <c r="E34" i="4"/>
  <c r="D21" i="4" s="1"/>
  <c r="E33" i="4"/>
  <c r="D20" i="4" s="1"/>
  <c r="E43" i="4"/>
  <c r="E44" i="4"/>
  <c r="E45" i="4"/>
  <c r="E46" i="4"/>
  <c r="E47" i="4"/>
  <c r="E48" i="4"/>
  <c r="E42" i="4"/>
  <c r="C49" i="4"/>
  <c r="D49" i="4"/>
  <c r="D37" i="4"/>
  <c r="E37" i="4" s="1"/>
  <c r="D22" i="4" s="1"/>
  <c r="E117" i="4" l="1"/>
  <c r="E99" i="4"/>
  <c r="C69" i="4" s="1"/>
  <c r="E49" i="4"/>
  <c r="E63" i="10"/>
  <c r="F63" i="10"/>
  <c r="G63" i="10"/>
  <c r="H63" i="10"/>
  <c r="E73" i="10"/>
  <c r="F73" i="10"/>
  <c r="G73" i="10"/>
  <c r="H73" i="10"/>
  <c r="E68" i="10"/>
  <c r="F68" i="10"/>
  <c r="G68" i="10"/>
  <c r="H68" i="10"/>
  <c r="E70" i="10"/>
  <c r="F70" i="10"/>
  <c r="G70" i="10"/>
  <c r="H70" i="10"/>
  <c r="E71" i="10"/>
  <c r="F71" i="10"/>
  <c r="G71" i="10"/>
  <c r="H71" i="10"/>
  <c r="E72" i="10"/>
  <c r="F72" i="10"/>
  <c r="G72" i="10"/>
  <c r="H72" i="10"/>
  <c r="E67" i="10"/>
  <c r="F67" i="10"/>
  <c r="G67" i="10"/>
  <c r="H67" i="10"/>
  <c r="E60" i="10"/>
  <c r="F60" i="10"/>
  <c r="G60" i="10"/>
  <c r="H60" i="10"/>
  <c r="E69" i="10"/>
  <c r="F69" i="10"/>
  <c r="G69" i="10"/>
  <c r="H69" i="10"/>
  <c r="E64" i="10"/>
  <c r="F64" i="10"/>
  <c r="G64" i="10"/>
  <c r="H64" i="10"/>
  <c r="E61" i="10"/>
  <c r="F61" i="10"/>
  <c r="G61" i="10"/>
  <c r="H61" i="10"/>
  <c r="E65" i="10"/>
  <c r="F65" i="10"/>
  <c r="G65" i="10"/>
  <c r="H65" i="10"/>
  <c r="H62" i="10"/>
  <c r="G62" i="10"/>
  <c r="F62" i="10"/>
  <c r="E62" i="10"/>
  <c r="K112" i="10"/>
  <c r="I112" i="10"/>
  <c r="J112" i="10" s="1"/>
  <c r="G112" i="10"/>
  <c r="E112" i="10"/>
  <c r="D112" i="10"/>
  <c r="K94" i="10"/>
  <c r="I94" i="10"/>
  <c r="G94" i="10"/>
  <c r="E94" i="10"/>
  <c r="D94" i="10"/>
  <c r="H18" i="10"/>
  <c r="H16" i="10"/>
  <c r="H15" i="10"/>
  <c r="H19" i="10"/>
  <c r="G18" i="10"/>
  <c r="G16" i="10"/>
  <c r="G15" i="10"/>
  <c r="G19" i="10"/>
  <c r="F18" i="10"/>
  <c r="F16" i="10"/>
  <c r="F15" i="10"/>
  <c r="F19" i="10"/>
  <c r="E18" i="10"/>
  <c r="E16" i="10"/>
  <c r="E15" i="10"/>
  <c r="E19" i="10"/>
  <c r="D36" i="10"/>
  <c r="K48" i="10"/>
  <c r="I48" i="10"/>
  <c r="G48" i="10"/>
  <c r="E48" i="10"/>
  <c r="D48" i="10"/>
  <c r="I36" i="10"/>
  <c r="G36" i="10"/>
  <c r="E36" i="10"/>
  <c r="K36" i="10"/>
  <c r="H112" i="10" l="1"/>
  <c r="F112" i="10"/>
  <c r="L112" i="10"/>
  <c r="J94" i="10"/>
  <c r="G66" i="10" s="1"/>
  <c r="F94" i="10"/>
  <c r="E66" i="10" s="1"/>
  <c r="L94" i="10"/>
  <c r="H66" i="10" s="1"/>
  <c r="H94" i="10"/>
  <c r="F66" i="10" s="1"/>
  <c r="L36" i="10"/>
  <c r="H17" i="10" s="1"/>
  <c r="J36" i="10"/>
  <c r="G17" i="10" s="1"/>
  <c r="J48" i="10"/>
  <c r="F48" i="10"/>
  <c r="L48" i="10"/>
  <c r="H36" i="10"/>
  <c r="F17" i="10" s="1"/>
  <c r="H48" i="10"/>
  <c r="F36" i="10"/>
  <c r="E17" i="10" s="1"/>
  <c r="R15" i="15"/>
  <c r="R16" i="15"/>
  <c r="R17" i="15"/>
  <c r="R18" i="15"/>
  <c r="R19" i="15"/>
  <c r="R20" i="15"/>
  <c r="R21" i="15"/>
  <c r="R22" i="15"/>
  <c r="R23" i="15"/>
  <c r="R24" i="15"/>
  <c r="R25" i="15"/>
  <c r="R26" i="15"/>
  <c r="R27" i="15"/>
  <c r="R28" i="15"/>
  <c r="R29" i="15"/>
  <c r="R30" i="15"/>
  <c r="R31" i="15"/>
  <c r="R32" i="15"/>
  <c r="R33" i="15"/>
  <c r="R34" i="15"/>
  <c r="R35" i="15"/>
  <c r="R36" i="15"/>
  <c r="R37" i="15"/>
  <c r="R38" i="15"/>
  <c r="R39" i="15"/>
  <c r="R40" i="15"/>
  <c r="R41" i="15"/>
  <c r="R42" i="15"/>
  <c r="R43" i="15"/>
  <c r="R44" i="15"/>
  <c r="R45" i="15"/>
  <c r="R46" i="15"/>
  <c r="R47" i="15"/>
  <c r="R48" i="15"/>
  <c r="R49" i="15"/>
  <c r="R50" i="15"/>
  <c r="R51" i="15"/>
  <c r="R52" i="15"/>
  <c r="R53" i="15"/>
  <c r="R54" i="15"/>
  <c r="R55" i="15"/>
  <c r="R56" i="15"/>
  <c r="R57" i="15"/>
  <c r="R58" i="15"/>
  <c r="R59" i="15"/>
  <c r="R60" i="15"/>
  <c r="R61" i="15"/>
  <c r="R62" i="15"/>
  <c r="R63" i="15"/>
  <c r="R64" i="15"/>
  <c r="R65" i="15"/>
  <c r="R66" i="15"/>
  <c r="R67" i="15"/>
  <c r="R68" i="15"/>
  <c r="R69" i="15"/>
  <c r="R70" i="15"/>
  <c r="R71" i="15"/>
  <c r="R72" i="15"/>
  <c r="R73" i="15"/>
  <c r="R74" i="15"/>
  <c r="R75" i="15"/>
  <c r="R76" i="15"/>
  <c r="R77" i="15"/>
  <c r="R78" i="15"/>
  <c r="R79" i="15"/>
  <c r="R80" i="15"/>
  <c r="R81" i="15"/>
  <c r="R82" i="15"/>
  <c r="R83" i="15"/>
  <c r="R84" i="15"/>
  <c r="R85" i="15"/>
  <c r="R86" i="15"/>
  <c r="R87" i="15"/>
  <c r="R88" i="15"/>
  <c r="R89" i="15"/>
  <c r="R90" i="15"/>
  <c r="R91" i="15"/>
  <c r="R92" i="15"/>
  <c r="R93" i="15"/>
  <c r="R94" i="15"/>
  <c r="R95" i="15"/>
  <c r="R96" i="15"/>
  <c r="R97" i="15"/>
  <c r="R98" i="15"/>
  <c r="R99" i="15"/>
  <c r="R100" i="15"/>
  <c r="R101" i="15"/>
  <c r="R102" i="15"/>
  <c r="R103" i="15"/>
  <c r="R104" i="15"/>
  <c r="R105" i="15"/>
  <c r="R106" i="15"/>
  <c r="R107" i="15"/>
  <c r="R108" i="15"/>
  <c r="R109" i="15"/>
  <c r="R110" i="15"/>
  <c r="R111" i="15"/>
  <c r="R112" i="15"/>
  <c r="R113" i="15"/>
  <c r="R114" i="15"/>
  <c r="R115" i="15"/>
  <c r="R116" i="15"/>
  <c r="R117" i="15"/>
  <c r="R118" i="15"/>
  <c r="R119" i="15"/>
  <c r="R120" i="15"/>
  <c r="R121" i="15"/>
  <c r="R122" i="15"/>
  <c r="R123" i="15"/>
  <c r="R124" i="15"/>
  <c r="R125" i="15"/>
  <c r="R126" i="15"/>
  <c r="R127" i="15"/>
  <c r="R128" i="15"/>
  <c r="R129" i="15"/>
  <c r="R130" i="15"/>
  <c r="R131" i="15"/>
  <c r="R132" i="15"/>
  <c r="R133" i="15"/>
  <c r="R134" i="15"/>
  <c r="R135" i="15"/>
  <c r="R136" i="15"/>
  <c r="R137" i="15"/>
  <c r="R138" i="15"/>
  <c r="R139" i="15"/>
  <c r="R140" i="15"/>
  <c r="R141" i="15"/>
  <c r="R142" i="15"/>
  <c r="R143" i="15"/>
  <c r="R144" i="15"/>
  <c r="R145" i="15"/>
  <c r="R146" i="15"/>
  <c r="R147" i="15"/>
  <c r="R148" i="15"/>
  <c r="R149" i="15"/>
  <c r="R150" i="15"/>
  <c r="R151" i="15"/>
  <c r="R152" i="15"/>
  <c r="R153" i="15"/>
  <c r="R154" i="15"/>
  <c r="R155" i="15"/>
  <c r="R156" i="15"/>
  <c r="R157" i="15"/>
  <c r="R158" i="15"/>
  <c r="R159" i="15"/>
  <c r="R160" i="15"/>
  <c r="R161" i="15"/>
  <c r="R162" i="15"/>
  <c r="R163" i="15"/>
  <c r="R164" i="15"/>
  <c r="R165" i="15"/>
  <c r="R166" i="15"/>
  <c r="R167" i="15"/>
  <c r="R168" i="15"/>
  <c r="R169" i="15"/>
  <c r="R170" i="15"/>
  <c r="R171" i="15"/>
  <c r="R172" i="15"/>
  <c r="R173" i="15"/>
  <c r="R174" i="15"/>
  <c r="R175" i="15"/>
  <c r="R176" i="15"/>
  <c r="R177" i="15"/>
  <c r="R178" i="15"/>
  <c r="R179" i="15"/>
  <c r="R180" i="15"/>
  <c r="R181" i="15"/>
  <c r="R182" i="15"/>
  <c r="R183" i="15"/>
  <c r="R184" i="15"/>
  <c r="R185" i="15"/>
  <c r="R186" i="15"/>
  <c r="R187" i="15"/>
  <c r="R188" i="15"/>
  <c r="R189" i="15"/>
  <c r="R190" i="15"/>
  <c r="R191" i="15"/>
  <c r="R192" i="15"/>
  <c r="R193" i="15"/>
  <c r="R194" i="15"/>
  <c r="R195" i="15"/>
  <c r="R196" i="15"/>
  <c r="R197" i="15"/>
  <c r="R198" i="15"/>
  <c r="R199" i="15"/>
  <c r="R200" i="15"/>
  <c r="R201" i="15"/>
  <c r="R202" i="15"/>
  <c r="R203" i="15"/>
  <c r="R204" i="15"/>
  <c r="R205" i="15"/>
  <c r="R206" i="15"/>
  <c r="R207" i="15"/>
  <c r="R208" i="15"/>
  <c r="R209" i="15"/>
  <c r="R210" i="15"/>
  <c r="R211" i="15"/>
  <c r="R212" i="15"/>
  <c r="R213" i="15"/>
  <c r="R214" i="15"/>
  <c r="R215" i="15"/>
  <c r="R216" i="15"/>
  <c r="R217" i="15"/>
  <c r="R218" i="15"/>
  <c r="R219" i="15"/>
  <c r="R220" i="15"/>
  <c r="R221" i="15"/>
  <c r="R222" i="15"/>
  <c r="R223" i="15"/>
  <c r="R224" i="15"/>
  <c r="R225" i="15"/>
  <c r="R226" i="15"/>
  <c r="R227" i="15"/>
  <c r="R228" i="15"/>
  <c r="R229" i="15"/>
  <c r="R230" i="15"/>
  <c r="R231" i="15"/>
  <c r="R232" i="15"/>
  <c r="R233" i="15"/>
  <c r="R234" i="15"/>
  <c r="R235" i="15"/>
  <c r="R236" i="15"/>
  <c r="R237" i="15"/>
  <c r="R238" i="15"/>
  <c r="R239" i="15"/>
  <c r="R240" i="15"/>
  <c r="R241" i="15"/>
  <c r="R242" i="15"/>
  <c r="R243" i="15"/>
  <c r="R244" i="15"/>
  <c r="R245" i="15"/>
  <c r="R246" i="15"/>
  <c r="R247" i="15"/>
  <c r="R248" i="15"/>
  <c r="R249" i="15"/>
  <c r="R250" i="15"/>
  <c r="R251" i="15"/>
  <c r="R252" i="15"/>
  <c r="R253" i="15"/>
  <c r="R254" i="15"/>
  <c r="R255" i="15"/>
  <c r="R256" i="15"/>
  <c r="R257" i="15"/>
  <c r="R258" i="15"/>
  <c r="R259" i="15"/>
  <c r="R260" i="15"/>
  <c r="R261" i="15"/>
  <c r="R262" i="15"/>
  <c r="R263" i="15"/>
  <c r="R264" i="15"/>
  <c r="R265" i="15"/>
  <c r="R266" i="15"/>
  <c r="R267" i="15"/>
  <c r="R268" i="15"/>
  <c r="R269" i="15"/>
  <c r="R270" i="15"/>
  <c r="R271" i="15"/>
  <c r="R272" i="15"/>
  <c r="R273" i="15"/>
  <c r="R274" i="15"/>
  <c r="R275" i="15"/>
  <c r="R276" i="15"/>
  <c r="R277" i="15"/>
  <c r="R278" i="15"/>
  <c r="R279" i="15"/>
  <c r="R280" i="15"/>
  <c r="R281" i="15"/>
  <c r="R282" i="15"/>
  <c r="R283" i="15"/>
  <c r="R284" i="15"/>
  <c r="R285" i="15"/>
  <c r="R286" i="15"/>
  <c r="R287" i="15"/>
  <c r="R288" i="15"/>
  <c r="R289" i="15"/>
  <c r="R290" i="15"/>
  <c r="R291" i="15"/>
  <c r="R292" i="15"/>
  <c r="R293" i="15"/>
  <c r="R294" i="15"/>
  <c r="R295" i="15"/>
  <c r="R296" i="15"/>
  <c r="R297" i="15"/>
  <c r="R298" i="15"/>
  <c r="R299" i="15"/>
  <c r="R300" i="15"/>
  <c r="R301" i="15"/>
  <c r="R302" i="15"/>
  <c r="R303" i="15"/>
  <c r="R304" i="15"/>
  <c r="R305" i="15"/>
  <c r="R306" i="15"/>
  <c r="R307" i="15"/>
  <c r="R308" i="15"/>
  <c r="R309" i="15"/>
  <c r="R310" i="15"/>
  <c r="R311" i="15"/>
  <c r="R312" i="15"/>
  <c r="R313" i="15"/>
  <c r="R314" i="15"/>
  <c r="R315" i="15"/>
  <c r="R316" i="15"/>
  <c r="R317" i="15"/>
  <c r="R318" i="15"/>
  <c r="R319" i="15"/>
  <c r="R320" i="15"/>
  <c r="R321" i="15"/>
  <c r="R322" i="15"/>
  <c r="R323" i="15"/>
  <c r="R324" i="15"/>
  <c r="R325" i="15"/>
  <c r="R326" i="15"/>
  <c r="R327" i="15"/>
  <c r="R328" i="15"/>
  <c r="R329" i="15"/>
  <c r="R330" i="15"/>
  <c r="R331" i="15"/>
  <c r="R332" i="15"/>
  <c r="R333" i="15"/>
  <c r="R334" i="15"/>
  <c r="R335" i="15"/>
  <c r="R336" i="15"/>
  <c r="R337" i="15"/>
  <c r="R338" i="15"/>
  <c r="R339" i="15"/>
  <c r="R340" i="15"/>
  <c r="R341" i="15"/>
  <c r="R342" i="15"/>
  <c r="R343" i="15"/>
  <c r="R344" i="15"/>
  <c r="R345" i="15"/>
  <c r="R346" i="15"/>
  <c r="R347" i="15"/>
  <c r="R348" i="15"/>
  <c r="R349" i="15"/>
  <c r="R350" i="15"/>
  <c r="R351" i="15"/>
  <c r="R352" i="15"/>
  <c r="R353" i="15"/>
  <c r="R354" i="15"/>
  <c r="R355" i="15"/>
  <c r="R356" i="15"/>
  <c r="R357" i="15"/>
  <c r="R358" i="15"/>
  <c r="R359" i="15"/>
  <c r="R360" i="15"/>
  <c r="R361" i="15"/>
  <c r="R362" i="15"/>
  <c r="R363" i="15"/>
  <c r="R364" i="15"/>
  <c r="R365" i="15"/>
  <c r="R366" i="15"/>
  <c r="R367" i="15"/>
  <c r="R368" i="15"/>
  <c r="R369" i="15"/>
  <c r="R370" i="15"/>
  <c r="R371" i="15"/>
  <c r="R372" i="15"/>
  <c r="R373" i="15"/>
  <c r="R374" i="15"/>
  <c r="R375" i="15"/>
  <c r="R376" i="15"/>
  <c r="R377" i="15"/>
  <c r="R378" i="15"/>
  <c r="R379" i="15"/>
  <c r="R380" i="15"/>
  <c r="R381" i="15"/>
  <c r="R382" i="15"/>
  <c r="R383" i="15"/>
  <c r="R384" i="15"/>
  <c r="R385" i="15"/>
  <c r="R386" i="15"/>
  <c r="R387" i="15"/>
  <c r="R388" i="15"/>
  <c r="R389" i="15"/>
  <c r="R390" i="15"/>
  <c r="R391" i="15"/>
  <c r="R392" i="15"/>
  <c r="R393" i="15"/>
  <c r="R394" i="15"/>
  <c r="R395" i="15"/>
  <c r="R396" i="15"/>
  <c r="R397" i="15"/>
  <c r="R398" i="15"/>
  <c r="R399" i="15"/>
  <c r="R400" i="15"/>
  <c r="R401" i="15"/>
  <c r="R402" i="15"/>
  <c r="R403" i="15"/>
  <c r="R404" i="15"/>
  <c r="R405" i="15"/>
  <c r="R406" i="15"/>
  <c r="R407" i="15"/>
  <c r="R408" i="15"/>
  <c r="R409" i="15"/>
  <c r="R410" i="15"/>
  <c r="R411" i="15"/>
  <c r="R412" i="15"/>
  <c r="R413" i="15"/>
  <c r="R414" i="15"/>
  <c r="R415" i="15"/>
  <c r="R416" i="15"/>
  <c r="R417" i="15"/>
  <c r="R418" i="15"/>
  <c r="R419" i="15"/>
  <c r="R420" i="15"/>
  <c r="R421" i="15"/>
  <c r="R422" i="15"/>
  <c r="R423" i="15"/>
  <c r="R424" i="15"/>
  <c r="R425" i="15"/>
  <c r="R426" i="15"/>
  <c r="R427" i="15"/>
  <c r="R428" i="15"/>
  <c r="R429" i="15"/>
  <c r="R430" i="15"/>
  <c r="R431" i="15"/>
  <c r="R432" i="15"/>
  <c r="R433" i="15"/>
  <c r="R434" i="15"/>
  <c r="R435" i="15"/>
  <c r="R436" i="15"/>
  <c r="R437" i="15"/>
  <c r="R438" i="15"/>
  <c r="R439" i="15"/>
  <c r="R440" i="15"/>
  <c r="R441" i="15"/>
  <c r="R442" i="15"/>
  <c r="R443" i="15"/>
  <c r="R444" i="15"/>
  <c r="R445" i="15"/>
  <c r="R446" i="15"/>
  <c r="R447" i="15"/>
  <c r="R448" i="15"/>
  <c r="R449" i="15"/>
  <c r="R450" i="15"/>
  <c r="R451" i="15"/>
  <c r="R452" i="15"/>
  <c r="R453" i="15"/>
  <c r="R454" i="15"/>
  <c r="R455" i="15"/>
  <c r="R456" i="15"/>
  <c r="R457" i="15"/>
  <c r="R458" i="15"/>
  <c r="R459" i="15"/>
  <c r="R460" i="15"/>
  <c r="R461" i="15"/>
  <c r="R462" i="15"/>
  <c r="R463" i="15"/>
  <c r="R464" i="15"/>
  <c r="R465" i="15"/>
  <c r="R466" i="15"/>
  <c r="R467" i="15"/>
  <c r="R468" i="15"/>
  <c r="R469" i="15"/>
  <c r="R470" i="15"/>
  <c r="R471" i="15"/>
  <c r="R472" i="15"/>
  <c r="R473" i="15"/>
  <c r="R474" i="15"/>
  <c r="R475" i="15"/>
  <c r="R476" i="15"/>
  <c r="R477" i="15"/>
  <c r="R478" i="15"/>
  <c r="R479" i="15"/>
  <c r="R480" i="15"/>
  <c r="R481" i="15"/>
  <c r="R482" i="15"/>
  <c r="R483" i="15"/>
  <c r="R484" i="15"/>
  <c r="R485" i="15"/>
  <c r="R486" i="15"/>
  <c r="R487" i="15"/>
  <c r="R488" i="15"/>
  <c r="R489" i="15"/>
  <c r="R490" i="15"/>
  <c r="R491" i="15"/>
  <c r="R492" i="15"/>
  <c r="R493" i="15"/>
  <c r="R494" i="15"/>
  <c r="R495" i="15"/>
  <c r="R496" i="15"/>
  <c r="R497" i="15"/>
  <c r="R498" i="15"/>
  <c r="R499" i="15"/>
  <c r="R500" i="15"/>
  <c r="R501" i="15"/>
  <c r="R502" i="15"/>
  <c r="R503" i="15"/>
  <c r="R504" i="15"/>
  <c r="R505" i="15"/>
  <c r="R506" i="15"/>
  <c r="R507" i="15"/>
  <c r="R508" i="15"/>
  <c r="R509" i="15"/>
  <c r="R510" i="15"/>
  <c r="R511" i="15"/>
  <c r="R512" i="15"/>
  <c r="R513" i="15"/>
  <c r="R514" i="15"/>
  <c r="R515" i="15"/>
  <c r="R516" i="15"/>
  <c r="R517" i="15"/>
  <c r="R518" i="15"/>
  <c r="R519" i="15"/>
  <c r="R520" i="15"/>
  <c r="R521" i="15"/>
  <c r="R522" i="15"/>
  <c r="R523" i="15"/>
  <c r="R524" i="15"/>
  <c r="R525" i="15"/>
  <c r="R526" i="15"/>
  <c r="R527" i="15"/>
  <c r="R528" i="15"/>
  <c r="R529" i="15"/>
  <c r="R530" i="15"/>
  <c r="R531" i="15"/>
  <c r="R532" i="15"/>
  <c r="R533" i="15"/>
  <c r="R534" i="15"/>
  <c r="R535" i="15"/>
  <c r="R536" i="15"/>
  <c r="R537" i="15"/>
  <c r="R538" i="15"/>
  <c r="R539" i="15"/>
  <c r="R540" i="15"/>
  <c r="R541" i="15"/>
  <c r="R542" i="15"/>
  <c r="R543" i="15"/>
  <c r="R544" i="15"/>
  <c r="R545" i="15"/>
  <c r="R546" i="15"/>
  <c r="R547" i="15"/>
  <c r="R548" i="15"/>
  <c r="R549" i="15"/>
  <c r="R550" i="15"/>
  <c r="R551" i="15"/>
  <c r="R552" i="15"/>
  <c r="R553" i="15"/>
  <c r="R554" i="15"/>
  <c r="R555" i="15"/>
  <c r="R556" i="15"/>
  <c r="R557" i="15"/>
  <c r="R558" i="15"/>
  <c r="R559" i="15"/>
  <c r="R560" i="15"/>
  <c r="R561" i="15"/>
  <c r="R562" i="15"/>
  <c r="R563" i="15"/>
  <c r="R564" i="15"/>
  <c r="R565" i="15"/>
  <c r="R566" i="15"/>
  <c r="R567" i="15"/>
  <c r="R568" i="15"/>
  <c r="R569" i="15"/>
  <c r="R570" i="15"/>
  <c r="R571" i="15"/>
  <c r="R572" i="15"/>
  <c r="R573" i="15"/>
  <c r="R574" i="15"/>
  <c r="R575" i="15"/>
  <c r="R576" i="15"/>
  <c r="R577" i="15"/>
  <c r="R578" i="15"/>
  <c r="R579" i="15"/>
  <c r="R580" i="15"/>
  <c r="R581" i="15"/>
  <c r="R582" i="15"/>
  <c r="R583" i="15"/>
  <c r="R584" i="15"/>
  <c r="R585" i="15"/>
  <c r="R586" i="15"/>
  <c r="R587" i="15"/>
  <c r="R588" i="15"/>
  <c r="R589" i="15"/>
  <c r="R590" i="15"/>
  <c r="R591" i="15"/>
  <c r="R592" i="15"/>
  <c r="R593" i="15"/>
  <c r="R594" i="15"/>
  <c r="R595" i="15"/>
  <c r="R596" i="15"/>
  <c r="R597" i="15"/>
  <c r="R598" i="15"/>
  <c r="R599" i="15"/>
  <c r="R600" i="15"/>
  <c r="R601" i="15"/>
  <c r="R602" i="15"/>
  <c r="R603" i="15"/>
  <c r="R604" i="15"/>
  <c r="R605" i="15"/>
  <c r="R606" i="15"/>
  <c r="R607" i="15"/>
  <c r="R608" i="15"/>
  <c r="R609" i="15"/>
  <c r="R610" i="15"/>
  <c r="R611" i="15"/>
  <c r="R612" i="15"/>
  <c r="R613" i="15"/>
  <c r="R614" i="15"/>
  <c r="R615" i="15"/>
  <c r="R616" i="15"/>
  <c r="R617" i="15"/>
  <c r="R618" i="15"/>
  <c r="R619" i="15"/>
  <c r="R620" i="15"/>
  <c r="R621" i="15"/>
  <c r="R622" i="15"/>
  <c r="R623" i="15"/>
  <c r="R624" i="15"/>
  <c r="R625" i="15"/>
  <c r="R626" i="15"/>
  <c r="R627" i="15"/>
  <c r="R628" i="15"/>
  <c r="R629" i="15"/>
  <c r="R630" i="15"/>
  <c r="R631" i="15"/>
  <c r="R632" i="15"/>
  <c r="R633" i="15"/>
  <c r="R634" i="15"/>
  <c r="R635" i="15"/>
  <c r="R636" i="15"/>
  <c r="R637" i="15"/>
  <c r="R638" i="15"/>
  <c r="R639" i="15"/>
  <c r="R640" i="15"/>
  <c r="R641" i="15"/>
  <c r="R642" i="15"/>
  <c r="R643" i="15"/>
  <c r="R644" i="15"/>
  <c r="R645" i="15"/>
  <c r="R646" i="15"/>
  <c r="R647" i="15"/>
  <c r="R648" i="15"/>
  <c r="R649" i="15"/>
  <c r="R650" i="15"/>
  <c r="R651" i="15"/>
  <c r="R652" i="15"/>
  <c r="R653" i="15"/>
  <c r="R654" i="15"/>
  <c r="R655" i="15"/>
  <c r="R656" i="15"/>
  <c r="R657" i="15"/>
  <c r="R658" i="15"/>
  <c r="R659" i="15"/>
  <c r="R660" i="15"/>
  <c r="R661" i="15"/>
  <c r="R662" i="15"/>
  <c r="R663" i="15"/>
  <c r="R664" i="15"/>
  <c r="R665" i="15"/>
  <c r="R666" i="15"/>
  <c r="R667" i="15"/>
  <c r="R668" i="15"/>
  <c r="R669" i="15"/>
  <c r="R670" i="15"/>
  <c r="R671" i="15"/>
  <c r="R672" i="15"/>
  <c r="R673" i="15"/>
  <c r="R674" i="15"/>
  <c r="R675" i="15"/>
  <c r="R676" i="15"/>
  <c r="R677" i="15"/>
  <c r="R678" i="15"/>
  <c r="R679" i="15"/>
  <c r="R680" i="15"/>
  <c r="R681" i="15"/>
  <c r="R682" i="15"/>
  <c r="R683" i="15"/>
  <c r="R684" i="15"/>
  <c r="R685" i="15"/>
  <c r="R686" i="15"/>
  <c r="R687" i="15"/>
  <c r="R688" i="15"/>
  <c r="R689" i="15"/>
  <c r="R690" i="15"/>
  <c r="R691" i="15"/>
  <c r="R692" i="15"/>
  <c r="R693" i="15"/>
  <c r="R694" i="15"/>
  <c r="R695" i="15"/>
  <c r="R696" i="15"/>
  <c r="R697" i="15"/>
  <c r="R698" i="15"/>
  <c r="R699" i="15"/>
  <c r="R700" i="15"/>
  <c r="R701" i="15"/>
  <c r="R702" i="15"/>
  <c r="R703" i="15"/>
  <c r="R704" i="15"/>
  <c r="R705" i="15"/>
  <c r="R706" i="15"/>
  <c r="R707" i="15"/>
  <c r="R708" i="15"/>
  <c r="R709" i="15"/>
  <c r="R710" i="15"/>
  <c r="R711" i="15"/>
  <c r="R712" i="15"/>
  <c r="R713" i="15"/>
  <c r="R714" i="15"/>
  <c r="R715" i="15"/>
  <c r="R716" i="15"/>
  <c r="R717" i="15"/>
  <c r="R718" i="15"/>
  <c r="R719" i="15"/>
  <c r="R720" i="15"/>
  <c r="R721" i="15"/>
  <c r="R722" i="15"/>
  <c r="R723" i="15"/>
  <c r="R724" i="15"/>
  <c r="R725" i="15"/>
  <c r="R726" i="15"/>
  <c r="R727" i="15"/>
  <c r="R728" i="15"/>
  <c r="R729" i="15"/>
  <c r="R730" i="15"/>
  <c r="R731" i="15"/>
  <c r="R732" i="15"/>
  <c r="R733" i="15"/>
  <c r="R734" i="15"/>
  <c r="R735" i="15"/>
  <c r="R736" i="15"/>
  <c r="R737" i="15"/>
  <c r="R738" i="15"/>
  <c r="R739" i="15"/>
  <c r="R740" i="15"/>
  <c r="R741" i="15"/>
  <c r="R742" i="15"/>
  <c r="R743" i="15"/>
  <c r="R744" i="15"/>
  <c r="R745" i="15"/>
  <c r="R746" i="15"/>
  <c r="R747" i="15"/>
  <c r="R748" i="15"/>
  <c r="R749" i="15"/>
  <c r="R750" i="15"/>
  <c r="R751" i="15"/>
  <c r="R752" i="15"/>
  <c r="R753" i="15"/>
  <c r="R754" i="15"/>
  <c r="R755" i="15"/>
  <c r="R756" i="15"/>
  <c r="R757" i="15"/>
  <c r="R758" i="15"/>
  <c r="R759" i="15"/>
  <c r="R760" i="15"/>
  <c r="R761" i="15"/>
  <c r="R762" i="15"/>
  <c r="R763" i="15"/>
  <c r="R764" i="15"/>
  <c r="R765" i="15"/>
  <c r="R766" i="15"/>
  <c r="R767" i="15"/>
  <c r="R768" i="15"/>
  <c r="R769" i="15"/>
  <c r="R770" i="15"/>
  <c r="R771" i="15"/>
  <c r="R772" i="15"/>
  <c r="R773" i="15"/>
  <c r="R774" i="15"/>
  <c r="R775" i="15"/>
  <c r="R776" i="15"/>
  <c r="R777" i="15"/>
  <c r="R778" i="15"/>
  <c r="R779" i="15"/>
  <c r="R780" i="15"/>
  <c r="R781" i="15"/>
  <c r="R782" i="15"/>
  <c r="R783" i="15"/>
  <c r="R784" i="15"/>
  <c r="R785" i="15"/>
  <c r="R786" i="15"/>
  <c r="R787" i="15"/>
  <c r="R788" i="15"/>
  <c r="R789" i="15"/>
  <c r="R790" i="15"/>
  <c r="R791" i="15"/>
  <c r="R792" i="15"/>
  <c r="R793" i="15"/>
  <c r="R794" i="15"/>
  <c r="R795" i="15"/>
  <c r="R796" i="15"/>
  <c r="R797" i="15"/>
  <c r="R798" i="15"/>
  <c r="R799" i="15"/>
  <c r="R800" i="15"/>
  <c r="R801" i="15"/>
  <c r="R802" i="15"/>
  <c r="R803" i="15"/>
  <c r="R804" i="15"/>
  <c r="R805" i="15"/>
  <c r="R806" i="15"/>
  <c r="R807" i="15"/>
  <c r="R808" i="15"/>
  <c r="R809" i="15"/>
  <c r="R810" i="15"/>
  <c r="R811" i="15"/>
  <c r="R812" i="15"/>
  <c r="R813" i="15"/>
  <c r="R814" i="15"/>
  <c r="R815" i="15"/>
  <c r="R816" i="15"/>
  <c r="R817" i="15"/>
  <c r="R818" i="15"/>
  <c r="R819" i="15"/>
  <c r="R820" i="15"/>
  <c r="R821" i="15"/>
  <c r="R822" i="15"/>
  <c r="R823" i="15"/>
  <c r="R824" i="15"/>
  <c r="R825" i="15"/>
  <c r="R826" i="15"/>
  <c r="R827" i="15"/>
  <c r="R828" i="15"/>
  <c r="R829" i="15"/>
  <c r="R830" i="15"/>
  <c r="R831" i="15"/>
  <c r="R832" i="15"/>
  <c r="R833" i="15"/>
  <c r="R834" i="15"/>
  <c r="R835" i="15"/>
  <c r="R836" i="15"/>
  <c r="R837" i="15"/>
  <c r="R838" i="15"/>
  <c r="R839" i="15"/>
  <c r="R840" i="15"/>
  <c r="R841" i="15"/>
  <c r="R842" i="15"/>
  <c r="R843" i="15"/>
  <c r="R844" i="15"/>
  <c r="R845" i="15"/>
  <c r="R846" i="15"/>
  <c r="R847" i="15"/>
  <c r="R848" i="15"/>
  <c r="R849" i="15"/>
  <c r="R850" i="15"/>
  <c r="R851" i="15"/>
  <c r="R852" i="15"/>
  <c r="R853" i="15"/>
  <c r="R854" i="15"/>
  <c r="R855" i="15"/>
  <c r="R856" i="15"/>
  <c r="R857" i="15"/>
  <c r="R858" i="15"/>
  <c r="R859" i="15"/>
  <c r="R860" i="15"/>
  <c r="R861" i="15"/>
  <c r="R862" i="15"/>
  <c r="R863" i="15"/>
  <c r="R864" i="15"/>
  <c r="R865" i="15"/>
  <c r="R866" i="15"/>
  <c r="R867" i="15"/>
  <c r="R868" i="15"/>
  <c r="R869" i="15"/>
  <c r="R870" i="15"/>
  <c r="R871" i="15"/>
  <c r="R872" i="15"/>
  <c r="R873" i="15"/>
  <c r="R874" i="15"/>
  <c r="R875" i="15"/>
  <c r="R876" i="15"/>
  <c r="R877" i="15"/>
  <c r="R878" i="15"/>
  <c r="R879" i="15"/>
  <c r="R880" i="15"/>
  <c r="R881" i="15"/>
  <c r="R882" i="15"/>
  <c r="R883" i="15"/>
  <c r="R884" i="15"/>
  <c r="R885" i="15"/>
  <c r="R886" i="15"/>
  <c r="R887" i="15"/>
  <c r="R888" i="15"/>
  <c r="R889" i="15"/>
  <c r="R890" i="15"/>
  <c r="R891" i="15"/>
  <c r="R892" i="15"/>
  <c r="R893" i="15"/>
  <c r="R894" i="15"/>
  <c r="R895" i="15"/>
  <c r="R896" i="15"/>
  <c r="R897" i="15"/>
  <c r="R898" i="15"/>
  <c r="R899" i="15"/>
  <c r="R900" i="15"/>
  <c r="R901" i="15"/>
  <c r="R902" i="15"/>
  <c r="R903" i="15"/>
  <c r="R904" i="15"/>
  <c r="R905" i="15"/>
  <c r="R906" i="15"/>
  <c r="R907" i="15"/>
  <c r="R908" i="15"/>
  <c r="R909" i="15"/>
  <c r="R910" i="15"/>
  <c r="R911" i="15"/>
  <c r="R912" i="15"/>
  <c r="R913" i="15"/>
  <c r="R914" i="15"/>
  <c r="R915" i="15"/>
  <c r="R916" i="15"/>
  <c r="R917" i="15"/>
  <c r="R918" i="15"/>
  <c r="R919" i="15"/>
  <c r="R920" i="15"/>
  <c r="R921" i="15"/>
  <c r="R922" i="15"/>
  <c r="R923" i="15"/>
  <c r="R924" i="15"/>
  <c r="R925" i="15"/>
  <c r="R926" i="15"/>
  <c r="R927" i="15"/>
  <c r="R928" i="15"/>
  <c r="R929" i="15"/>
  <c r="R930" i="15"/>
  <c r="R931" i="15"/>
  <c r="R932" i="15"/>
  <c r="R933" i="15"/>
  <c r="R934" i="15"/>
  <c r="R935" i="15"/>
  <c r="R936" i="15"/>
  <c r="R937" i="15"/>
  <c r="R938" i="15"/>
  <c r="R939" i="15"/>
  <c r="R940" i="15"/>
  <c r="R941" i="15"/>
  <c r="R942" i="15"/>
  <c r="R943" i="15"/>
  <c r="R944" i="15"/>
  <c r="R945" i="15"/>
  <c r="R946" i="15"/>
  <c r="R947" i="15"/>
  <c r="R948" i="15"/>
  <c r="R949" i="15"/>
  <c r="R950" i="15"/>
  <c r="R951" i="15"/>
  <c r="R952" i="15"/>
  <c r="R953" i="15"/>
  <c r="R954" i="15"/>
  <c r="R955" i="15"/>
  <c r="R956" i="15"/>
  <c r="R957" i="15"/>
  <c r="R958" i="15"/>
  <c r="R959" i="15"/>
  <c r="R960" i="15"/>
  <c r="R961" i="15"/>
  <c r="R962" i="15"/>
  <c r="R963" i="15"/>
  <c r="R964" i="15"/>
  <c r="R965" i="15"/>
  <c r="R966" i="15"/>
  <c r="R967" i="15"/>
  <c r="R968" i="15"/>
  <c r="R969" i="15"/>
  <c r="R970" i="15"/>
  <c r="R971" i="15"/>
  <c r="R972" i="15"/>
  <c r="R973" i="15"/>
  <c r="R974" i="15"/>
  <c r="R975" i="15"/>
  <c r="R976" i="15"/>
  <c r="R977" i="15"/>
  <c r="R978" i="15"/>
  <c r="R979" i="15"/>
  <c r="R980" i="15"/>
  <c r="R981" i="15"/>
  <c r="R982" i="15"/>
  <c r="R983" i="15"/>
  <c r="R984" i="15"/>
  <c r="R985" i="15"/>
  <c r="R986" i="15"/>
  <c r="R987" i="15"/>
  <c r="R988" i="15"/>
  <c r="R989" i="15"/>
  <c r="R990" i="15"/>
  <c r="R991" i="15"/>
  <c r="R992" i="15"/>
  <c r="R993" i="15"/>
  <c r="R994" i="15"/>
  <c r="R995" i="15"/>
  <c r="R996" i="15"/>
  <c r="R997" i="15"/>
  <c r="R998" i="15"/>
  <c r="R999" i="15"/>
  <c r="R1000" i="15"/>
  <c r="R1001" i="15"/>
  <c r="R1002" i="15"/>
  <c r="R1003" i="15"/>
  <c r="R1004" i="15"/>
  <c r="R1005" i="15"/>
  <c r="R1006" i="15"/>
  <c r="R1007" i="15"/>
  <c r="R1008" i="15"/>
  <c r="R1009" i="15"/>
  <c r="R1010" i="15"/>
  <c r="R1011" i="15"/>
  <c r="R1012" i="15"/>
  <c r="R1013" i="15"/>
  <c r="R1014" i="15"/>
  <c r="R1015" i="15"/>
  <c r="R1016" i="15"/>
  <c r="R1017" i="15"/>
  <c r="R1018" i="15"/>
  <c r="R1019" i="15"/>
  <c r="R1020" i="15"/>
  <c r="R1021" i="15"/>
  <c r="R1022" i="15"/>
  <c r="R1023" i="15"/>
  <c r="R1024" i="15"/>
  <c r="R1025" i="15"/>
  <c r="R1026" i="15"/>
  <c r="R1027" i="15"/>
  <c r="R1028" i="15"/>
  <c r="R1029" i="15"/>
  <c r="R1030" i="15"/>
  <c r="R1031" i="15"/>
  <c r="R1032" i="15"/>
  <c r="R1033" i="15"/>
  <c r="R1034" i="15"/>
  <c r="R1035" i="15"/>
  <c r="R1036" i="15"/>
  <c r="R1037" i="15"/>
  <c r="R1038" i="15"/>
  <c r="R1039" i="15"/>
  <c r="R1040" i="15"/>
  <c r="R1041" i="15"/>
  <c r="R1042" i="15"/>
  <c r="R1043" i="15"/>
  <c r="R1044" i="15"/>
  <c r="R1045" i="15"/>
  <c r="R1046" i="15"/>
  <c r="R1047" i="15"/>
  <c r="R1048" i="15"/>
  <c r="R1049" i="15"/>
  <c r="R1050" i="15"/>
  <c r="R1051" i="15"/>
  <c r="R1052" i="15"/>
  <c r="R1053" i="15"/>
  <c r="R1054" i="15"/>
  <c r="R1055" i="15"/>
  <c r="R1056" i="15"/>
  <c r="R1057" i="15"/>
  <c r="R1058" i="15"/>
  <c r="R1059" i="15"/>
  <c r="R1060" i="15"/>
  <c r="R1061" i="15"/>
  <c r="R1062" i="15"/>
  <c r="R1063" i="15"/>
  <c r="R1064" i="15"/>
  <c r="R1065" i="15"/>
  <c r="R1066" i="15"/>
  <c r="R1067" i="15"/>
  <c r="R1068" i="15"/>
  <c r="R1069" i="15"/>
  <c r="R1070" i="15"/>
  <c r="R1071" i="15"/>
  <c r="R1072" i="15"/>
  <c r="R1073" i="15"/>
  <c r="R1074" i="15"/>
  <c r="R1075" i="15"/>
  <c r="R1076" i="15"/>
  <c r="R1077" i="15"/>
  <c r="R1078" i="15"/>
  <c r="R1079" i="15"/>
  <c r="R1080" i="15"/>
  <c r="R1081" i="15"/>
  <c r="R1082" i="15"/>
  <c r="R1083" i="15"/>
  <c r="R1084" i="15"/>
  <c r="R1085" i="15"/>
  <c r="R1086" i="15"/>
  <c r="R1087" i="15"/>
  <c r="R1088" i="15"/>
  <c r="R1089" i="15"/>
  <c r="R1090" i="15"/>
  <c r="R1091" i="15"/>
  <c r="R1092" i="15"/>
  <c r="R1093" i="15"/>
  <c r="R1094" i="15"/>
  <c r="R1095" i="15"/>
  <c r="R1096" i="15"/>
  <c r="R1097" i="15"/>
  <c r="R1098" i="15"/>
  <c r="R1099" i="15"/>
  <c r="R1100" i="15"/>
  <c r="R1101" i="15"/>
  <c r="R1102" i="15"/>
  <c r="R1103" i="15"/>
  <c r="R1104" i="15"/>
  <c r="R1105" i="15"/>
  <c r="R1106" i="15"/>
  <c r="R1107" i="15"/>
  <c r="R1108" i="15"/>
  <c r="R1109" i="15"/>
  <c r="R1110" i="15"/>
  <c r="R1111" i="15"/>
  <c r="R1112" i="15"/>
  <c r="R1113" i="15"/>
  <c r="R1114" i="15"/>
  <c r="R1115" i="15"/>
  <c r="R1116" i="15"/>
  <c r="R1117" i="15"/>
  <c r="R1118" i="15"/>
  <c r="R1119" i="15"/>
  <c r="R1120" i="15"/>
  <c r="R1121" i="15"/>
  <c r="R1122" i="15"/>
  <c r="R1123" i="15"/>
  <c r="R1124" i="15"/>
  <c r="R1125" i="15"/>
  <c r="R1126" i="15"/>
  <c r="R1127" i="15"/>
  <c r="R1128" i="15"/>
  <c r="R1129" i="15"/>
  <c r="R1130" i="15"/>
  <c r="R1131" i="15"/>
  <c r="R1132" i="15"/>
  <c r="R1133" i="15"/>
  <c r="R1134" i="15"/>
  <c r="R1135" i="15"/>
  <c r="R1136" i="15"/>
  <c r="R1137" i="15"/>
  <c r="R1138" i="15"/>
  <c r="R1139" i="15"/>
  <c r="R1140" i="15"/>
  <c r="R1141" i="15"/>
  <c r="R1142" i="15"/>
  <c r="R1143" i="15"/>
  <c r="R1144" i="15"/>
  <c r="R1145" i="15"/>
  <c r="R1146" i="15"/>
  <c r="R1147" i="15"/>
  <c r="R1148" i="15"/>
  <c r="R1149" i="15"/>
  <c r="R1150" i="15"/>
  <c r="R1151" i="15"/>
  <c r="R1152" i="15"/>
  <c r="R1153" i="15"/>
  <c r="R1154" i="15"/>
  <c r="R1155" i="15"/>
  <c r="R1156" i="15"/>
  <c r="R1157" i="15"/>
  <c r="R1158" i="15"/>
  <c r="R1159" i="15"/>
  <c r="R1160" i="15"/>
  <c r="R1161" i="15"/>
  <c r="R1162" i="15"/>
  <c r="R1163" i="15"/>
  <c r="R1164" i="15"/>
  <c r="R1165" i="15"/>
  <c r="R1166" i="15"/>
  <c r="R1167" i="15"/>
  <c r="R1168" i="15"/>
  <c r="R1169" i="15"/>
  <c r="R1170" i="15"/>
  <c r="R1171" i="15"/>
  <c r="R1172" i="15"/>
  <c r="R1173" i="15"/>
  <c r="R1174" i="15"/>
  <c r="R1175" i="15"/>
  <c r="R1176" i="15"/>
  <c r="R1177" i="15"/>
  <c r="R1178" i="15"/>
  <c r="R1179" i="15"/>
  <c r="R1180" i="15"/>
  <c r="R1181" i="15"/>
  <c r="R1182" i="15"/>
  <c r="R1183" i="15"/>
  <c r="R1184" i="15"/>
  <c r="R1185" i="15"/>
  <c r="R1186" i="15"/>
  <c r="R1187" i="15"/>
  <c r="R1188" i="15"/>
  <c r="R1189" i="15"/>
  <c r="R1190" i="15"/>
  <c r="R1191" i="15"/>
  <c r="R1192" i="15"/>
  <c r="R1193" i="15"/>
  <c r="R1194" i="15"/>
  <c r="R1195" i="15"/>
  <c r="R1196" i="15"/>
  <c r="R1197" i="15"/>
  <c r="R1198" i="15"/>
  <c r="R1199" i="15"/>
  <c r="R1200" i="15"/>
  <c r="R1201" i="15"/>
  <c r="R1202" i="15"/>
  <c r="R1203" i="15"/>
  <c r="R1204" i="15"/>
  <c r="R1205" i="15"/>
  <c r="R1206" i="15"/>
  <c r="R1207" i="15"/>
  <c r="R1208" i="15"/>
  <c r="R1209" i="15"/>
  <c r="R1210" i="15"/>
  <c r="E13" i="14" l="1"/>
  <c r="E12" i="14"/>
  <c r="E14" i="14" l="1"/>
  <c r="D11" i="11" l="1"/>
  <c r="D12" i="11" s="1"/>
  <c r="J849" i="19" l="1"/>
  <c r="J848" i="19"/>
  <c r="J847" i="19"/>
  <c r="J846" i="19"/>
  <c r="J845" i="19"/>
  <c r="J844" i="19"/>
  <c r="J843" i="19"/>
  <c r="J842" i="19"/>
  <c r="J841" i="19"/>
  <c r="J840" i="19"/>
  <c r="J839" i="19"/>
  <c r="J838" i="19"/>
  <c r="J837" i="19"/>
  <c r="J836" i="19"/>
  <c r="J835" i="19"/>
  <c r="J834" i="19"/>
  <c r="J833" i="19"/>
  <c r="J832" i="19"/>
  <c r="J831" i="19"/>
  <c r="J830" i="19"/>
  <c r="J829" i="19"/>
  <c r="J828" i="19"/>
  <c r="J827" i="19"/>
  <c r="J826" i="19"/>
  <c r="J825" i="19"/>
  <c r="J824" i="19"/>
  <c r="J823" i="19"/>
  <c r="J822" i="19"/>
  <c r="J821" i="19"/>
  <c r="J820" i="19"/>
  <c r="J819" i="19"/>
  <c r="J818" i="19"/>
  <c r="J817" i="19"/>
  <c r="J816" i="19"/>
  <c r="J815" i="19"/>
  <c r="J814" i="19"/>
  <c r="J813" i="19"/>
  <c r="J812" i="19"/>
  <c r="J811" i="19"/>
  <c r="J810" i="19"/>
  <c r="J809" i="19"/>
  <c r="J808" i="19"/>
  <c r="J807" i="19"/>
  <c r="J806" i="19"/>
  <c r="J805" i="19"/>
  <c r="J804" i="19"/>
  <c r="J803" i="19"/>
  <c r="J802" i="19"/>
  <c r="J801" i="19"/>
  <c r="J800" i="19"/>
  <c r="J799" i="19"/>
  <c r="J798" i="19"/>
  <c r="J797" i="19"/>
  <c r="J796" i="19"/>
  <c r="J795" i="19"/>
  <c r="J794" i="19"/>
  <c r="J793" i="19"/>
  <c r="J792" i="19"/>
  <c r="J791" i="19"/>
  <c r="J790" i="19"/>
  <c r="J789" i="19"/>
  <c r="J788" i="19"/>
  <c r="J787" i="19"/>
  <c r="J786" i="19"/>
  <c r="J785" i="19"/>
  <c r="J784" i="19"/>
  <c r="J783" i="19"/>
  <c r="J782" i="19"/>
  <c r="J781" i="19"/>
  <c r="J780" i="19"/>
  <c r="J779" i="19"/>
  <c r="J778" i="19"/>
  <c r="J777" i="19"/>
  <c r="J776" i="19"/>
  <c r="J775" i="19"/>
  <c r="J774" i="19"/>
  <c r="J773" i="19"/>
  <c r="J772" i="19"/>
  <c r="J771" i="19"/>
  <c r="J770" i="19"/>
  <c r="J769" i="19"/>
  <c r="J768" i="19"/>
  <c r="J767" i="19"/>
  <c r="J766" i="19"/>
  <c r="J765" i="19"/>
  <c r="J764" i="19"/>
  <c r="J763" i="19"/>
  <c r="J762" i="19"/>
  <c r="J761" i="19"/>
  <c r="J760" i="19"/>
  <c r="J759" i="19"/>
  <c r="J758" i="19"/>
  <c r="J757" i="19"/>
  <c r="J756" i="19"/>
  <c r="J755" i="19"/>
  <c r="J754" i="19"/>
  <c r="J753" i="19"/>
  <c r="J752" i="19"/>
  <c r="J751" i="19"/>
  <c r="J750" i="19"/>
  <c r="J749" i="19"/>
  <c r="J748" i="19"/>
  <c r="J747" i="19"/>
  <c r="J746" i="19"/>
  <c r="J745" i="19"/>
  <c r="J744" i="19"/>
  <c r="J743" i="19"/>
  <c r="J742" i="19"/>
  <c r="J741" i="19"/>
  <c r="J740" i="19"/>
  <c r="J739" i="19"/>
  <c r="J738" i="19"/>
  <c r="J737" i="19"/>
  <c r="J736" i="19"/>
  <c r="J735" i="19"/>
  <c r="J734" i="19"/>
  <c r="J733" i="19"/>
  <c r="J732" i="19"/>
  <c r="J731" i="19"/>
  <c r="J730" i="19"/>
  <c r="J729" i="19"/>
  <c r="J728" i="19"/>
  <c r="J727" i="19"/>
  <c r="J726" i="19"/>
  <c r="J725" i="19"/>
  <c r="J724" i="19"/>
  <c r="J723" i="19"/>
  <c r="J722" i="19"/>
  <c r="J721" i="19"/>
  <c r="J720" i="19"/>
  <c r="J719" i="19"/>
  <c r="J718" i="19"/>
  <c r="J717" i="19"/>
  <c r="J716" i="19"/>
  <c r="J715" i="19"/>
  <c r="J714" i="19"/>
  <c r="J713" i="19"/>
  <c r="J712" i="19"/>
  <c r="J711" i="19"/>
  <c r="J710" i="19"/>
  <c r="J709" i="19"/>
  <c r="J708" i="19"/>
  <c r="J707" i="19"/>
  <c r="J706" i="19"/>
  <c r="J705" i="19"/>
  <c r="J704" i="19"/>
  <c r="J703" i="19"/>
  <c r="J702" i="19"/>
  <c r="J701" i="19"/>
  <c r="J700" i="19"/>
  <c r="J699" i="19"/>
  <c r="J698" i="19"/>
  <c r="J697" i="19"/>
  <c r="J696" i="19"/>
  <c r="J695" i="19"/>
  <c r="J694" i="19"/>
  <c r="J693" i="19"/>
  <c r="J692" i="19"/>
  <c r="J691" i="19"/>
  <c r="J690" i="19"/>
  <c r="J689" i="19"/>
  <c r="J688" i="19"/>
  <c r="J687" i="19"/>
  <c r="J686" i="19"/>
  <c r="J685" i="19"/>
  <c r="J684" i="19"/>
  <c r="J683" i="19"/>
  <c r="J682" i="19"/>
  <c r="J681" i="19"/>
  <c r="J680" i="19"/>
  <c r="J679" i="19"/>
  <c r="J678" i="19"/>
  <c r="J677" i="19"/>
  <c r="J676" i="19"/>
  <c r="J675" i="19"/>
  <c r="J674" i="19"/>
  <c r="J673" i="19"/>
  <c r="J672" i="19"/>
  <c r="J671" i="19"/>
  <c r="J670" i="19"/>
  <c r="J669" i="19"/>
  <c r="J668" i="19"/>
  <c r="J667" i="19"/>
  <c r="J666" i="19"/>
  <c r="J665" i="19"/>
  <c r="J664" i="19"/>
  <c r="J663" i="19"/>
  <c r="J662" i="19"/>
  <c r="J661" i="19"/>
  <c r="J660" i="19"/>
  <c r="J659" i="19"/>
  <c r="J658" i="19"/>
  <c r="J657" i="19"/>
  <c r="J656" i="19"/>
  <c r="J655" i="19"/>
  <c r="J654" i="19"/>
  <c r="J653" i="19"/>
  <c r="J652" i="19"/>
  <c r="J651" i="19"/>
  <c r="J650" i="19"/>
  <c r="J649" i="19"/>
  <c r="J648" i="19"/>
  <c r="J647" i="19"/>
  <c r="J646" i="19"/>
  <c r="J645" i="19"/>
  <c r="J644" i="19"/>
  <c r="J643" i="19"/>
  <c r="J642" i="19"/>
  <c r="J641" i="19"/>
  <c r="J640" i="19"/>
  <c r="J639" i="19"/>
  <c r="J638" i="19"/>
  <c r="J637" i="19"/>
  <c r="J636" i="19"/>
  <c r="J635" i="19"/>
  <c r="J634" i="19"/>
  <c r="J633" i="19"/>
  <c r="J632" i="19"/>
  <c r="J631" i="19"/>
  <c r="J630" i="19"/>
  <c r="J629" i="19"/>
  <c r="J628" i="19"/>
  <c r="J627" i="19"/>
  <c r="J626" i="19"/>
  <c r="J625" i="19"/>
  <c r="J624" i="19"/>
  <c r="J623" i="19"/>
  <c r="J622" i="19"/>
  <c r="J621" i="19"/>
  <c r="J620" i="19"/>
  <c r="J619" i="19"/>
  <c r="J618" i="19"/>
  <c r="J617" i="19"/>
  <c r="J616" i="19"/>
  <c r="J615" i="19"/>
  <c r="J614" i="19"/>
  <c r="J613" i="19"/>
  <c r="J612" i="19"/>
  <c r="J611" i="19"/>
  <c r="J610" i="19"/>
  <c r="J609" i="19"/>
  <c r="J608" i="19"/>
  <c r="J607" i="19"/>
  <c r="J606" i="19"/>
  <c r="J605" i="19"/>
  <c r="J604" i="19"/>
  <c r="J603" i="19"/>
  <c r="J602" i="19"/>
  <c r="J601" i="19"/>
  <c r="J600" i="19"/>
  <c r="J599" i="19"/>
  <c r="J598" i="19"/>
  <c r="J597" i="19"/>
  <c r="J596" i="19"/>
  <c r="J595" i="19"/>
  <c r="J594" i="19"/>
  <c r="J593" i="19"/>
  <c r="J592" i="19"/>
  <c r="J591" i="19"/>
  <c r="J590" i="19"/>
  <c r="J589" i="19"/>
  <c r="J588" i="19"/>
  <c r="J587" i="19"/>
  <c r="J586" i="19"/>
  <c r="J585" i="19"/>
  <c r="J584" i="19"/>
  <c r="J583" i="19"/>
  <c r="J582" i="19"/>
  <c r="J581" i="19"/>
  <c r="J580" i="19"/>
  <c r="J579" i="19"/>
  <c r="J578" i="19"/>
  <c r="J577" i="19"/>
  <c r="J576" i="19"/>
  <c r="J575" i="19"/>
  <c r="J574" i="19"/>
  <c r="J573" i="19"/>
  <c r="J572" i="19"/>
  <c r="J571" i="19"/>
  <c r="J570" i="19"/>
  <c r="J569" i="19"/>
  <c r="J568" i="19"/>
  <c r="J567" i="19"/>
  <c r="J566" i="19"/>
  <c r="J565" i="19"/>
  <c r="J564" i="19"/>
  <c r="J563" i="19"/>
  <c r="J562" i="19"/>
  <c r="J561" i="19"/>
  <c r="J560" i="19"/>
  <c r="J559" i="19"/>
  <c r="J558" i="19"/>
  <c r="J557" i="19"/>
  <c r="J556" i="19"/>
  <c r="J555" i="19"/>
  <c r="J554" i="19"/>
  <c r="J553" i="19"/>
  <c r="J552" i="19"/>
  <c r="J551" i="19"/>
  <c r="J550" i="19"/>
  <c r="J549" i="19"/>
  <c r="J548" i="19"/>
  <c r="J547" i="19"/>
  <c r="J546" i="19"/>
  <c r="J545" i="19"/>
  <c r="J544" i="19"/>
  <c r="J543" i="19"/>
  <c r="J542" i="19"/>
  <c r="J541" i="19"/>
  <c r="J540" i="19"/>
  <c r="J539" i="19"/>
  <c r="J538" i="19"/>
  <c r="J537" i="19"/>
  <c r="J536" i="19"/>
  <c r="J535" i="19"/>
  <c r="J534" i="19"/>
  <c r="J533" i="19"/>
  <c r="J532" i="19"/>
  <c r="J531" i="19"/>
  <c r="J530" i="19"/>
  <c r="J529" i="19"/>
  <c r="J528" i="19"/>
  <c r="J527" i="19"/>
  <c r="J526" i="19"/>
  <c r="J525" i="19"/>
  <c r="J524" i="19"/>
  <c r="J523" i="19"/>
  <c r="J522" i="19"/>
  <c r="J521" i="19"/>
  <c r="J520" i="19"/>
  <c r="J519" i="19"/>
  <c r="J518" i="19"/>
  <c r="J517" i="19"/>
  <c r="J516" i="19"/>
  <c r="J515" i="19"/>
  <c r="J514" i="19"/>
  <c r="J513" i="19"/>
  <c r="J512" i="19"/>
  <c r="J511" i="19"/>
  <c r="J510" i="19"/>
  <c r="J509" i="19"/>
  <c r="J508" i="19"/>
  <c r="J507" i="19"/>
  <c r="J506" i="19"/>
  <c r="J505" i="19"/>
  <c r="J504" i="19"/>
  <c r="J503" i="19"/>
  <c r="J502" i="19"/>
  <c r="J501" i="19"/>
  <c r="J500" i="19"/>
  <c r="J499" i="19"/>
  <c r="J498" i="19"/>
  <c r="J497" i="19"/>
  <c r="J496" i="19"/>
  <c r="J495" i="19"/>
  <c r="J494" i="19"/>
  <c r="J493" i="19"/>
  <c r="J492" i="19"/>
  <c r="J491" i="19"/>
  <c r="J490" i="19"/>
  <c r="J489" i="19"/>
  <c r="J488" i="19"/>
  <c r="J487" i="19"/>
  <c r="J486" i="19"/>
  <c r="J485" i="19"/>
  <c r="J484" i="19"/>
  <c r="J483" i="19"/>
  <c r="J482" i="19"/>
  <c r="J481" i="19"/>
  <c r="J480" i="19"/>
  <c r="J479" i="19"/>
  <c r="J478" i="19"/>
  <c r="J477" i="19"/>
  <c r="J476" i="19"/>
  <c r="J475" i="19"/>
  <c r="J474" i="19"/>
  <c r="J473" i="19"/>
  <c r="J472" i="19"/>
  <c r="J471" i="19"/>
  <c r="J470" i="19"/>
  <c r="J469" i="19"/>
  <c r="J468" i="19"/>
  <c r="J467" i="19"/>
  <c r="J466" i="19"/>
  <c r="J465" i="19"/>
  <c r="J464" i="19"/>
  <c r="J463" i="19"/>
  <c r="J462" i="19"/>
  <c r="J461" i="19"/>
  <c r="J460" i="19"/>
  <c r="J459" i="19"/>
  <c r="J458" i="19"/>
  <c r="J457" i="19"/>
  <c r="J456" i="19"/>
  <c r="J455" i="19"/>
  <c r="J454" i="19"/>
  <c r="J453" i="19"/>
  <c r="J452" i="19"/>
  <c r="J451" i="19"/>
  <c r="J450" i="19"/>
  <c r="J449" i="19"/>
  <c r="J448" i="19"/>
  <c r="J447" i="19"/>
  <c r="J446" i="19"/>
  <c r="J445" i="19"/>
  <c r="J444" i="19"/>
  <c r="J443" i="19"/>
  <c r="J442" i="19"/>
  <c r="J441" i="19"/>
  <c r="J440" i="19"/>
  <c r="J439" i="19"/>
  <c r="J438" i="19"/>
  <c r="J437" i="19"/>
  <c r="J436" i="19"/>
  <c r="J435" i="19"/>
  <c r="J434" i="19"/>
  <c r="J433" i="19"/>
  <c r="J432" i="19"/>
  <c r="J431" i="19"/>
  <c r="J430" i="19"/>
  <c r="J429" i="19"/>
  <c r="J428" i="19"/>
  <c r="J427" i="19"/>
  <c r="J426" i="19"/>
  <c r="J425" i="19"/>
  <c r="J424" i="19"/>
  <c r="J423" i="19"/>
  <c r="J422" i="19"/>
  <c r="J421" i="19"/>
  <c r="J420" i="19"/>
  <c r="J419" i="19"/>
  <c r="J418" i="19"/>
  <c r="J417" i="19"/>
  <c r="J416" i="19"/>
  <c r="J415" i="19"/>
  <c r="J414" i="19"/>
  <c r="J413" i="19"/>
  <c r="J412" i="19"/>
  <c r="J411" i="19"/>
  <c r="J410" i="19"/>
  <c r="J409" i="19"/>
  <c r="J408" i="19"/>
  <c r="J407" i="19"/>
  <c r="J406" i="19"/>
  <c r="J405" i="19"/>
  <c r="J404" i="19"/>
  <c r="J403" i="19"/>
  <c r="J402" i="19"/>
  <c r="J401" i="19"/>
  <c r="J400" i="19"/>
  <c r="J399" i="19"/>
  <c r="J398" i="19"/>
  <c r="J397" i="19"/>
  <c r="J396" i="19"/>
  <c r="J395" i="19"/>
  <c r="J394" i="19"/>
  <c r="J393" i="19"/>
  <c r="J392" i="19"/>
  <c r="J391" i="19"/>
  <c r="J390" i="19"/>
  <c r="J389" i="19"/>
  <c r="J388" i="19"/>
  <c r="J387" i="19"/>
  <c r="J386" i="19"/>
  <c r="J385" i="19"/>
  <c r="J384" i="19"/>
  <c r="J383" i="19"/>
  <c r="J382" i="19"/>
  <c r="J381" i="19"/>
  <c r="J380" i="19"/>
  <c r="J379" i="19"/>
  <c r="J378" i="19"/>
  <c r="J377" i="19"/>
  <c r="J376" i="19"/>
  <c r="J375" i="19"/>
  <c r="J374" i="19"/>
  <c r="J373" i="19"/>
  <c r="J372" i="19"/>
  <c r="J371" i="19"/>
  <c r="J370" i="19"/>
  <c r="J369" i="19"/>
  <c r="J368" i="19"/>
  <c r="J367" i="19"/>
  <c r="J366" i="19"/>
  <c r="J365" i="19"/>
  <c r="J364" i="19"/>
  <c r="J363" i="19"/>
  <c r="J362" i="19"/>
  <c r="J361" i="19"/>
  <c r="J360" i="19"/>
  <c r="J359" i="19"/>
  <c r="J358" i="19"/>
  <c r="J357" i="19"/>
  <c r="J356" i="19"/>
  <c r="J355" i="19"/>
  <c r="J354" i="19"/>
  <c r="J353" i="19"/>
  <c r="J352" i="19"/>
  <c r="J351" i="19"/>
  <c r="J350" i="19"/>
  <c r="J349" i="19"/>
  <c r="J348" i="19"/>
  <c r="J347" i="19"/>
  <c r="J346" i="19"/>
  <c r="J345" i="19"/>
  <c r="J344" i="19"/>
  <c r="J343" i="19"/>
  <c r="J342" i="19"/>
  <c r="J341" i="19"/>
  <c r="J340" i="19"/>
  <c r="J339" i="19"/>
  <c r="J338" i="19"/>
  <c r="J337" i="19"/>
  <c r="J336" i="19"/>
  <c r="J335" i="19"/>
  <c r="J334" i="19"/>
  <c r="J333" i="19"/>
  <c r="J332" i="19"/>
  <c r="J331" i="19"/>
  <c r="J330" i="19"/>
  <c r="J329" i="19"/>
  <c r="J328" i="19"/>
  <c r="J327" i="19"/>
  <c r="J326" i="19"/>
  <c r="J325" i="19"/>
  <c r="J324" i="19"/>
  <c r="J323" i="19"/>
  <c r="J322" i="19"/>
  <c r="J321" i="19"/>
  <c r="J320" i="19"/>
  <c r="J319" i="19"/>
  <c r="J318" i="19"/>
  <c r="J317" i="19"/>
  <c r="J316" i="19"/>
  <c r="J315" i="19"/>
  <c r="J314" i="19"/>
  <c r="J313" i="19"/>
  <c r="J312" i="19"/>
  <c r="J311" i="19"/>
  <c r="J310" i="19"/>
  <c r="J309" i="19"/>
  <c r="J308" i="19"/>
  <c r="J307" i="19"/>
  <c r="J306" i="19"/>
  <c r="J305" i="19"/>
  <c r="J304" i="19"/>
  <c r="J303" i="19"/>
  <c r="J302" i="19"/>
  <c r="J301" i="19"/>
  <c r="J300" i="19"/>
  <c r="J299" i="19"/>
  <c r="J298" i="19"/>
  <c r="J297" i="19"/>
  <c r="J296" i="19"/>
  <c r="J295" i="19"/>
  <c r="J294" i="19"/>
  <c r="J293" i="19"/>
  <c r="J292" i="19"/>
  <c r="J291" i="19"/>
  <c r="J290" i="19"/>
  <c r="J289" i="19"/>
  <c r="J288" i="19"/>
  <c r="J287" i="19"/>
  <c r="J286" i="19"/>
  <c r="J285" i="19"/>
  <c r="J284" i="19"/>
  <c r="J283" i="19"/>
  <c r="J282" i="19"/>
  <c r="J281" i="19"/>
  <c r="J280" i="19"/>
  <c r="J279" i="19"/>
  <c r="J278" i="19"/>
  <c r="J277" i="19"/>
  <c r="J276" i="19"/>
  <c r="J275" i="19"/>
  <c r="J274" i="19"/>
  <c r="J273" i="19"/>
  <c r="J272" i="19"/>
  <c r="J271" i="19"/>
  <c r="J270" i="19"/>
  <c r="J269" i="19"/>
  <c r="J268" i="19"/>
  <c r="J267" i="19"/>
  <c r="J266" i="19"/>
  <c r="J265" i="19"/>
  <c r="J264" i="19"/>
  <c r="J263" i="19"/>
  <c r="J262" i="19"/>
  <c r="J261" i="19"/>
  <c r="J260" i="19"/>
  <c r="J259" i="19"/>
  <c r="J258" i="19"/>
  <c r="J257" i="19"/>
  <c r="J256" i="19"/>
  <c r="J255" i="19"/>
  <c r="J254" i="19"/>
  <c r="J253" i="19"/>
  <c r="J252" i="19"/>
  <c r="J251" i="19"/>
  <c r="J250" i="19"/>
  <c r="J249" i="19"/>
  <c r="J248" i="19"/>
  <c r="J247" i="19"/>
  <c r="J246" i="19"/>
  <c r="J245" i="19"/>
  <c r="J244" i="19"/>
  <c r="J243" i="19"/>
  <c r="J242" i="19"/>
  <c r="J241" i="19"/>
  <c r="J240" i="19"/>
  <c r="J239" i="19"/>
  <c r="J238" i="19"/>
  <c r="J237" i="19"/>
  <c r="J236" i="19"/>
  <c r="J235" i="19"/>
  <c r="J234" i="19"/>
  <c r="J233" i="19"/>
  <c r="J232" i="19"/>
  <c r="J231" i="19"/>
  <c r="J230" i="19"/>
  <c r="J229" i="19"/>
  <c r="J228" i="19"/>
  <c r="J227" i="19"/>
  <c r="J226" i="19"/>
  <c r="J225" i="19"/>
  <c r="J224" i="19"/>
  <c r="J223" i="19"/>
  <c r="J222" i="19"/>
  <c r="J221" i="19"/>
  <c r="J220" i="19"/>
  <c r="J219" i="19"/>
  <c r="J218" i="19"/>
  <c r="J217" i="19"/>
  <c r="J216" i="19"/>
  <c r="J215" i="19"/>
  <c r="J214" i="19"/>
  <c r="J213" i="19"/>
  <c r="J212" i="19"/>
  <c r="J211" i="19"/>
  <c r="J210" i="19"/>
  <c r="J209" i="19"/>
  <c r="J208" i="19"/>
  <c r="J207" i="19"/>
  <c r="J206" i="19"/>
  <c r="J205" i="19"/>
  <c r="J204" i="19"/>
  <c r="J203" i="19"/>
  <c r="J202" i="19"/>
  <c r="J201" i="19"/>
  <c r="J200" i="19"/>
  <c r="J199" i="19"/>
  <c r="J198" i="19"/>
  <c r="J197" i="19"/>
  <c r="J196" i="19"/>
  <c r="J195" i="19"/>
  <c r="J194" i="19"/>
  <c r="J193" i="19"/>
  <c r="J192" i="19"/>
  <c r="J191" i="19"/>
  <c r="J190" i="19"/>
  <c r="J189" i="19"/>
  <c r="J188" i="19"/>
  <c r="J187" i="19"/>
  <c r="J186" i="19"/>
  <c r="J185" i="19"/>
  <c r="J184" i="19"/>
  <c r="J183" i="19"/>
  <c r="J182" i="19"/>
  <c r="J181" i="19"/>
  <c r="J180" i="19"/>
  <c r="J179" i="19"/>
  <c r="J178" i="19"/>
  <c r="J177" i="19"/>
  <c r="J176" i="19"/>
  <c r="J175" i="19"/>
  <c r="J174" i="19"/>
  <c r="J173" i="19"/>
  <c r="J172" i="19"/>
  <c r="J171" i="19"/>
  <c r="J170" i="19"/>
  <c r="J169" i="19"/>
  <c r="J168" i="19"/>
  <c r="J167" i="19"/>
  <c r="J166" i="19"/>
  <c r="J165" i="19"/>
  <c r="J164" i="19"/>
  <c r="J163" i="19"/>
  <c r="J162" i="19"/>
  <c r="J161" i="19"/>
  <c r="J160" i="19"/>
  <c r="J159" i="19"/>
  <c r="J158" i="19"/>
  <c r="J157" i="19"/>
  <c r="J156" i="19"/>
  <c r="J155" i="19"/>
  <c r="J154" i="19"/>
  <c r="J153" i="19"/>
  <c r="J152" i="19"/>
  <c r="J151" i="19"/>
  <c r="J150" i="19"/>
  <c r="J149" i="19"/>
  <c r="J148" i="19"/>
  <c r="J147" i="19"/>
  <c r="J146" i="19"/>
  <c r="J145" i="19"/>
  <c r="J144" i="19"/>
  <c r="J143" i="19"/>
  <c r="J142" i="19"/>
  <c r="J141" i="19"/>
  <c r="J140" i="19"/>
  <c r="J139" i="19"/>
  <c r="J138" i="19"/>
  <c r="J137" i="19"/>
  <c r="J136" i="19"/>
  <c r="J135" i="19"/>
  <c r="J134" i="19"/>
  <c r="J133" i="19"/>
  <c r="J132" i="19"/>
  <c r="J131" i="19"/>
  <c r="J130" i="19"/>
  <c r="J129" i="19"/>
  <c r="J128" i="19"/>
  <c r="J127" i="19"/>
  <c r="J126" i="19"/>
  <c r="J125" i="19"/>
  <c r="J124" i="19"/>
  <c r="J123" i="19"/>
  <c r="J122" i="19"/>
  <c r="J121" i="19"/>
  <c r="J120" i="19"/>
  <c r="J119" i="19"/>
  <c r="J118" i="19"/>
  <c r="J117" i="19"/>
  <c r="J116" i="19"/>
  <c r="J115" i="19"/>
  <c r="J114" i="19"/>
  <c r="J113" i="19"/>
  <c r="J112" i="19"/>
  <c r="J111" i="19"/>
  <c r="J110" i="19"/>
  <c r="J109" i="19"/>
  <c r="J108" i="19"/>
  <c r="J107" i="19"/>
  <c r="J106" i="19"/>
  <c r="J105" i="19"/>
  <c r="J104" i="19"/>
  <c r="J103" i="19"/>
  <c r="J102" i="19"/>
  <c r="J101" i="19"/>
  <c r="J100" i="19"/>
  <c r="J99" i="19"/>
  <c r="J98" i="19"/>
  <c r="J97" i="19"/>
  <c r="J96" i="19"/>
  <c r="J95" i="19"/>
  <c r="J94" i="19"/>
  <c r="J93" i="19"/>
  <c r="J92" i="19"/>
  <c r="J91" i="19"/>
  <c r="J90" i="19"/>
  <c r="J89" i="19"/>
  <c r="J88" i="19"/>
  <c r="J87" i="19"/>
  <c r="J86" i="19"/>
  <c r="J85" i="19"/>
  <c r="J84" i="19"/>
  <c r="J83" i="19"/>
  <c r="J82" i="19"/>
  <c r="J81" i="19"/>
  <c r="J80" i="19"/>
  <c r="J79" i="19"/>
  <c r="J78" i="19"/>
  <c r="J77" i="19"/>
  <c r="J76" i="19"/>
  <c r="J75" i="19"/>
  <c r="J74" i="19"/>
  <c r="J73" i="19"/>
  <c r="J72" i="19"/>
  <c r="J71" i="19"/>
  <c r="J70" i="19"/>
  <c r="J69" i="19"/>
  <c r="J68" i="19"/>
  <c r="J67" i="19"/>
  <c r="J66" i="19"/>
  <c r="J65" i="19"/>
  <c r="J64" i="19"/>
  <c r="J63" i="19"/>
  <c r="J62" i="19"/>
  <c r="J61" i="19"/>
  <c r="J60" i="19"/>
  <c r="J59" i="19"/>
  <c r="J58" i="19"/>
  <c r="J57" i="19"/>
  <c r="J56" i="19"/>
  <c r="J55" i="19"/>
  <c r="J54" i="19"/>
  <c r="J53" i="19"/>
  <c r="J52" i="19"/>
  <c r="J51" i="19"/>
  <c r="J50" i="19"/>
  <c r="J49" i="19"/>
  <c r="J48" i="19"/>
  <c r="J47" i="19"/>
  <c r="J46" i="19"/>
  <c r="J45" i="19"/>
  <c r="J44" i="19"/>
  <c r="J43" i="19"/>
  <c r="J42" i="19"/>
  <c r="J41" i="19"/>
  <c r="J40" i="19"/>
  <c r="J39" i="19"/>
  <c r="J38" i="19"/>
  <c r="J37" i="19"/>
  <c r="J36" i="19"/>
  <c r="J35" i="19"/>
  <c r="J34" i="19"/>
  <c r="J33" i="19"/>
  <c r="J32" i="19"/>
  <c r="J31" i="19"/>
  <c r="J30" i="19"/>
  <c r="J29" i="19"/>
  <c r="J28" i="19"/>
  <c r="J27" i="19"/>
  <c r="J26" i="19"/>
  <c r="J25" i="19"/>
  <c r="J24" i="19"/>
  <c r="J23" i="19"/>
  <c r="J22" i="19"/>
  <c r="J21" i="19"/>
  <c r="J20" i="19"/>
  <c r="J19" i="19"/>
  <c r="J18" i="19"/>
  <c r="J17" i="19"/>
  <c r="J16" i="19"/>
  <c r="J15" i="19"/>
  <c r="J14" i="19"/>
  <c r="J13" i="19"/>
  <c r="J12" i="19"/>
  <c r="D12" i="15" l="1"/>
</calcChain>
</file>

<file path=xl/sharedStrings.xml><?xml version="1.0" encoding="utf-8"?>
<sst xmlns="http://schemas.openxmlformats.org/spreadsheetml/2006/main" count="43594" uniqueCount="2809">
  <si>
    <t>TUMBADEN</t>
  </si>
  <si>
    <t>SAN BERNARDINO</t>
  </si>
  <si>
    <t>SAN PABLO</t>
  </si>
  <si>
    <t>JOSE SABOGAL</t>
  </si>
  <si>
    <t>JOSE MANUEL QUIROZ</t>
  </si>
  <si>
    <t>GREGORIO PITA</t>
  </si>
  <si>
    <t>EDUARDO VILLANUEVA</t>
  </si>
  <si>
    <t>CHANCAY</t>
  </si>
  <si>
    <t>PEDRO GALVEZ</t>
  </si>
  <si>
    <t>SAN MARCOS</t>
  </si>
  <si>
    <t>SOCOTA</t>
  </si>
  <si>
    <t>SANTO TOMAS</t>
  </si>
  <si>
    <t>SANTO DOMINGO DE LA CAPILLA</t>
  </si>
  <si>
    <t>SAN JUAN DE CUTERVO</t>
  </si>
  <si>
    <t>SAN ANDRES DE CUTERVO</t>
  </si>
  <si>
    <t>SANTA CRUZ</t>
  </si>
  <si>
    <t>PIMPINGOS</t>
  </si>
  <si>
    <t>LA RAMADA</t>
  </si>
  <si>
    <t>CUJILLO</t>
  </si>
  <si>
    <t>CHOROS</t>
  </si>
  <si>
    <t>CALLAYUC</t>
  </si>
  <si>
    <t>QUEROCOTILLO</t>
  </si>
  <si>
    <t>CUTERVO</t>
  </si>
  <si>
    <t>n/d</t>
  </si>
  <si>
    <t>SANTA CRUZ DE TOLED</t>
  </si>
  <si>
    <t>SAN BENITO</t>
  </si>
  <si>
    <t>GUZMANGO</t>
  </si>
  <si>
    <t>CUPISNIQUE</t>
  </si>
  <si>
    <t>CONTUMAZA</t>
  </si>
  <si>
    <t>TABACONAS</t>
  </si>
  <si>
    <t>SAN JOSE DE LOURDES</t>
  </si>
  <si>
    <t>NAMBALLE</t>
  </si>
  <si>
    <t>HUARANGO</t>
  </si>
  <si>
    <t>LA COIPA</t>
  </si>
  <si>
    <t>CHIRINOS</t>
  </si>
  <si>
    <t>SAN IGNACIO</t>
  </si>
  <si>
    <t>SANTA ROSA</t>
  </si>
  <si>
    <t>SAN FELIPE</t>
  </si>
  <si>
    <t>SALLIQUE</t>
  </si>
  <si>
    <t>PUCARA</t>
  </si>
  <si>
    <t>COLASAY</t>
  </si>
  <si>
    <t>CHONTALI</t>
  </si>
  <si>
    <t>BELLAVISTA</t>
  </si>
  <si>
    <t>POMAHUACA</t>
  </si>
  <si>
    <t>JAEN</t>
  </si>
  <si>
    <t>HUABAL</t>
  </si>
  <si>
    <t>SAN JOSE DEL ALTO</t>
  </si>
  <si>
    <t>UTICYACU</t>
  </si>
  <si>
    <t>SEXI</t>
  </si>
  <si>
    <t>SAUCEPAMPA</t>
  </si>
  <si>
    <t>LA ESPERANZA</t>
  </si>
  <si>
    <t>CATACHE</t>
  </si>
  <si>
    <t>ANDABAMBA</t>
  </si>
  <si>
    <t>NINABAMBA</t>
  </si>
  <si>
    <t>YAUYUCAN</t>
  </si>
  <si>
    <t>CHANCAYBAÑOS</t>
  </si>
  <si>
    <t>PULAN</t>
  </si>
  <si>
    <t>UTCO</t>
  </si>
  <si>
    <t>SUCRE</t>
  </si>
  <si>
    <t>OXAMARCA</t>
  </si>
  <si>
    <t>LA LIBERTAD DE PALLAN</t>
  </si>
  <si>
    <t>CORTEGANA</t>
  </si>
  <si>
    <t>CHUMUCH</t>
  </si>
  <si>
    <t>MIGUEL IGLESIAS</t>
  </si>
  <si>
    <t>CELENDIN</t>
  </si>
  <si>
    <t>SOROCHUCO</t>
  </si>
  <si>
    <t>HUASMIN</t>
  </si>
  <si>
    <t>CHALAMARCA</t>
  </si>
  <si>
    <t>TOCMOCHE</t>
  </si>
  <si>
    <t>TACABAMBA</t>
  </si>
  <si>
    <t>PION</t>
  </si>
  <si>
    <t>SAN JUAN DE LICUPIS</t>
  </si>
  <si>
    <t>MIRACOSTA</t>
  </si>
  <si>
    <t>LLAMA</t>
  </si>
  <si>
    <t>CONCHAN</t>
  </si>
  <si>
    <t>CHOROPAMPA</t>
  </si>
  <si>
    <t>CHIMBAN</t>
  </si>
  <si>
    <t>CHIGUIRIP</t>
  </si>
  <si>
    <t>CHADIN</t>
  </si>
  <si>
    <t>ANGUIA</t>
  </si>
  <si>
    <t>PACCHA</t>
  </si>
  <si>
    <t>HUAMBOS</t>
  </si>
  <si>
    <t>QUEROCOTO</t>
  </si>
  <si>
    <t>LAJAS</t>
  </si>
  <si>
    <t>CHOTA</t>
  </si>
  <si>
    <t>COCHABAMBA</t>
  </si>
  <si>
    <t>CHUGUR</t>
  </si>
  <si>
    <t>HUALGAYOC</t>
  </si>
  <si>
    <t>BAMBAMARCA</t>
  </si>
  <si>
    <t>SITACOCHA</t>
  </si>
  <si>
    <t>CONDEBAMBA</t>
  </si>
  <si>
    <t>CACHACHI</t>
  </si>
  <si>
    <t>CAJABAMBA</t>
  </si>
  <si>
    <t>SAN JUAN</t>
  </si>
  <si>
    <t>MATARA</t>
  </si>
  <si>
    <t>LLACANORA</t>
  </si>
  <si>
    <t>JESUS</t>
  </si>
  <si>
    <t>COSPAN</t>
  </si>
  <si>
    <t>CHETILLA</t>
  </si>
  <si>
    <t>ASUNCION</t>
  </si>
  <si>
    <t>MAGDALENA</t>
  </si>
  <si>
    <t>CAJAMARCA</t>
  </si>
  <si>
    <t>LOS BAÑOS DEL INCA</t>
  </si>
  <si>
    <t>NAMORA</t>
  </si>
  <si>
    <t>ENCAÑADA</t>
  </si>
  <si>
    <t>UNION AGUA BLANCA</t>
  </si>
  <si>
    <t>TONGOD</t>
  </si>
  <si>
    <t>SAN SILVESTRE DE COCHAN</t>
  </si>
  <si>
    <t>NIEPOS</t>
  </si>
  <si>
    <t>NANCHOC</t>
  </si>
  <si>
    <t>LLAPA</t>
  </si>
  <si>
    <t>LA FLORIDA</t>
  </si>
  <si>
    <t>CATILLUC</t>
  </si>
  <si>
    <t>CALQUIS</t>
  </si>
  <si>
    <t>SAN MIGUEL</t>
  </si>
  <si>
    <t>DISTRITO</t>
  </si>
  <si>
    <t>PROVINCIA</t>
  </si>
  <si>
    <t>Unidad Ejecutora</t>
  </si>
  <si>
    <t>999 HOSPITAL CAJAMARCA</t>
  </si>
  <si>
    <t>RED NO TIENE ASIGNADO NINGUNA RED</t>
  </si>
  <si>
    <t>1047 HOSPITAL GENERAL DE JAEN</t>
  </si>
  <si>
    <t>787 SALUD CUTERVO</t>
  </si>
  <si>
    <t>RED SOCOTA</t>
  </si>
  <si>
    <t>00005040 HOSPITAL VIRGEN DE LA CANDELARIA DE SOCOTA</t>
  </si>
  <si>
    <t>00005034 SAN ANDRES</t>
  </si>
  <si>
    <t>00005036 QUILLUGAY</t>
  </si>
  <si>
    <t>00006836 SANTA ROSA</t>
  </si>
  <si>
    <t>00005023 TAMBILLO</t>
  </si>
  <si>
    <t>00005024 LANCHEPATA</t>
  </si>
  <si>
    <t>00007750 TAYALES</t>
  </si>
  <si>
    <t>00005020 SANTO TOMAS</t>
  </si>
  <si>
    <t>00005014 CONDORHUASI</t>
  </si>
  <si>
    <t>00007103 SANTA ROSA</t>
  </si>
  <si>
    <t>00005029 SAN JUAN DE CUTERVO</t>
  </si>
  <si>
    <t>RED CUTERVO</t>
  </si>
  <si>
    <t>00011261 GRAMALOTILLO</t>
  </si>
  <si>
    <t>00004977 SANTA CRUZ DE CUTERVO</t>
  </si>
  <si>
    <t>00004969 EL MOLINO</t>
  </si>
  <si>
    <t>00004970 SANTOS</t>
  </si>
  <si>
    <t>00007367 LA CONGA DE CALLAYUC</t>
  </si>
  <si>
    <t>00004964 CHIPLE</t>
  </si>
  <si>
    <t>00004966 SANTA TERESA DE QUEROMARCA</t>
  </si>
  <si>
    <t>00007365 MINAS</t>
  </si>
  <si>
    <t>00007753 BARBASCO</t>
  </si>
  <si>
    <t>00004968 SILLANGATE</t>
  </si>
  <si>
    <t>00005010 INGUER</t>
  </si>
  <si>
    <t>00005006 QUEROCOTILLO</t>
  </si>
  <si>
    <t>00005007 SANTA ROSA</t>
  </si>
  <si>
    <t>1539 HOSPITAL JOSE H. SOTO CADENILLAS - CHOTA</t>
  </si>
  <si>
    <t>00004659 HOSPITAL DE APOYO CHOTA - JOSE SOTO CADENILLAS</t>
  </si>
  <si>
    <t>788 SALUD JAEN</t>
  </si>
  <si>
    <t>00004223 SAN JAVIER BELLAVISTA</t>
  </si>
  <si>
    <t>RED SAN IGNACIO</t>
  </si>
  <si>
    <t>00006996 NUEVO TRUJILLO</t>
  </si>
  <si>
    <t>00004309 CALABOZO</t>
  </si>
  <si>
    <t>00004307 PUERTO CHINCHIPE</t>
  </si>
  <si>
    <t>00004301 PACAY</t>
  </si>
  <si>
    <t>00004303 HUARANGUILLO</t>
  </si>
  <si>
    <t>00004302 APANGOYA</t>
  </si>
  <si>
    <t>00004300 SAN JOSE DE LOURDES</t>
  </si>
  <si>
    <t>00007016 PAMPA VERDE</t>
  </si>
  <si>
    <t>00004299 CHIMARA</t>
  </si>
  <si>
    <t>00004298 CESARA</t>
  </si>
  <si>
    <t>00004296 NAMBALLE</t>
  </si>
  <si>
    <t>00007125 MIRAFLORES</t>
  </si>
  <si>
    <t>00004281 HUARANDOZA</t>
  </si>
  <si>
    <t>00004285 HUADUILLO</t>
  </si>
  <si>
    <t>00004279 HUARANGO</t>
  </si>
  <si>
    <t>00004273 SAN ANTONIO</t>
  </si>
  <si>
    <t>00004271 BAJO IHUAMACA</t>
  </si>
  <si>
    <t>00004267 SAN IGNACIO</t>
  </si>
  <si>
    <t>RED JAEN</t>
  </si>
  <si>
    <t>00009968 CHARAPE</t>
  </si>
  <si>
    <t>00004312 TABACONAS</t>
  </si>
  <si>
    <t>00007463 GUAYABAL</t>
  </si>
  <si>
    <t>00004313 PANCHIA</t>
  </si>
  <si>
    <t>00004315 LINDEROS</t>
  </si>
  <si>
    <t>00004316 LA BERMEJA</t>
  </si>
  <si>
    <t>00004314 CHURUYACU</t>
  </si>
  <si>
    <t>00004311 TAMBORAPA PUEBLO</t>
  </si>
  <si>
    <t>00004266 SHUMBANA</t>
  </si>
  <si>
    <t>00004263 PUYAYA</t>
  </si>
  <si>
    <t>00004262 PUENTECILLOS</t>
  </si>
  <si>
    <t>00004261 SANTA ROSA</t>
  </si>
  <si>
    <t>00007122 TAMBILLO</t>
  </si>
  <si>
    <t>00004248 PALO BLANCO</t>
  </si>
  <si>
    <t>00004238 SAN LORENZO DE BARBASCO</t>
  </si>
  <si>
    <t>00004237 CHUNCHUQUILLO</t>
  </si>
  <si>
    <t>00004235 TABACAL CHONTALI</t>
  </si>
  <si>
    <t>00004233 PACHAPIRIANA</t>
  </si>
  <si>
    <t>00004234 HUALATAN</t>
  </si>
  <si>
    <t>00004232 CHONTALI</t>
  </si>
  <si>
    <t>00004282 EL TRIUNFO DE HUARANGO</t>
  </si>
  <si>
    <t>00004265 HUALLAPE</t>
  </si>
  <si>
    <t>00004228 SHUMBA ALTO</t>
  </si>
  <si>
    <t>00004225 AMBATO TAMBORAPA</t>
  </si>
  <si>
    <t>00004213 FILA ALTA</t>
  </si>
  <si>
    <t>00004211 MORRO SOLAR</t>
  </si>
  <si>
    <t>00007432 LAS CIDRAS</t>
  </si>
  <si>
    <t>00007411 BUENOS AIRES</t>
  </si>
  <si>
    <t>00004290 RUMIPITE</t>
  </si>
  <si>
    <t>00004274 CHIRINOS</t>
  </si>
  <si>
    <t>00004254 SAN FELIPE</t>
  </si>
  <si>
    <t>00004255 PIQUIJACA</t>
  </si>
  <si>
    <t>00009967 CHALANMACHE</t>
  </si>
  <si>
    <t>00007053 PALAMBE</t>
  </si>
  <si>
    <t>00004253 LA UNION</t>
  </si>
  <si>
    <t>00004252 SAULACA</t>
  </si>
  <si>
    <t>00004250 SALLIQUE</t>
  </si>
  <si>
    <t>00004251 MAZIN</t>
  </si>
  <si>
    <t>00004249 PUCARA</t>
  </si>
  <si>
    <t>00007166 MANGAYPA</t>
  </si>
  <si>
    <t>00004247 POMAHUACA</t>
  </si>
  <si>
    <t>00007017 AHUYACA</t>
  </si>
  <si>
    <t>00016139 YAMBOLON</t>
  </si>
  <si>
    <t>00004242 SAN FRANCISCO DE ASIS</t>
  </si>
  <si>
    <t>00004241 HUABAL</t>
  </si>
  <si>
    <t>00007687 HUACO</t>
  </si>
  <si>
    <t>00016137 RINCONADA LAJEÑA</t>
  </si>
  <si>
    <t>00016136 CAJONES</t>
  </si>
  <si>
    <t>00007121 EL PINDO</t>
  </si>
  <si>
    <t>00004260 PEÑA BLANCA</t>
  </si>
  <si>
    <t>00004257 SAN JOSE DEL ALTO</t>
  </si>
  <si>
    <t>00004258 ANGASH</t>
  </si>
  <si>
    <t>00004256 COCHALAN</t>
  </si>
  <si>
    <t>786 SALUD CHOTA</t>
  </si>
  <si>
    <t>00004782 BAMBAMARCA - TITO VILLAR CABEZAS</t>
  </si>
  <si>
    <t>RED SANTA CRUZ</t>
  </si>
  <si>
    <t>00004819 CATACHE</t>
  </si>
  <si>
    <t>00004823 CHANCAY BAÑOS</t>
  </si>
  <si>
    <t>00004835 YAUYUCAN</t>
  </si>
  <si>
    <t>00004837 YANAYACU ALTO</t>
  </si>
  <si>
    <t>00004836 PUCHUDEN</t>
  </si>
  <si>
    <t>00004833 SAUCEPAMPA</t>
  </si>
  <si>
    <t>00004813 SANTA CRUZ</t>
  </si>
  <si>
    <t>RED CHOTA</t>
  </si>
  <si>
    <t>00004728 MASINTRANCA</t>
  </si>
  <si>
    <t>00004721 LA COLPA</t>
  </si>
  <si>
    <t>00004727 HUAYRASITANA</t>
  </si>
  <si>
    <t>00004719 EL VERDE</t>
  </si>
  <si>
    <t>00004720 EL NARANJO (CHALAMARCA)</t>
  </si>
  <si>
    <t>00004718 CHALAMARCA</t>
  </si>
  <si>
    <t>00004780 SAN JUAN DE LICUPIS</t>
  </si>
  <si>
    <t>00007119 SAN JUAN DE UNICAN</t>
  </si>
  <si>
    <t>00004772 ANGUYACU</t>
  </si>
  <si>
    <t>00004779 UDIMA</t>
  </si>
  <si>
    <t>00006671 PALO BLANCO</t>
  </si>
  <si>
    <t>00004771 MIRACOSTA</t>
  </si>
  <si>
    <t>00004766 MAICHIL</t>
  </si>
  <si>
    <t>00004763 LLAMA</t>
  </si>
  <si>
    <t>00006956 CRUZ CONGA</t>
  </si>
  <si>
    <t>00006813 YANTAYO</t>
  </si>
  <si>
    <t>00004761 CUTAXI</t>
  </si>
  <si>
    <t>00004759 CONCHAN</t>
  </si>
  <si>
    <t>00004760 CHETILLA</t>
  </si>
  <si>
    <t>00007033 SACUS</t>
  </si>
  <si>
    <t>00004757 PICHUGAN</t>
  </si>
  <si>
    <t>00004755 CHIGUIRIP</t>
  </si>
  <si>
    <t>00004744 AGUA BRAVA</t>
  </si>
  <si>
    <t>00004742 TACABAMBA</t>
  </si>
  <si>
    <t>00004752 HUALLANGATE</t>
  </si>
  <si>
    <t>00004751 CHUGUR DE ANGUIA</t>
  </si>
  <si>
    <t>00004750 ANGUIA</t>
  </si>
  <si>
    <t>00012266 ALISOPAMPA</t>
  </si>
  <si>
    <t>00004737 LA UNION</t>
  </si>
  <si>
    <t>00004733 VISTA ALEGRE</t>
  </si>
  <si>
    <t>00004732 UÑIGAN</t>
  </si>
  <si>
    <t>00004731 EL LIRIO</t>
  </si>
  <si>
    <t>00004730 PACCHA</t>
  </si>
  <si>
    <t>00004738 SAN JUAN DE CHADIN</t>
  </si>
  <si>
    <t>00004735 CHADIN</t>
  </si>
  <si>
    <t>00004736 CHACAPAMPA</t>
  </si>
  <si>
    <t>00004682 LAJAS</t>
  </si>
  <si>
    <t>00004743 LA PUCARA</t>
  </si>
  <si>
    <t>00007089 LOS LIMONES</t>
  </si>
  <si>
    <t>00004692 PION</t>
  </si>
  <si>
    <t>00007091 EL PANDE</t>
  </si>
  <si>
    <t>00004703 SUSANGATE</t>
  </si>
  <si>
    <t>00004702 SAN JOSE DE CHIMBAN</t>
  </si>
  <si>
    <t>00004701 CHIMBAN</t>
  </si>
  <si>
    <t>00004716 PARIAMARCA</t>
  </si>
  <si>
    <t>00004711 QUEROCOTO</t>
  </si>
  <si>
    <t>00007137 LA PAUCA</t>
  </si>
  <si>
    <t>00004708 MOLLEBAMBA</t>
  </si>
  <si>
    <t>00004707 LANCHECONGA</t>
  </si>
  <si>
    <t>00004706 CHALLUARACRA</t>
  </si>
  <si>
    <t>00004705 CHABARBAMBA</t>
  </si>
  <si>
    <t>00004704 HUAMBOS</t>
  </si>
  <si>
    <t>00007088 PALO SOLO</t>
  </si>
  <si>
    <t>RED BAMBAMARCA</t>
  </si>
  <si>
    <t>00006815 VIRGEN DEL CARMEN</t>
  </si>
  <si>
    <t>00006814 HUILCATE</t>
  </si>
  <si>
    <t>00004788 HUANGAMARCA</t>
  </si>
  <si>
    <t>00004787 EL TUCO</t>
  </si>
  <si>
    <t>00004797 ATOSHAICO</t>
  </si>
  <si>
    <t>00004785 APAN BAJO</t>
  </si>
  <si>
    <t>00004801 MIRAFLORES (BAMBAMARCA)</t>
  </si>
  <si>
    <t>00004800 LA COLPA LLAUCAN</t>
  </si>
  <si>
    <t>00004799 EL ALUMBRE</t>
  </si>
  <si>
    <t>00004784 EL TAMBO</t>
  </si>
  <si>
    <t>00011562 EL ENTERADOR</t>
  </si>
  <si>
    <t>00006817 VISTA ALEGRE BAJO</t>
  </si>
  <si>
    <t>00004808 MORAN LIRIO</t>
  </si>
  <si>
    <t>00004809 MORAN PATA</t>
  </si>
  <si>
    <t>00004811 PUJUPE</t>
  </si>
  <si>
    <t>00004805 HUALGAYOC</t>
  </si>
  <si>
    <t>00004804 PERLAMAYO</t>
  </si>
  <si>
    <t>00004806 APAN ALTO</t>
  </si>
  <si>
    <t>00011560 TRANCA DE PUJUPE</t>
  </si>
  <si>
    <t>00008802 SAN ANTONIO ALTO - CENTRO</t>
  </si>
  <si>
    <t>00007031 MACHAYPUNGO ALTO</t>
  </si>
  <si>
    <t>00004783 SAN ANTONIO BAJO</t>
  </si>
  <si>
    <t>00004798 CHICOLON BAJO</t>
  </si>
  <si>
    <t>00004789 LA HUALANGA</t>
  </si>
  <si>
    <t>00004791 LLAUCAN</t>
  </si>
  <si>
    <t>00004790 LA LLICA</t>
  </si>
  <si>
    <t>00011326 QUINUA BAJA</t>
  </si>
  <si>
    <t>00010626 LA HUAYLLA</t>
  </si>
  <si>
    <t>785 SALUD CAJAMARCA</t>
  </si>
  <si>
    <t>RED SAN PABLO</t>
  </si>
  <si>
    <t>00004583 TUMBADEN BAJO</t>
  </si>
  <si>
    <t>00004582 TUMBADEN ALTO</t>
  </si>
  <si>
    <t>00004579 POLAN</t>
  </si>
  <si>
    <t>00004578 CALLANCAS</t>
  </si>
  <si>
    <t>00004577 SAN PABLO</t>
  </si>
  <si>
    <t>RED SAN MARCOS</t>
  </si>
  <si>
    <t>00004498 LICLICONGA</t>
  </si>
  <si>
    <t>00004497 MALAT</t>
  </si>
  <si>
    <t>00004496 TINYAYOC</t>
  </si>
  <si>
    <t>00004499 MATIBAMBA</t>
  </si>
  <si>
    <t>00004500 JOSE SABOGAL</t>
  </si>
  <si>
    <t>00004494 SHIRAC</t>
  </si>
  <si>
    <t>00004490 POMARONGO</t>
  </si>
  <si>
    <t>00004493 SOCCHAGON</t>
  </si>
  <si>
    <t>00004491 CHANCAY</t>
  </si>
  <si>
    <t>00004502 MUYOC</t>
  </si>
  <si>
    <t>00004503 ULLILLIN</t>
  </si>
  <si>
    <t>00004507 RIO SECO</t>
  </si>
  <si>
    <t>00004508 PAUCAMARCA</t>
  </si>
  <si>
    <t>00004504 EDELMIRA</t>
  </si>
  <si>
    <t>00004501 SAN MARCOS</t>
  </si>
  <si>
    <t>RED CONTUMAZA</t>
  </si>
  <si>
    <t>00004539 TUÑAD</t>
  </si>
  <si>
    <t>00004543 LIVES</t>
  </si>
  <si>
    <t>00004554 TOTORILLAS</t>
  </si>
  <si>
    <t>00004553 GUZMANGO</t>
  </si>
  <si>
    <t>00004547 CONTUMAZA</t>
  </si>
  <si>
    <t>RED CELENDIN</t>
  </si>
  <si>
    <t>00009084 VIGASPAMPA</t>
  </si>
  <si>
    <t>00004485 CALCONGA</t>
  </si>
  <si>
    <t>00004482 SUCRE</t>
  </si>
  <si>
    <t>00009049 LA QUINUA</t>
  </si>
  <si>
    <t>00009046 MINASCONGA</t>
  </si>
  <si>
    <t>00004483 PIOBAMBA</t>
  </si>
  <si>
    <t>00004484 OXAMARCA</t>
  </si>
  <si>
    <t>00006757 CANDEN</t>
  </si>
  <si>
    <t>00004476 VILLANUEVA</t>
  </si>
  <si>
    <t>00004480 NUEVA ESPERANZA</t>
  </si>
  <si>
    <t>00004481 LA LIBERTAD DE PALLAN</t>
  </si>
  <si>
    <t>00009088 PIZON</t>
  </si>
  <si>
    <t>00009085 MUYOC GRANDE</t>
  </si>
  <si>
    <t>00006756 RAMOSCUCHO</t>
  </si>
  <si>
    <t>00004478 MIGUEL IGLESIAS</t>
  </si>
  <si>
    <t>00006759 RAMBRAN</t>
  </si>
  <si>
    <t>00004469 REJOPAMPA</t>
  </si>
  <si>
    <t>00004594 LA CHORRERA</t>
  </si>
  <si>
    <t>00004470 SOROCHUCO</t>
  </si>
  <si>
    <t>00009078 LAGUNAS PEDREGAL</t>
  </si>
  <si>
    <t>00004471 SANTA ROSA DE HUASMIN</t>
  </si>
  <si>
    <t>00004472 JEREZ</t>
  </si>
  <si>
    <t>00004473 HUASMIN</t>
  </si>
  <si>
    <t>00004466 DE APOYO CELENDIN</t>
  </si>
  <si>
    <t>00011152 LLAVIDQUE</t>
  </si>
  <si>
    <t>RED CAJABAMBA</t>
  </si>
  <si>
    <t>00004523 SANTA ROSA DE CRISNEJAS</t>
  </si>
  <si>
    <t>00004524 LLUCHUBAMBA</t>
  </si>
  <si>
    <t>00004529 HIERBA BUENA</t>
  </si>
  <si>
    <t>00004528 CACHACHI</t>
  </si>
  <si>
    <t>00004516 OTUTO</t>
  </si>
  <si>
    <t>00004517 HUAÑIMBA</t>
  </si>
  <si>
    <t>00004518 CAUDAY</t>
  </si>
  <si>
    <t>00004512 HUACADAY</t>
  </si>
  <si>
    <t>00004514 ARAQUEDA</t>
  </si>
  <si>
    <t>00004513 ALGAMARCA</t>
  </si>
  <si>
    <t>RED CAJAMARCA</t>
  </si>
  <si>
    <t>00004633 SAN JUAN</t>
  </si>
  <si>
    <t>00006667 HUANICO</t>
  </si>
  <si>
    <t>00004601 LA MASMA</t>
  </si>
  <si>
    <t>00004600 EL TRIUNFO</t>
  </si>
  <si>
    <t>00004602 NAMORA</t>
  </si>
  <si>
    <t>00004604 LLACANORA</t>
  </si>
  <si>
    <t>00004648 COMBAYO</t>
  </si>
  <si>
    <t>00004599 YERBA BUENA</t>
  </si>
  <si>
    <t>00004596 EL MANGLE</t>
  </si>
  <si>
    <t>00004598 LA VICTORIA</t>
  </si>
  <si>
    <t>00004605 ENCAÑADA</t>
  </si>
  <si>
    <t>RED SAN MIGUEL</t>
  </si>
  <si>
    <t>00004557 NIEPOS</t>
  </si>
  <si>
    <t>00004576 CALQUIS</t>
  </si>
  <si>
    <t>EESS</t>
  </si>
  <si>
    <t>RED</t>
  </si>
  <si>
    <t>UNIDAD EJECUTORA</t>
  </si>
  <si>
    <t>II-1</t>
  </si>
  <si>
    <t>I-1</t>
  </si>
  <si>
    <t>I-2</t>
  </si>
  <si>
    <t>I-3</t>
  </si>
  <si>
    <t>I-4</t>
  </si>
  <si>
    <t>CATEGORÍA</t>
  </si>
  <si>
    <t># Gest. Examen Orina</t>
  </si>
  <si>
    <t>% Gest. Examen Orina - I TRIM</t>
  </si>
  <si>
    <t># Examen Hemoglobina</t>
  </si>
  <si>
    <t>% Gest. Hemoglobina - I TRIM</t>
  </si>
  <si>
    <t># Examen VIH</t>
  </si>
  <si>
    <t>% Gest. Examen VIH - I TRIM</t>
  </si>
  <si>
    <t># Examen Sifilis</t>
  </si>
  <si>
    <t>% Gest. Examen Sifilis - I TRIM</t>
  </si>
  <si>
    <t>% Gest. Examen Lab. - I TRIM</t>
  </si>
  <si>
    <t>% Gest. Paquete Completo - I TRIM</t>
  </si>
  <si>
    <t>TOTAL</t>
  </si>
  <si>
    <t>Red</t>
  </si>
  <si>
    <t>Establecimiento de Salud</t>
  </si>
  <si>
    <t>POBLACIÓN MEF PROGRAMADA EN COSEJERIA DE PPFF 
(QUINTIL 1 y 2)</t>
  </si>
  <si>
    <t>MICRO RED</t>
  </si>
  <si>
    <t>00007711 SEÑOR DE LOS MILAGROS - LA GRANJA</t>
  </si>
  <si>
    <t>00004758 TUGUZA</t>
  </si>
  <si>
    <t>00004796 SAN JUAN DE LACAMACA</t>
  </si>
  <si>
    <t>00009863 CUMBE CHONTABAMBA</t>
  </si>
  <si>
    <t># AFILIADAS CON CONSEJERÍA EN PPFF 
(QUINTIL 1 y 2)</t>
  </si>
  <si>
    <t>% AFILIADAS CON CONSEJERÍA EN PPFF 
(QUINTIL 1 y 2)</t>
  </si>
  <si>
    <t>00004511 DE APOYO CAJABAMBA</t>
  </si>
  <si>
    <t>00007649 CAJABAMBA</t>
  </si>
  <si>
    <t>00007651 CHANSHAPAMPA</t>
  </si>
  <si>
    <t>00004527 CHOLOCAL</t>
  </si>
  <si>
    <t>00004531 MALCAS</t>
  </si>
  <si>
    <t>00004520 JOCOS</t>
  </si>
  <si>
    <t>00004521 SITACOCHA</t>
  </si>
  <si>
    <t>00004522 MARCAMACHAY</t>
  </si>
  <si>
    <t>00004649 SANTA BARBARA</t>
  </si>
  <si>
    <t>00004650 HUACATAZ</t>
  </si>
  <si>
    <t>00004658 OTUZCO</t>
  </si>
  <si>
    <t>00011808 APALIN ALTO</t>
  </si>
  <si>
    <t>00004603 MATARA</t>
  </si>
  <si>
    <t>00011578 SARIN</t>
  </si>
  <si>
    <t>00004635 EL CARMEN</t>
  </si>
  <si>
    <t>00004637 YANAMARCA</t>
  </si>
  <si>
    <t>00004639 SAN PABLO DE JESUS</t>
  </si>
  <si>
    <t>00004646 JESUS</t>
  </si>
  <si>
    <t>00004629 SAN SEBASTIAN DE CHOROPAMPA</t>
  </si>
  <si>
    <t>00004631 CUMBICO</t>
  </si>
  <si>
    <t>00004622 CATUDEN</t>
  </si>
  <si>
    <t>00004630 EL MOTE</t>
  </si>
  <si>
    <t>00004467 LLANGUAT</t>
  </si>
  <si>
    <t>00011153 EUGENIOPAMPA</t>
  </si>
  <si>
    <t>00011250 SAN ANTONIO</t>
  </si>
  <si>
    <t>00007120 CHUGUR</t>
  </si>
  <si>
    <t>00009086 VISTA ALEGRE</t>
  </si>
  <si>
    <t>00009083 SALACAT</t>
  </si>
  <si>
    <t>00011149 CRUZPAMPA</t>
  </si>
  <si>
    <t>00004468 UTCO LIMON</t>
  </si>
  <si>
    <t>00004479 CHUMUCH</t>
  </si>
  <si>
    <t>00004474 YAGEN</t>
  </si>
  <si>
    <t>00004475 ANDAMACHAY</t>
  </si>
  <si>
    <t>00004477 CORTEGANA</t>
  </si>
  <si>
    <t>00004487 JORGE CHAVEZ</t>
  </si>
  <si>
    <t>00004488 JOSE GALVEZ</t>
  </si>
  <si>
    <t>00004544 CATÁN - TANTARICA</t>
  </si>
  <si>
    <t>00004540 EL GUAYO</t>
  </si>
  <si>
    <t>00004542 QUINDEN BAJO</t>
  </si>
  <si>
    <t>00004541 TANON CAMPO ALEGRE</t>
  </si>
  <si>
    <t>00004551 SANTA ANA</t>
  </si>
  <si>
    <t>00004552 JAGUEY</t>
  </si>
  <si>
    <t>00004555 SAN BENITO</t>
  </si>
  <si>
    <t>00004590 TRINIDAD</t>
  </si>
  <si>
    <t>00004492 LA GRAMA</t>
  </si>
  <si>
    <t>00004489 ICHOCAN</t>
  </si>
  <si>
    <t>00004506 MANZANILLA</t>
  </si>
  <si>
    <t>00004510 CHUCO</t>
  </si>
  <si>
    <t>00004534 BOLIVAR</t>
  </si>
  <si>
    <t>00004532 NANCHOC</t>
  </si>
  <si>
    <t>00004536 SAN GREGORIO</t>
  </si>
  <si>
    <t>00004537 CASA BLANCA</t>
  </si>
  <si>
    <t>00004573 LAMASPAMPA</t>
  </si>
  <si>
    <t>00004575 EL PRADO</t>
  </si>
  <si>
    <t>00004561 SAN MIGUEL</t>
  </si>
  <si>
    <t>00004574 TAYAPAMPA</t>
  </si>
  <si>
    <t>00004546 UNION AGUA BLANCA</t>
  </si>
  <si>
    <t>00004562 LLAPA</t>
  </si>
  <si>
    <t>00004565 SAN ANTONIO DE OJOS</t>
  </si>
  <si>
    <t>00004609 UCHUQUINUA</t>
  </si>
  <si>
    <t>00007083 PABELLON CHICO</t>
  </si>
  <si>
    <t>00004563 EL TAMBO</t>
  </si>
  <si>
    <t>00004568 SAN SILVESTRE DE COCHAN</t>
  </si>
  <si>
    <t>00004559 MIRAVALLES</t>
  </si>
  <si>
    <t>00004580 SAN BERNARDINO</t>
  </si>
  <si>
    <t>00004584 PAMPA DE SAN LUIS</t>
  </si>
  <si>
    <t>00004585 SAN LUIS BAJO - GRANDE</t>
  </si>
  <si>
    <t>00004581 SANTA ROSA DE UNANCA</t>
  </si>
  <si>
    <t>00004586 JANCOS</t>
  </si>
  <si>
    <t>00004753 RODEOPAMPA</t>
  </si>
  <si>
    <t>00004754 EL TENDAL</t>
  </si>
  <si>
    <t>00004745 CHUGMAR</t>
  </si>
  <si>
    <t>00006843 SANTA RITA</t>
  </si>
  <si>
    <t>00008803 VILCASIT</t>
  </si>
  <si>
    <t>00010879 EL NARANJO</t>
  </si>
  <si>
    <t>00004739 CHOROPAMPA</t>
  </si>
  <si>
    <t>00004740 MANGALPA</t>
  </si>
  <si>
    <t>00004741 PALCO LA CAPILLA</t>
  </si>
  <si>
    <t>00004734 VILLA PALMA</t>
  </si>
  <si>
    <t>00004722 LUCMAR</t>
  </si>
  <si>
    <t>00006811 EL MIRADOR</t>
  </si>
  <si>
    <t>00004756 MARAYHUACA</t>
  </si>
  <si>
    <t>00004660 PATRONA DE CHOTA</t>
  </si>
  <si>
    <t>00004661 CABRACANCHA</t>
  </si>
  <si>
    <t>00004662 CAÑAFISTO</t>
  </si>
  <si>
    <t>00004664 CHULIT</t>
  </si>
  <si>
    <t>00004665 CHUYABAMBA</t>
  </si>
  <si>
    <t>00004668 CUYUMALCA</t>
  </si>
  <si>
    <t>00004672 NEGROPAMPA</t>
  </si>
  <si>
    <t>00004676 ROJASPAMPA</t>
  </si>
  <si>
    <t>00004677 SAN ANTONIO DE IRACA</t>
  </si>
  <si>
    <t>00006928 NIÑO JESUS</t>
  </si>
  <si>
    <t>00006957 SARABAMBA</t>
  </si>
  <si>
    <t>00010991 UTCHUCLACHULIT</t>
  </si>
  <si>
    <t>00004694 SANTA ROSA</t>
  </si>
  <si>
    <t>00004748 JALCA NUNGO</t>
  </si>
  <si>
    <t>00004695 COCHABAMBA</t>
  </si>
  <si>
    <t>00004697 PALTARUME</t>
  </si>
  <si>
    <t>00004699 SOGOS</t>
  </si>
  <si>
    <t>00004712 AYANCHACRA</t>
  </si>
  <si>
    <t>00004715 PACOPAMPA</t>
  </si>
  <si>
    <t>00004717 SIGUES</t>
  </si>
  <si>
    <t>00007032 CAMPAMENTO</t>
  </si>
  <si>
    <t>00004683 CADMALCA</t>
  </si>
  <si>
    <t>00004686 LLANGODEN</t>
  </si>
  <si>
    <t>00004687 MARCOPAMPA</t>
  </si>
  <si>
    <t>00004767 POTRERILLO</t>
  </si>
  <si>
    <t>00004769 SAN JUAN DE COJIN</t>
  </si>
  <si>
    <t>00004770 TIMON</t>
  </si>
  <si>
    <t>00004764 LA RAMADA DE LLAMA</t>
  </si>
  <si>
    <t>00004768 SAN CARLOS EL ALTO</t>
  </si>
  <si>
    <t>00006673 HUANABAL</t>
  </si>
  <si>
    <t>00004774 SANGANA</t>
  </si>
  <si>
    <t>00006819 LAS PAMPAS</t>
  </si>
  <si>
    <t>00004781 TOCMOCHE</t>
  </si>
  <si>
    <t>00004792 MARCO LAGUNA</t>
  </si>
  <si>
    <t>00006816 SEXE</t>
  </si>
  <si>
    <t>00006844 SUGARMAYO</t>
  </si>
  <si>
    <t>00004802 CHUGUR</t>
  </si>
  <si>
    <t>00004803 COYUNDE GRANDE</t>
  </si>
  <si>
    <t>00004812 YERBA SANTA</t>
  </si>
  <si>
    <t>00004818 ANDABAMBA</t>
  </si>
  <si>
    <t>00004829 NINABAMBA</t>
  </si>
  <si>
    <t>00006841 ACHIRAMAYO</t>
  </si>
  <si>
    <t>00004830 PULAN</t>
  </si>
  <si>
    <t>00004831 SAN JUAN DE DIOS</t>
  </si>
  <si>
    <t>00004832 SUCCHAPAMPA</t>
  </si>
  <si>
    <t>00004814 MARAYPAMPA</t>
  </si>
  <si>
    <t>00011561 CHILAL</t>
  </si>
  <si>
    <t>00004777 MACUACO</t>
  </si>
  <si>
    <t>00004820 COMUCHE</t>
  </si>
  <si>
    <t>00004821 CULDEN</t>
  </si>
  <si>
    <t>00004822 LA CONGONA</t>
  </si>
  <si>
    <t>00004824 BAÑOS CHANCAY</t>
  </si>
  <si>
    <t>00004825 TAYAPAMPA</t>
  </si>
  <si>
    <t>00006929 CHIRICONGA</t>
  </si>
  <si>
    <t>00004826 LA ESPERANZA</t>
  </si>
  <si>
    <t>00012164 POLULO</t>
  </si>
  <si>
    <t>00004834 UTICYACU</t>
  </si>
  <si>
    <t>00004959 CALLAYUC</t>
  </si>
  <si>
    <t>00004961 SAN JOSE DE LIRIO</t>
  </si>
  <si>
    <t>00004962 HUABAL</t>
  </si>
  <si>
    <t>00004965 QUEROMARCA</t>
  </si>
  <si>
    <t>00004967 SECTOR EL CAMPO</t>
  </si>
  <si>
    <t>00006828 SANTA ROSA DE CALLAYUC</t>
  </si>
  <si>
    <t>00007100 SAN JUAN DE CHORILLOS</t>
  </si>
  <si>
    <t>00005013 CASA BLANCA</t>
  </si>
  <si>
    <t>00004979 CAMPO FLORIDO</t>
  </si>
  <si>
    <t>00004960 EL CUMBE</t>
  </si>
  <si>
    <t>00005003 MIRAFLORES</t>
  </si>
  <si>
    <t>00006864 NARANJOYACU</t>
  </si>
  <si>
    <t>00004981 SANTA MARIA DE CUTERVO</t>
  </si>
  <si>
    <t>00004983 CRUZ ROJA</t>
  </si>
  <si>
    <t>00004984 VALLE CALLACATE</t>
  </si>
  <si>
    <t>00004985 REJOPAMPA</t>
  </si>
  <si>
    <t>00004987 SUMIDERO</t>
  </si>
  <si>
    <t>00004996 RAMBRAN</t>
  </si>
  <si>
    <t>00004999 LAS PALMAS DE TINYAYOC</t>
  </si>
  <si>
    <t>00005000 MUÑUNO</t>
  </si>
  <si>
    <t>00006787 SANTA ROSA DE TAPO</t>
  </si>
  <si>
    <t>00006832 LA CONGONA</t>
  </si>
  <si>
    <t>00006833 LA JAYUA</t>
  </si>
  <si>
    <t>00006850 CONDAY</t>
  </si>
  <si>
    <t>00006854 CARAMARCA CHICA</t>
  </si>
  <si>
    <t>00006857 NUEVO ORIENTE</t>
  </si>
  <si>
    <t>00006858 SALOMON VILCHEZ MURGA</t>
  </si>
  <si>
    <t>00007097 AÑALCATE</t>
  </si>
  <si>
    <t>00007745 URCURUME</t>
  </si>
  <si>
    <t>00007748 CULLANMAYO</t>
  </si>
  <si>
    <t>00004992 SINCHIMACHE</t>
  </si>
  <si>
    <t>00004993 NARANJITO DE CAMSE</t>
  </si>
  <si>
    <t>00004994 PAYAC</t>
  </si>
  <si>
    <t>00007696 MAMABAMBA</t>
  </si>
  <si>
    <t>00007752 SANTA CLARA DE CAMSE</t>
  </si>
  <si>
    <t>00008922 CASCARILLA</t>
  </si>
  <si>
    <t>00007747 PAJURILLO</t>
  </si>
  <si>
    <t>00005008 CHUMBICATE</t>
  </si>
  <si>
    <t>00005011 PARIC</t>
  </si>
  <si>
    <t>00006869 LAS DELICIAS</t>
  </si>
  <si>
    <t>00006942 LA SUCCHA ALTA</t>
  </si>
  <si>
    <t>00006943 BALCONCILLO</t>
  </si>
  <si>
    <t>00007226 LA SUCCHA</t>
  </si>
  <si>
    <t>00007366 EL CORRAL</t>
  </si>
  <si>
    <t>00004971 CHOROS</t>
  </si>
  <si>
    <t>00004972 MESARRUME</t>
  </si>
  <si>
    <t>00007698 SAN PEDRO DE CHOROS</t>
  </si>
  <si>
    <t>00004974 CUJILLO</t>
  </si>
  <si>
    <t>00004976 MALLETA</t>
  </si>
  <si>
    <t>00005017 PERLAMAYO</t>
  </si>
  <si>
    <t>00005026 EL PAGO</t>
  </si>
  <si>
    <t>00005027 LA RAMADA</t>
  </si>
  <si>
    <t>00005031 SANTA CRUZ DE LA SUCCHA</t>
  </si>
  <si>
    <t>00005033 EL PORVENIR</t>
  </si>
  <si>
    <t>00005012 PIMPINGOS</t>
  </si>
  <si>
    <t>00005015 PANAMA</t>
  </si>
  <si>
    <t>00005021 VIZA</t>
  </si>
  <si>
    <t>00005035 LA FLOR</t>
  </si>
  <si>
    <t>00006868 ILLUGAN</t>
  </si>
  <si>
    <t>00005038 SAN LUIS DE LA LUCMA</t>
  </si>
  <si>
    <t>00005039 SANTO DOMINGO DE LA LUCMA</t>
  </si>
  <si>
    <t>00005037 CHISIGLE</t>
  </si>
  <si>
    <t>00004224 CRUCE SHUMBA</t>
  </si>
  <si>
    <t>00004226 ROSARIO DE CHINGAMA</t>
  </si>
  <si>
    <t>00004227 VISTA ALEGRE DE CHINGAMA</t>
  </si>
  <si>
    <t>00004229 CANANA</t>
  </si>
  <si>
    <t>00004230 SAN AUGUSTIN</t>
  </si>
  <si>
    <t>00004231 LA GUAYABA</t>
  </si>
  <si>
    <t>00004276 SAN PEDRO DE PERICO</t>
  </si>
  <si>
    <t>00004283 ZAPOTAL</t>
  </si>
  <si>
    <t>00007171 LOS CEDROS DE COLASAY</t>
  </si>
  <si>
    <t>00004236 COLASAY</t>
  </si>
  <si>
    <t>00004239 CEDRO PASTO</t>
  </si>
  <si>
    <t>00004240 CUYCA</t>
  </si>
  <si>
    <t>00007124 CORAZON DE JESUS</t>
  </si>
  <si>
    <t>00013849 SANTA ROSA DE HUABAL</t>
  </si>
  <si>
    <t>00004212 MAGLLANAL</t>
  </si>
  <si>
    <t>00004245 LAS PIRIAS DE JAEN</t>
  </si>
  <si>
    <t>00004214 LAS NARANJAS</t>
  </si>
  <si>
    <t>00004215 CHAMAYA</t>
  </si>
  <si>
    <t>00004218 VISTA ALEGRE DE ZONANGA</t>
  </si>
  <si>
    <t>00004219 CHAMBAMONTERA</t>
  </si>
  <si>
    <t>00004220 PALMA CENTRAL</t>
  </si>
  <si>
    <t>00004221 VALILLO</t>
  </si>
  <si>
    <t>00007024 SAN MARTIN DE PORRES</t>
  </si>
  <si>
    <t>00007168 MONTEGRANDE</t>
  </si>
  <si>
    <t>00010007 GRANADILLAS</t>
  </si>
  <si>
    <t>00010804 PUENTE ZONANGA</t>
  </si>
  <si>
    <t>00004259 HUAHUAYA</t>
  </si>
  <si>
    <t>00009965 SAN ANTONIO</t>
  </si>
  <si>
    <t>00013058 SAN PEDRO</t>
  </si>
  <si>
    <t>00004292 EL REJO</t>
  </si>
  <si>
    <t>00004264 MONTANGO</t>
  </si>
  <si>
    <t>00004277 EL TABLON</t>
  </si>
  <si>
    <t>00004278 LAS PIRIAS</t>
  </si>
  <si>
    <t>00016135 SANTA ROSA</t>
  </si>
  <si>
    <t>00020868 EL CORAZON</t>
  </si>
  <si>
    <t>00004288 LA COIPA</t>
  </si>
  <si>
    <t>00004289 LA LIMA DE LA COIPA</t>
  </si>
  <si>
    <t>00004291 VERGEL</t>
  </si>
  <si>
    <t>00004294 PACAYPITE</t>
  </si>
  <si>
    <t>00004295 HUACORA</t>
  </si>
  <si>
    <t>00007717 SAN FRANCISCO DE LA COIPA</t>
  </si>
  <si>
    <t>00009966 VIRA VIRA</t>
  </si>
  <si>
    <t>00018118 LA CAPILLA</t>
  </si>
  <si>
    <t>00018119 TAMBOA</t>
  </si>
  <si>
    <t>00004280 PUERTO CIRUELO</t>
  </si>
  <si>
    <t>00004286 LA LIMA DE HUARANGO</t>
  </si>
  <si>
    <t>00004287 SUPAYACU</t>
  </si>
  <si>
    <t>00004305 DORADO DEL ORIENTE</t>
  </si>
  <si>
    <t>00004306 YARARAHUE</t>
  </si>
  <si>
    <t>00004308 DIAMANTE</t>
  </si>
  <si>
    <t>00004310 07 DE AGOSTO</t>
  </si>
  <si>
    <t>00007433 POTRERO GRANDE</t>
  </si>
  <si>
    <t>00010008 FRONTERA SAN FRANCISCO</t>
  </si>
  <si>
    <t>00004297 LA BALSA</t>
  </si>
  <si>
    <t>00010965 LA UNION</t>
  </si>
  <si>
    <t>00004268 LA JALQUILLA</t>
  </si>
  <si>
    <t>00004269 PERINGOS</t>
  </si>
  <si>
    <t>00004270 NUEVA ESPERANZA</t>
  </si>
  <si>
    <t>00004272 SAN MARTIN</t>
  </si>
  <si>
    <t>00006871 CHINCHIQUILLA</t>
  </si>
  <si>
    <t>00006905 FRANCISCO BOLOGNESI</t>
  </si>
  <si>
    <t>00006993 CHAMANAL</t>
  </si>
  <si>
    <t>00007018 ALTO TAMBILLO</t>
  </si>
  <si>
    <t>00007019 MIRAFLORES</t>
  </si>
  <si>
    <t>00007045 PUERTO SAN FRANCISCO</t>
  </si>
  <si>
    <t>00010809 EL HUABO</t>
  </si>
  <si>
    <t>00010918 YANDILUZA</t>
  </si>
  <si>
    <t>00013059 NUEVE DE OCTUBRE</t>
  </si>
  <si>
    <t>Micro Red</t>
  </si>
  <si>
    <t xml:space="preserve"> </t>
  </si>
  <si>
    <t>00004217 TABACAL</t>
  </si>
  <si>
    <t>00004591 SANTA CATALINA</t>
  </si>
  <si>
    <t>00004515 CHUQUIBAMBA</t>
  </si>
  <si>
    <t>00009029 TANDAYOC</t>
  </si>
  <si>
    <t>00004566 TANTACHUAL BAJO</t>
  </si>
  <si>
    <t>MR ESTABLECIMIENTO QUE NO PERTENECE A NINGUNA MICRORED</t>
  </si>
  <si>
    <t>MR HUARANGO</t>
  </si>
  <si>
    <t>00004284 EL PORVENIR DE HUARANGO</t>
  </si>
  <si>
    <t>MR SAN IGNACIO</t>
  </si>
  <si>
    <t>MR SAN JOSE DE LOURDES</t>
  </si>
  <si>
    <t>00004304 NARANJOS</t>
  </si>
  <si>
    <t>MR NAMBALLE</t>
  </si>
  <si>
    <t>MR CHIRINOS</t>
  </si>
  <si>
    <t>MR SANTA ROSA</t>
  </si>
  <si>
    <t>MR MORRO SOLAR</t>
  </si>
  <si>
    <t>MR PUCARA</t>
  </si>
  <si>
    <t>MR CHONTALI</t>
  </si>
  <si>
    <t>MR TAMBORAPA PUEBLO</t>
  </si>
  <si>
    <t>MR MAGLLANAL</t>
  </si>
  <si>
    <t>MR COCHALAN</t>
  </si>
  <si>
    <t>MR LA COIPA</t>
  </si>
  <si>
    <t>00016138 LOMA LARGA</t>
  </si>
  <si>
    <t>MR AMBATO TAMBORAPA</t>
  </si>
  <si>
    <t>MR TEMBLADERA</t>
  </si>
  <si>
    <t>MR CHILETE</t>
  </si>
  <si>
    <t>MR CONTUMAZA</t>
  </si>
  <si>
    <t>MR JOSE SABOGAL</t>
  </si>
  <si>
    <t>MR SAN MARCOS</t>
  </si>
  <si>
    <t>MR ICHOCAN</t>
  </si>
  <si>
    <t>MR PACHACUTEC</t>
  </si>
  <si>
    <t>00004653 CHETILLA</t>
  </si>
  <si>
    <t>MR BAÑOS DEL INCA</t>
  </si>
  <si>
    <t>00004593 BAÑOS DEL INCA</t>
  </si>
  <si>
    <t>MR MAGDALENA</t>
  </si>
  <si>
    <t>00004634 MAGDALENA</t>
  </si>
  <si>
    <t>00004628 SUNCHUBAMBA</t>
  </si>
  <si>
    <t>00004627 COSPAN</t>
  </si>
  <si>
    <t>00004623 SAPUC</t>
  </si>
  <si>
    <t>00004624 HUAYLLAGUAL</t>
  </si>
  <si>
    <t>MR HUAMBOCANCHA BAJA</t>
  </si>
  <si>
    <t>00008751 LA CORONILLA</t>
  </si>
  <si>
    <t>00004621 CATILLUC</t>
  </si>
  <si>
    <t>00004611 EL PATIÑO</t>
  </si>
  <si>
    <t>00004614 CHANTA ALTA (CLAS)</t>
  </si>
  <si>
    <t>00004615 YANACANCHA BAJA</t>
  </si>
  <si>
    <t>MR JESUS</t>
  </si>
  <si>
    <t>00004636 HUALQUI</t>
  </si>
  <si>
    <t>MR ENCAÑADA</t>
  </si>
  <si>
    <t>MR LLUCHUBAMBA</t>
  </si>
  <si>
    <t>00004519 SAN JUAN DE LLUCHUBAMBA</t>
  </si>
  <si>
    <t>MR CAJABAMBA</t>
  </si>
  <si>
    <t>MR MALCAS</t>
  </si>
  <si>
    <t>00004530 CALLUAN</t>
  </si>
  <si>
    <t>MR CELENDIN</t>
  </si>
  <si>
    <t>00007374 LAGUNAS</t>
  </si>
  <si>
    <t>MR SUCRE</t>
  </si>
  <si>
    <t>MR CORTEGANA</t>
  </si>
  <si>
    <t>MR MIGUEL IGLESIAS</t>
  </si>
  <si>
    <t>00011156 MUYOC CHICO</t>
  </si>
  <si>
    <t>MR SAN MIGUEL</t>
  </si>
  <si>
    <t>MR LA FLORIDA</t>
  </si>
  <si>
    <t>00004558 LANCHEZ</t>
  </si>
  <si>
    <t>00004556 LA FLORIDA</t>
  </si>
  <si>
    <t>MR LLAPA</t>
  </si>
  <si>
    <t>MR NANCHOC</t>
  </si>
  <si>
    <t>MR SAN PABLO</t>
  </si>
  <si>
    <t>MR TUMBADEN</t>
  </si>
  <si>
    <t>MR CHOTA</t>
  </si>
  <si>
    <t>MR TACABAMBA</t>
  </si>
  <si>
    <t>MR PACCHA</t>
  </si>
  <si>
    <t>MR CHALAMARCA</t>
  </si>
  <si>
    <t>MR LLAMA</t>
  </si>
  <si>
    <t>MR TOCMOCHE</t>
  </si>
  <si>
    <t>MR CONCHAN</t>
  </si>
  <si>
    <t>MR HUAMBOS</t>
  </si>
  <si>
    <t>00004709 YAMALUC</t>
  </si>
  <si>
    <t>MR LAJAS</t>
  </si>
  <si>
    <t>MR RAMADA LLAMA</t>
  </si>
  <si>
    <t>MR CATACHE</t>
  </si>
  <si>
    <t>MR SANTA CRUZ</t>
  </si>
  <si>
    <t>MR CHANCAY BAÑOS</t>
  </si>
  <si>
    <t>00004828 CHAQUIL</t>
  </si>
  <si>
    <t>MR EL TAMBO</t>
  </si>
  <si>
    <t>MR VIRGEN DEL CARMEN</t>
  </si>
  <si>
    <t>MR LLAUCAN</t>
  </si>
  <si>
    <t>MR SAN ANTONIO</t>
  </si>
  <si>
    <t>MR HUALGAYOC</t>
  </si>
  <si>
    <t>MR SANTO TOMAS</t>
  </si>
  <si>
    <t>00005016 PANDALLE</t>
  </si>
  <si>
    <t>MR CHOROS</t>
  </si>
  <si>
    <t>MR SOCOTA</t>
  </si>
  <si>
    <t>MR LA RAMADA</t>
  </si>
  <si>
    <t>00007179 CHACRERIAS</t>
  </si>
  <si>
    <t>MR SAN ANDRES</t>
  </si>
  <si>
    <t>MR CUTERVO</t>
  </si>
  <si>
    <t>MR QUEROCOTILLO</t>
  </si>
  <si>
    <t>MR NARANJITO DE CAMSE</t>
  </si>
  <si>
    <t>MR CHIPLE</t>
  </si>
  <si>
    <t>MR SANTO DOMINGO DE LA CAPILLA</t>
  </si>
  <si>
    <t>00018475 IHUAMACA</t>
  </si>
  <si>
    <t>00006995 PISAGUAS</t>
  </si>
  <si>
    <t>00007167 GOSEN</t>
  </si>
  <si>
    <t>00007034 CARMEN CAUTIVO</t>
  </si>
  <si>
    <t>00004495 HUAGAL</t>
  </si>
  <si>
    <t>00007409 SAN LUIS DE POLLOQUITO</t>
  </si>
  <si>
    <t>00004595 CHAMCAS</t>
  </si>
  <si>
    <t>00004597 MICUYPAMPA</t>
  </si>
  <si>
    <t>00004607 TONGOD</t>
  </si>
  <si>
    <t>00004606 QUILCATE ALTO</t>
  </si>
  <si>
    <t>00004608 QUEBRADA HONDA</t>
  </si>
  <si>
    <t>00004626 SAN JORGE</t>
  </si>
  <si>
    <t>00004625 ASUNCION</t>
  </si>
  <si>
    <t>00004632 CORRALES DE CHANTA</t>
  </si>
  <si>
    <t>00018165 CORRALPAMPA</t>
  </si>
  <si>
    <t>00006758 MUSADEN</t>
  </si>
  <si>
    <t>00006809 PAMPA LA CALZADA</t>
  </si>
  <si>
    <t>00004570 TAULIS</t>
  </si>
  <si>
    <t>00019286 GORDILLOS</t>
  </si>
  <si>
    <t>00004560 EL NARANJO</t>
  </si>
  <si>
    <t>00004713 EL NARANJO (QUEROCOTO)</t>
  </si>
  <si>
    <t>00004793 TALLAMAC</t>
  </si>
  <si>
    <t>00004776 MONTESECO</t>
  </si>
  <si>
    <t>00011068 PUCALA</t>
  </si>
  <si>
    <t>00005030 MUSUNGATE</t>
  </si>
  <si>
    <t>00007180 TAMBILLO</t>
  </si>
  <si>
    <t>00004963 SANTA CLARA</t>
  </si>
  <si>
    <t>Meta Programada afiliadas 15-49</t>
  </si>
  <si>
    <t>Afiliadas con Consejeria en PPPFF</t>
  </si>
  <si>
    <t>Porcentaje Consejeria en PPFF</t>
  </si>
  <si>
    <t>EESS FON</t>
  </si>
  <si>
    <t>TOTAL GESTANTES AFILIADAS</t>
  </si>
  <si>
    <t>TOTAL PARTOS INSTITUCIONALES</t>
  </si>
  <si>
    <t>% DE GESTANTES CON PARTO INSTITUCIONAL</t>
  </si>
  <si>
    <t>NO</t>
  </si>
  <si>
    <t>SI</t>
  </si>
  <si>
    <t>LAS PIRIAS</t>
  </si>
  <si>
    <t>00004210 GRAL JAEN</t>
  </si>
  <si>
    <t>YONAN</t>
  </si>
  <si>
    <t>CHILETE</t>
  </si>
  <si>
    <t>TANTARICA</t>
  </si>
  <si>
    <t>EL PRADO</t>
  </si>
  <si>
    <t>ICHOCAN</t>
  </si>
  <si>
    <t>JOSE GALVEZ</t>
  </si>
  <si>
    <t>JORGE CHAVEZ</t>
  </si>
  <si>
    <t>BOLIVAR</t>
  </si>
  <si>
    <t>SAN GREGORIO</t>
  </si>
  <si>
    <t>SAN LUIS</t>
  </si>
  <si>
    <t>1539 HOSPITAL JOSE H SOTO CADENILLAS - CHOTA</t>
  </si>
  <si>
    <t>TORIBIO CASANOVA</t>
  </si>
  <si>
    <t>SAN LUIS DE LUCMA</t>
  </si>
  <si>
    <t>00005002 STO DOMINGO DE LA CAPILLA</t>
  </si>
  <si>
    <t>SANTA CRUZ DE TOLEDO</t>
  </si>
  <si>
    <t>Código Único</t>
  </si>
  <si>
    <t>Nombre del establecimiento</t>
  </si>
  <si>
    <t>00004210</t>
  </si>
  <si>
    <t>GRAL. JAEN</t>
  </si>
  <si>
    <t>00004224</t>
  </si>
  <si>
    <t>CRUCE SHUMBA</t>
  </si>
  <si>
    <t>00004225</t>
  </si>
  <si>
    <t>AMBATO TAMBORAPA</t>
  </si>
  <si>
    <t>00004226</t>
  </si>
  <si>
    <t>ROSARIO DE CHINGAMA</t>
  </si>
  <si>
    <t>00004227</t>
  </si>
  <si>
    <t>VISTA ALEGRE DE CHINGAMA</t>
  </si>
  <si>
    <t>00004228</t>
  </si>
  <si>
    <t>SHUMBA ALTO</t>
  </si>
  <si>
    <t>00004229</t>
  </si>
  <si>
    <t>CANANA</t>
  </si>
  <si>
    <t>00004230</t>
  </si>
  <si>
    <t>SAN AUGUSTIN</t>
  </si>
  <si>
    <t>00004231</t>
  </si>
  <si>
    <t>LA GUAYABA</t>
  </si>
  <si>
    <t>00004265</t>
  </si>
  <si>
    <t>HUALLAPE</t>
  </si>
  <si>
    <t>00004276</t>
  </si>
  <si>
    <t>SAN PEDRO DE PERICO</t>
  </si>
  <si>
    <t>00004282</t>
  </si>
  <si>
    <t>EL TRIUNFO DE HUARANGO</t>
  </si>
  <si>
    <t>00004283</t>
  </si>
  <si>
    <t>ZAPOTAL</t>
  </si>
  <si>
    <t>00004223</t>
  </si>
  <si>
    <t>SAN JAVIER BELLAVISTA</t>
  </si>
  <si>
    <t>00004274</t>
  </si>
  <si>
    <t>00004275</t>
  </si>
  <si>
    <t>EL HIGUERON</t>
  </si>
  <si>
    <t>00004277</t>
  </si>
  <si>
    <t>EL TABLON</t>
  </si>
  <si>
    <t>00004278</t>
  </si>
  <si>
    <t>00009964</t>
  </si>
  <si>
    <t>LAMBAYEQUE</t>
  </si>
  <si>
    <t>00016135</t>
  </si>
  <si>
    <t>00020868</t>
  </si>
  <si>
    <t>EL CORAZON</t>
  </si>
  <si>
    <t>00004232</t>
  </si>
  <si>
    <t>00004233</t>
  </si>
  <si>
    <t>PACHAPIRIANA</t>
  </si>
  <si>
    <t>00004234</t>
  </si>
  <si>
    <t>HUALATAN</t>
  </si>
  <si>
    <t>00004235</t>
  </si>
  <si>
    <t>TABACAL CHONTALI</t>
  </si>
  <si>
    <t>00004237</t>
  </si>
  <si>
    <t>CHUNCHUQUILLO</t>
  </si>
  <si>
    <t>00004238</t>
  </si>
  <si>
    <t>SAN LORENZO DE BARBASCO</t>
  </si>
  <si>
    <t>00004248</t>
  </si>
  <si>
    <t>PALO BLANCO</t>
  </si>
  <si>
    <t>00007122</t>
  </si>
  <si>
    <t>TAMBILLO</t>
  </si>
  <si>
    <t>00007171</t>
  </si>
  <si>
    <t>LOS CEDROS DE COLASAY</t>
  </si>
  <si>
    <t>00004256</t>
  </si>
  <si>
    <t>COCHALAN</t>
  </si>
  <si>
    <t>00004257</t>
  </si>
  <si>
    <t>00004258</t>
  </si>
  <si>
    <t>ANGASH</t>
  </si>
  <si>
    <t>00004259</t>
  </si>
  <si>
    <t>HUAHUAYA</t>
  </si>
  <si>
    <t>00004260</t>
  </si>
  <si>
    <t>PEÑA BLANCA</t>
  </si>
  <si>
    <t>00004292</t>
  </si>
  <si>
    <t>EL REJO</t>
  </si>
  <si>
    <t>00007121</t>
  </si>
  <si>
    <t>EL PINDO</t>
  </si>
  <si>
    <t>00009965</t>
  </si>
  <si>
    <t>SAN ANTONIO</t>
  </si>
  <si>
    <t>00013058</t>
  </si>
  <si>
    <t>SAN PEDRO</t>
  </si>
  <si>
    <t>00018121</t>
  </si>
  <si>
    <t>EL PORVENIR</t>
  </si>
  <si>
    <t>00010459</t>
  </si>
  <si>
    <t>LABORATORIO DE SALUD PUBLICA DE LA DIRECCION SUB REGIONAL DE SALUD JAEN</t>
  </si>
  <si>
    <t>00004288</t>
  </si>
  <si>
    <t>00004289</t>
  </si>
  <si>
    <t>LA LIMA DE LA COIPA</t>
  </si>
  <si>
    <t>00004290</t>
  </si>
  <si>
    <t>RUMIPITE</t>
  </si>
  <si>
    <t>00004291</t>
  </si>
  <si>
    <t>VERGEL</t>
  </si>
  <si>
    <t>00004293</t>
  </si>
  <si>
    <t>LLANO GRANDE</t>
  </si>
  <si>
    <t>00004294</t>
  </si>
  <si>
    <t>PACAYPITE</t>
  </si>
  <si>
    <t>00004295</t>
  </si>
  <si>
    <t>HUACORA</t>
  </si>
  <si>
    <t>00007411</t>
  </si>
  <si>
    <t>BUENOS AIRES</t>
  </si>
  <si>
    <t>00007432</t>
  </si>
  <si>
    <t>LAS CIDRAS</t>
  </si>
  <si>
    <t>00007717</t>
  </si>
  <si>
    <t>SAN FRANCISCO DE LA COIPA</t>
  </si>
  <si>
    <t>00009966</t>
  </si>
  <si>
    <t>VIRA VIRA</t>
  </si>
  <si>
    <t>00010966</t>
  </si>
  <si>
    <t>VISTA FLORIDA</t>
  </si>
  <si>
    <t>00016138</t>
  </si>
  <si>
    <t>LOMA LARGA</t>
  </si>
  <si>
    <t>00018118</t>
  </si>
  <si>
    <t>LA CAPILLA</t>
  </si>
  <si>
    <t>00018119</t>
  </si>
  <si>
    <t>TAMBOA</t>
  </si>
  <si>
    <t>00004279</t>
  </si>
  <si>
    <t>00004280</t>
  </si>
  <si>
    <t>PUERTO CIRUELO</t>
  </si>
  <si>
    <t>00004281</t>
  </si>
  <si>
    <t>HUARANDOZA</t>
  </si>
  <si>
    <t>00004284</t>
  </si>
  <si>
    <t>EL PORVENIR DE HUARANGO</t>
  </si>
  <si>
    <t>00004285</t>
  </si>
  <si>
    <t>HUADUILLO</t>
  </si>
  <si>
    <t>00004286</t>
  </si>
  <si>
    <t>LA LIMA DE HUARANGO</t>
  </si>
  <si>
    <t>00006995</t>
  </si>
  <si>
    <t>PISAGUAS</t>
  </si>
  <si>
    <t>00004212</t>
  </si>
  <si>
    <t>MAGLLANAL</t>
  </si>
  <si>
    <t>00004216</t>
  </si>
  <si>
    <t>LA CASCARILLA</t>
  </si>
  <si>
    <t>00004222</t>
  </si>
  <si>
    <t>ALTO VISTA ALEGRE</t>
  </si>
  <si>
    <t>00004241</t>
  </si>
  <si>
    <t>00004242</t>
  </si>
  <si>
    <t>SAN FRANCISCO DE ASIS</t>
  </si>
  <si>
    <t>00007125</t>
  </si>
  <si>
    <t>MIRAFLORES</t>
  </si>
  <si>
    <t>00007167</t>
  </si>
  <si>
    <t>GOSEN</t>
  </si>
  <si>
    <t>00018120</t>
  </si>
  <si>
    <t>LA MUSHCA</t>
  </si>
  <si>
    <t>00004243</t>
  </si>
  <si>
    <t>00004245</t>
  </si>
  <si>
    <t>LAS PIRIAS DE JAEN</t>
  </si>
  <si>
    <t>00004296</t>
  </si>
  <si>
    <t>00004297</t>
  </si>
  <si>
    <t>LA BALSA</t>
  </si>
  <si>
    <t>00004298</t>
  </si>
  <si>
    <t>CESARA</t>
  </si>
  <si>
    <t>00004299</t>
  </si>
  <si>
    <t>CHIMARA</t>
  </si>
  <si>
    <t>00004246</t>
  </si>
  <si>
    <t>RUMIBAMBA</t>
  </si>
  <si>
    <t>00006994</t>
  </si>
  <si>
    <t>LOMA SANTA</t>
  </si>
  <si>
    <t>00007124</t>
  </si>
  <si>
    <t>CORAZON DE JESUS</t>
  </si>
  <si>
    <t>00007687</t>
  </si>
  <si>
    <t>HUACO</t>
  </si>
  <si>
    <t>00013849</t>
  </si>
  <si>
    <t>SANTA ROSA DE HUABAL</t>
  </si>
  <si>
    <t>00015392</t>
  </si>
  <si>
    <t>SAN JOSE DE LA ALIANZA</t>
  </si>
  <si>
    <t>00016136</t>
  </si>
  <si>
    <t>CAJONES</t>
  </si>
  <si>
    <t>00016137</t>
  </si>
  <si>
    <t>RINCONADA LAJEÑA</t>
  </si>
  <si>
    <t>00007016</t>
  </si>
  <si>
    <t>PAMPA VERDE</t>
  </si>
  <si>
    <t>00010965</t>
  </si>
  <si>
    <t>LA UNION</t>
  </si>
  <si>
    <t>00004267</t>
  </si>
  <si>
    <t>00004268</t>
  </si>
  <si>
    <t>LA JALQUILLA</t>
  </si>
  <si>
    <t>00004269</t>
  </si>
  <si>
    <t>PERINGOS</t>
  </si>
  <si>
    <t>00004270</t>
  </si>
  <si>
    <t>NUEVA ESPERANZA</t>
  </si>
  <si>
    <t>00004271</t>
  </si>
  <si>
    <t>BAJO IHUAMACA</t>
  </si>
  <si>
    <t>00004272</t>
  </si>
  <si>
    <t>SAN MARTIN</t>
  </si>
  <si>
    <t>00004273</t>
  </si>
  <si>
    <t>00006871</t>
  </si>
  <si>
    <t>CHINCHIQUILLA</t>
  </si>
  <si>
    <t>00006905</t>
  </si>
  <si>
    <t>FRANCISCO BOLOGNESI</t>
  </si>
  <si>
    <t>00006993</t>
  </si>
  <si>
    <t>CHAMANAL</t>
  </si>
  <si>
    <t>00007018</t>
  </si>
  <si>
    <t>ALTO TAMBILLO</t>
  </si>
  <si>
    <t>00007019</t>
  </si>
  <si>
    <t>00007045</t>
  </si>
  <si>
    <t>PUERTO SAN FRANCISCO</t>
  </si>
  <si>
    <t>00004211</t>
  </si>
  <si>
    <t>MORRO SOLAR</t>
  </si>
  <si>
    <t>00004213</t>
  </si>
  <si>
    <t>FILA ALTA</t>
  </si>
  <si>
    <t>00004214</t>
  </si>
  <si>
    <t>LAS NARANJAS</t>
  </si>
  <si>
    <t>00004215</t>
  </si>
  <si>
    <t>CHAMAYA</t>
  </si>
  <si>
    <t>00004217</t>
  </si>
  <si>
    <t>TABACAL</t>
  </si>
  <si>
    <t>00004218</t>
  </si>
  <si>
    <t>VISTA ALEGRE DE ZONANGA</t>
  </si>
  <si>
    <t>00004466</t>
  </si>
  <si>
    <t>DE APOYO CELENDIN</t>
  </si>
  <si>
    <t>00004467</t>
  </si>
  <si>
    <t>LLANGUAT</t>
  </si>
  <si>
    <t>00004468</t>
  </si>
  <si>
    <t>UTCO LIMON</t>
  </si>
  <si>
    <t>00004469</t>
  </si>
  <si>
    <t>REJOPAMPA</t>
  </si>
  <si>
    <t>00004470</t>
  </si>
  <si>
    <t>00004471</t>
  </si>
  <si>
    <t>SANTA ROSA DE HUASMIN</t>
  </si>
  <si>
    <t>00004472</t>
  </si>
  <si>
    <t>JEREZ</t>
  </si>
  <si>
    <t>00004473</t>
  </si>
  <si>
    <t>00004594</t>
  </si>
  <si>
    <t>LA CHORRERA</t>
  </si>
  <si>
    <t>00007120</t>
  </si>
  <si>
    <t>00007374</t>
  </si>
  <si>
    <t>LAGUNAS</t>
  </si>
  <si>
    <t>00009029</t>
  </si>
  <si>
    <t>TANDAYOC</t>
  </si>
  <si>
    <t>00009078</t>
  </si>
  <si>
    <t>LAGUNAS PEDREGAL</t>
  </si>
  <si>
    <t>00009083</t>
  </si>
  <si>
    <t>SALACAT</t>
  </si>
  <si>
    <t>00009086</t>
  </si>
  <si>
    <t>VISTA ALEGRE</t>
  </si>
  <si>
    <t>00010951</t>
  </si>
  <si>
    <t>LLAGUAN</t>
  </si>
  <si>
    <t>00011149</t>
  </si>
  <si>
    <t>CRUZPAMPA</t>
  </si>
  <si>
    <t>00011152</t>
  </si>
  <si>
    <t>LLAVIDQUE</t>
  </si>
  <si>
    <t>00011153</t>
  </si>
  <si>
    <t>EUGENIOPAMPA</t>
  </si>
  <si>
    <t>00011250</t>
  </si>
  <si>
    <t>00017329</t>
  </si>
  <si>
    <t>SENDAMAL DE HUASMIN</t>
  </si>
  <si>
    <t>00004474</t>
  </si>
  <si>
    <t>YAGEN</t>
  </si>
  <si>
    <t>00004475</t>
  </si>
  <si>
    <t>ANDAMACHAY</t>
  </si>
  <si>
    <t>00004489</t>
  </si>
  <si>
    <t>00004490</t>
  </si>
  <si>
    <t>POMARONGO</t>
  </si>
  <si>
    <t>00004491</t>
  </si>
  <si>
    <t>00004492</t>
  </si>
  <si>
    <t>LA GRAMA</t>
  </si>
  <si>
    <t>00004493</t>
  </si>
  <si>
    <t>SOCCHAGON</t>
  </si>
  <si>
    <t>00004494</t>
  </si>
  <si>
    <t>SHIRAC</t>
  </si>
  <si>
    <t>00004495</t>
  </si>
  <si>
    <t>HUAGAL</t>
  </si>
  <si>
    <t>00004496</t>
  </si>
  <si>
    <t>TINYAYOC</t>
  </si>
  <si>
    <t>00004497</t>
  </si>
  <si>
    <t>MALAT</t>
  </si>
  <si>
    <t>00004498</t>
  </si>
  <si>
    <t>LICLICONGA</t>
  </si>
  <si>
    <t>00004499</t>
  </si>
  <si>
    <t>MATIBAMBA</t>
  </si>
  <si>
    <t>00004500</t>
  </si>
  <si>
    <t>00004501</t>
  </si>
  <si>
    <t>00004502</t>
  </si>
  <si>
    <t>MUYOC</t>
  </si>
  <si>
    <t>00004503</t>
  </si>
  <si>
    <t>ULLILLIN</t>
  </si>
  <si>
    <t>00004504</t>
  </si>
  <si>
    <t>EDELMIRA</t>
  </si>
  <si>
    <t>00004505</t>
  </si>
  <si>
    <t>HUAYOBAMBA</t>
  </si>
  <si>
    <t>00004506</t>
  </si>
  <si>
    <t>MANZANILLA</t>
  </si>
  <si>
    <t>00004507</t>
  </si>
  <si>
    <t>RIO SECO</t>
  </si>
  <si>
    <t>00004508</t>
  </si>
  <si>
    <t>PAUCAMARCA</t>
  </si>
  <si>
    <t>00004509</t>
  </si>
  <si>
    <t>CONDORMARCA</t>
  </si>
  <si>
    <t>00004510</t>
  </si>
  <si>
    <t>CHUCO</t>
  </si>
  <si>
    <t>00004511</t>
  </si>
  <si>
    <t>DE APOYO CAJABAMBA</t>
  </si>
  <si>
    <t>00004512</t>
  </si>
  <si>
    <t>HUACADAY</t>
  </si>
  <si>
    <t>00004513</t>
  </si>
  <si>
    <t>ALGAMARCA</t>
  </si>
  <si>
    <t>00004514</t>
  </si>
  <si>
    <t>ARAQUEDA</t>
  </si>
  <si>
    <t>00004515</t>
  </si>
  <si>
    <t>CHUQUIBAMBA</t>
  </si>
  <si>
    <t>00004516</t>
  </si>
  <si>
    <t>OTUTO</t>
  </si>
  <si>
    <t>00004517</t>
  </si>
  <si>
    <t>HUAÑIMBA</t>
  </si>
  <si>
    <t>00004518</t>
  </si>
  <si>
    <t>CAUDAY</t>
  </si>
  <si>
    <t>00007649</t>
  </si>
  <si>
    <t>00007650</t>
  </si>
  <si>
    <t>COLCABAMBA</t>
  </si>
  <si>
    <t>00007651</t>
  </si>
  <si>
    <t>CHANSHAPAMPA</t>
  </si>
  <si>
    <t>00018165</t>
  </si>
  <si>
    <t>CORRALPAMPA</t>
  </si>
  <si>
    <t>00004519</t>
  </si>
  <si>
    <t>SAN JUAN DE LLUCHUBAMBA</t>
  </si>
  <si>
    <t>00004520</t>
  </si>
  <si>
    <t>JOCOS</t>
  </si>
  <si>
    <t>00004521</t>
  </si>
  <si>
    <t>00004522</t>
  </si>
  <si>
    <t>MARCAMACHAY</t>
  </si>
  <si>
    <t>00004523</t>
  </si>
  <si>
    <t>SANTA ROSA DE CRISNEJAS</t>
  </si>
  <si>
    <t>00004524</t>
  </si>
  <si>
    <t>LLUCHUBAMBA</t>
  </si>
  <si>
    <t>00004526</t>
  </si>
  <si>
    <t>EL HUAYO</t>
  </si>
  <si>
    <t>00004527</t>
  </si>
  <si>
    <t>CHOLOCAL</t>
  </si>
  <si>
    <t>00004556</t>
  </si>
  <si>
    <t>00004557</t>
  </si>
  <si>
    <t>00004558</t>
  </si>
  <si>
    <t>LANCHEZ</t>
  </si>
  <si>
    <t>00004559</t>
  </si>
  <si>
    <t>MIRAVALLES</t>
  </si>
  <si>
    <t>00004560</t>
  </si>
  <si>
    <t>EL NARANJO</t>
  </si>
  <si>
    <t>00004562</t>
  </si>
  <si>
    <t>00004538</t>
  </si>
  <si>
    <t>DE APOYO CHILETE</t>
  </si>
  <si>
    <t>00004539</t>
  </si>
  <si>
    <t>TUÑAD</t>
  </si>
  <si>
    <t>00004540</t>
  </si>
  <si>
    <t>EL GUAYO</t>
  </si>
  <si>
    <t>00004541</t>
  </si>
  <si>
    <t>TANON CAMPO ALEGRE</t>
  </si>
  <si>
    <t>00004542</t>
  </si>
  <si>
    <t>QUINDEN BAJO</t>
  </si>
  <si>
    <t>00004543</t>
  </si>
  <si>
    <t>LIVES</t>
  </si>
  <si>
    <t>00004544</t>
  </si>
  <si>
    <t>CATÁN - TANTARICA</t>
  </si>
  <si>
    <t>00004545</t>
  </si>
  <si>
    <t>LLALLAN</t>
  </si>
  <si>
    <t>00004563</t>
  </si>
  <si>
    <t>EL TAMBO</t>
  </si>
  <si>
    <t>00004547</t>
  </si>
  <si>
    <t>00004548</t>
  </si>
  <si>
    <t>MEMBRILLAR</t>
  </si>
  <si>
    <t>00004549</t>
  </si>
  <si>
    <t>00004551</t>
  </si>
  <si>
    <t>SANTA ANA</t>
  </si>
  <si>
    <t>00004552</t>
  </si>
  <si>
    <t>JAGUEY</t>
  </si>
  <si>
    <t>00004553</t>
  </si>
  <si>
    <t>00004554</t>
  </si>
  <si>
    <t>TOTORILLAS</t>
  </si>
  <si>
    <t>00004555</t>
  </si>
  <si>
    <t>00004564</t>
  </si>
  <si>
    <t>SABANA</t>
  </si>
  <si>
    <t>00004565</t>
  </si>
  <si>
    <t>SAN ANTONIO DE OJOS</t>
  </si>
  <si>
    <t>00004566</t>
  </si>
  <si>
    <t>TANTACHUAL BAJO</t>
  </si>
  <si>
    <t>00004567</t>
  </si>
  <si>
    <t>PAMPA CUYOC</t>
  </si>
  <si>
    <t>00004568</t>
  </si>
  <si>
    <t>00004609</t>
  </si>
  <si>
    <t>UCHUQUINUA</t>
  </si>
  <si>
    <t>00007083</t>
  </si>
  <si>
    <t>PABELLON CHICO</t>
  </si>
  <si>
    <t>00007084</t>
  </si>
  <si>
    <t>LUCMILLO</t>
  </si>
  <si>
    <t>00004532</t>
  </si>
  <si>
    <t>00004533</t>
  </si>
  <si>
    <t>CARAHUASI</t>
  </si>
  <si>
    <t>00004534</t>
  </si>
  <si>
    <t>00004535</t>
  </si>
  <si>
    <t>EL SAUCE</t>
  </si>
  <si>
    <t>00004536</t>
  </si>
  <si>
    <t>00004593</t>
  </si>
  <si>
    <t>BAÑOS DEL INCA</t>
  </si>
  <si>
    <t>00004537</t>
  </si>
  <si>
    <t>CASA BLANCA</t>
  </si>
  <si>
    <t>00007405</t>
  </si>
  <si>
    <t>SAN JOSE</t>
  </si>
  <si>
    <t>00004546</t>
  </si>
  <si>
    <t>00004561</t>
  </si>
  <si>
    <t>00004570</t>
  </si>
  <si>
    <t>TAULIS</t>
  </si>
  <si>
    <t>00004571</t>
  </si>
  <si>
    <t>NITISUYO ALTO</t>
  </si>
  <si>
    <t>00004572</t>
  </si>
  <si>
    <t>00004580</t>
  </si>
  <si>
    <t>00004584</t>
  </si>
  <si>
    <t>PAMPA DE SAN LUIS</t>
  </si>
  <si>
    <t>00004585</t>
  </si>
  <si>
    <t>SAN LUIS BAJO - GRANDE</t>
  </si>
  <si>
    <t>00004577</t>
  </si>
  <si>
    <t>00004578</t>
  </si>
  <si>
    <t>CALLANCAS</t>
  </si>
  <si>
    <t>00004579</t>
  </si>
  <si>
    <t>POLAN</t>
  </si>
  <si>
    <t>00004581</t>
  </si>
  <si>
    <t>SANTA ROSA DE UNANCA</t>
  </si>
  <si>
    <t>00004586</t>
  </si>
  <si>
    <t>JANCOS</t>
  </si>
  <si>
    <t>00004582</t>
  </si>
  <si>
    <t>TUMBADEN ALTO</t>
  </si>
  <si>
    <t>00004583</t>
  </si>
  <si>
    <t>TUMBADEN BAJO</t>
  </si>
  <si>
    <t>00004587</t>
  </si>
  <si>
    <t>TEMBLADERA</t>
  </si>
  <si>
    <t>00004588</t>
  </si>
  <si>
    <t>VENTANILLA</t>
  </si>
  <si>
    <t>00004589</t>
  </si>
  <si>
    <t>CAFETAL</t>
  </si>
  <si>
    <t>00004590</t>
  </si>
  <si>
    <t>TRINIDAD</t>
  </si>
  <si>
    <t>00004591</t>
  </si>
  <si>
    <t>SANTA CATALINA</t>
  </si>
  <si>
    <t>00004592</t>
  </si>
  <si>
    <t>PAY PAY</t>
  </si>
  <si>
    <t>00004600</t>
  </si>
  <si>
    <t>EL TRIUNFO</t>
  </si>
  <si>
    <t>00004476</t>
  </si>
  <si>
    <t>VILLANUEVA</t>
  </si>
  <si>
    <t>00004601</t>
  </si>
  <si>
    <t>LA MASMA</t>
  </si>
  <si>
    <t>00004602</t>
  </si>
  <si>
    <t>00004603</t>
  </si>
  <si>
    <t>00004604</t>
  </si>
  <si>
    <t>00004647</t>
  </si>
  <si>
    <t>LUICHUPUCRO BAJO</t>
  </si>
  <si>
    <t>00004648</t>
  </si>
  <si>
    <t>COMBAYO</t>
  </si>
  <si>
    <t>00004649</t>
  </si>
  <si>
    <t>SANTA BARBARA</t>
  </si>
  <si>
    <t>00004650</t>
  </si>
  <si>
    <t>HUACATAZ</t>
  </si>
  <si>
    <t>00004658</t>
  </si>
  <si>
    <t>OTUZCO</t>
  </si>
  <si>
    <t>00006667</t>
  </si>
  <si>
    <t>HUANICO</t>
  </si>
  <si>
    <t>00011578</t>
  </si>
  <si>
    <t>SARIN</t>
  </si>
  <si>
    <t>00011808</t>
  </si>
  <si>
    <t>APALIN ALTO</t>
  </si>
  <si>
    <t>00004595</t>
  </si>
  <si>
    <t>CHAMCAS</t>
  </si>
  <si>
    <t>00004596</t>
  </si>
  <si>
    <t>EL MANGLE</t>
  </si>
  <si>
    <t>00004573</t>
  </si>
  <si>
    <t>LAMASPAMPA</t>
  </si>
  <si>
    <t>00004597</t>
  </si>
  <si>
    <t>MICUYPAMPA</t>
  </si>
  <si>
    <t>00004598</t>
  </si>
  <si>
    <t>LA VICTORIA</t>
  </si>
  <si>
    <t>00004599</t>
  </si>
  <si>
    <t>YERBA BUENA</t>
  </si>
  <si>
    <t>00004605</t>
  </si>
  <si>
    <t>00007409</t>
  </si>
  <si>
    <t>SAN LUIS DE POLLOQUITO</t>
  </si>
  <si>
    <t>00004569</t>
  </si>
  <si>
    <t>EL COBRO NEGRO</t>
  </si>
  <si>
    <t>00004606</t>
  </si>
  <si>
    <t>QUILCATE ALTO</t>
  </si>
  <si>
    <t>00004607</t>
  </si>
  <si>
    <t>00004608</t>
  </si>
  <si>
    <t>QUEBRADA HONDA</t>
  </si>
  <si>
    <t>00004610</t>
  </si>
  <si>
    <t>EL REGALADO</t>
  </si>
  <si>
    <t>00004611</t>
  </si>
  <si>
    <t>EL PATIÑO</t>
  </si>
  <si>
    <t>00004612</t>
  </si>
  <si>
    <t>CHILIMPAMPA</t>
  </si>
  <si>
    <t>00004613</t>
  </si>
  <si>
    <t>GRANJA PORCON</t>
  </si>
  <si>
    <t>00004614</t>
  </si>
  <si>
    <t>CHANTA ALTA (CLAS)</t>
  </si>
  <si>
    <t>00004615</t>
  </si>
  <si>
    <t>YANACANCHA BAJA</t>
  </si>
  <si>
    <t>00004616</t>
  </si>
  <si>
    <t>PURUAY ALTO</t>
  </si>
  <si>
    <t>00004617</t>
  </si>
  <si>
    <t>PORCON ALTO</t>
  </si>
  <si>
    <t>00004618</t>
  </si>
  <si>
    <t>PORCON BAJO</t>
  </si>
  <si>
    <t>00004619</t>
  </si>
  <si>
    <t>HUAMBOCANCHA ALTA</t>
  </si>
  <si>
    <t>00004620</t>
  </si>
  <si>
    <t>HUAMBOCANCHA BAJA</t>
  </si>
  <si>
    <t>00004621</t>
  </si>
  <si>
    <t>00007085</t>
  </si>
  <si>
    <t>PISIT</t>
  </si>
  <si>
    <t>00008751</t>
  </si>
  <si>
    <t>LA CORONILLA</t>
  </si>
  <si>
    <t>00009857</t>
  </si>
  <si>
    <t>PUESTO DE SALUD YANACANCHA GRANDE</t>
  </si>
  <si>
    <t>00004635</t>
  </si>
  <si>
    <t>EL CARMEN</t>
  </si>
  <si>
    <t>00004636</t>
  </si>
  <si>
    <t>HUALQUI</t>
  </si>
  <si>
    <t>00004637</t>
  </si>
  <si>
    <t>YANAMARCA</t>
  </si>
  <si>
    <t>00004638</t>
  </si>
  <si>
    <t>LORITOPAMPA</t>
  </si>
  <si>
    <t>00004639</t>
  </si>
  <si>
    <t>SAN PABLO DE JESUS</t>
  </si>
  <si>
    <t>00004646</t>
  </si>
  <si>
    <t>00004622</t>
  </si>
  <si>
    <t>CATUDEN</t>
  </si>
  <si>
    <t>00004623</t>
  </si>
  <si>
    <t>SAPUC</t>
  </si>
  <si>
    <t>00004624</t>
  </si>
  <si>
    <t>HUAYLLAGUAL</t>
  </si>
  <si>
    <t>00004625</t>
  </si>
  <si>
    <t>00004626</t>
  </si>
  <si>
    <t>SAN JORGE</t>
  </si>
  <si>
    <t>00004627</t>
  </si>
  <si>
    <t>00004628</t>
  </si>
  <si>
    <t>SUNCHUBAMBA</t>
  </si>
  <si>
    <t>00004629</t>
  </si>
  <si>
    <t>SAN SEBASTIAN DE CHOROPAMPA</t>
  </si>
  <si>
    <t>00004630</t>
  </si>
  <si>
    <t>EL MOTE</t>
  </si>
  <si>
    <t>00004631</t>
  </si>
  <si>
    <t>CUMBICO</t>
  </si>
  <si>
    <t>00004632</t>
  </si>
  <si>
    <t>CORRALES DE CHANTA</t>
  </si>
  <si>
    <t>00004633</t>
  </si>
  <si>
    <t>00004634</t>
  </si>
  <si>
    <t>00016886</t>
  </si>
  <si>
    <t>SAN CRISTOBAL</t>
  </si>
  <si>
    <t>00004640</t>
  </si>
  <si>
    <t>LA TULPUNA</t>
  </si>
  <si>
    <t>00004641</t>
  </si>
  <si>
    <t>MICAELA BASTIDAS</t>
  </si>
  <si>
    <t>00004642</t>
  </si>
  <si>
    <t>PATA PATA</t>
  </si>
  <si>
    <t>00004643</t>
  </si>
  <si>
    <t>AGOCUCHO</t>
  </si>
  <si>
    <t>00004644</t>
  </si>
  <si>
    <t>PARIAMARCA</t>
  </si>
  <si>
    <t>00004659</t>
  </si>
  <si>
    <t>HOSPITAL DE APOYO CHOTA - JOSE SOTO CADENILLAS</t>
  </si>
  <si>
    <t>00004718</t>
  </si>
  <si>
    <t>00004719</t>
  </si>
  <si>
    <t>EL VERDE</t>
  </si>
  <si>
    <t>00004720</t>
  </si>
  <si>
    <t>EL NARANJO (CHALAMARCA)</t>
  </si>
  <si>
    <t>00004721</t>
  </si>
  <si>
    <t>LA COLPA</t>
  </si>
  <si>
    <t>00004722</t>
  </si>
  <si>
    <t>LUCMAR</t>
  </si>
  <si>
    <t>00004723</t>
  </si>
  <si>
    <t>NOGAL</t>
  </si>
  <si>
    <t>00004724</t>
  </si>
  <si>
    <t>ROSASPAMPA</t>
  </si>
  <si>
    <t>00004725</t>
  </si>
  <si>
    <t>BELLANDINA</t>
  </si>
  <si>
    <t>00004726</t>
  </si>
  <si>
    <t>CONGA EL VERDE</t>
  </si>
  <si>
    <t>00004727</t>
  </si>
  <si>
    <t>HUAYRASITANA</t>
  </si>
  <si>
    <t>00004728</t>
  </si>
  <si>
    <t>MASINTRANCA</t>
  </si>
  <si>
    <t>00004729</t>
  </si>
  <si>
    <t>NUMBRAL</t>
  </si>
  <si>
    <t>00006811</t>
  </si>
  <si>
    <t>EL MIRADOR</t>
  </si>
  <si>
    <t>00004660</t>
  </si>
  <si>
    <t>PATRONA DE CHOTA</t>
  </si>
  <si>
    <t>00004661</t>
  </si>
  <si>
    <t>CABRACANCHA</t>
  </si>
  <si>
    <t>00004662</t>
  </si>
  <si>
    <t>CAÑAFISTO</t>
  </si>
  <si>
    <t>00004663</t>
  </si>
  <si>
    <t>CHAUPELANCHE</t>
  </si>
  <si>
    <t>00004664</t>
  </si>
  <si>
    <t>CHULIT</t>
  </si>
  <si>
    <t>00004665</t>
  </si>
  <si>
    <t>CHUYABAMBA</t>
  </si>
  <si>
    <t>00004666</t>
  </si>
  <si>
    <t>COLPATUAPAMPA</t>
  </si>
  <si>
    <t>00004667</t>
  </si>
  <si>
    <t>CONDORPULLANA</t>
  </si>
  <si>
    <t>00004668</t>
  </si>
  <si>
    <t>CUYUMALCA</t>
  </si>
  <si>
    <t>00004669</t>
  </si>
  <si>
    <t>EL MIRADOR (CHOTA)</t>
  </si>
  <si>
    <t>00004670</t>
  </si>
  <si>
    <t>IRACA GRANDE</t>
  </si>
  <si>
    <t>00004671</t>
  </si>
  <si>
    <t>LANCHEBAMBA</t>
  </si>
  <si>
    <t>00004672</t>
  </si>
  <si>
    <t>NEGROPAMPA</t>
  </si>
  <si>
    <t>00004673</t>
  </si>
  <si>
    <t>NUEVO ORIENTE</t>
  </si>
  <si>
    <t>00004674</t>
  </si>
  <si>
    <t>PAMPA LA LAGUNA</t>
  </si>
  <si>
    <t>00004675</t>
  </si>
  <si>
    <t>SANTA ROSA BAJO</t>
  </si>
  <si>
    <t>00004676</t>
  </si>
  <si>
    <t>ROJASPAMPA</t>
  </si>
  <si>
    <t>00004677</t>
  </si>
  <si>
    <t>SAN ANTONIO DE IRACA</t>
  </si>
  <si>
    <t>00004678</t>
  </si>
  <si>
    <t>SILLEROPATA BAJO</t>
  </si>
  <si>
    <t>00004679</t>
  </si>
  <si>
    <t>SIVINGAN</t>
  </si>
  <si>
    <t>00004680</t>
  </si>
  <si>
    <t>TUNEL CONCHANO</t>
  </si>
  <si>
    <t>00004681</t>
  </si>
  <si>
    <t>YURACYACU</t>
  </si>
  <si>
    <t>00004692</t>
  </si>
  <si>
    <t>00004693</t>
  </si>
  <si>
    <t>LA IRAKA</t>
  </si>
  <si>
    <t>00004694</t>
  </si>
  <si>
    <t>00004701</t>
  </si>
  <si>
    <t>00004702</t>
  </si>
  <si>
    <t>SAN JOSE DE CHIMBAN</t>
  </si>
  <si>
    <t>00004703</t>
  </si>
  <si>
    <t>SUSANGATE</t>
  </si>
  <si>
    <t>00004743</t>
  </si>
  <si>
    <t>LA PUCARA</t>
  </si>
  <si>
    <t>00004748</t>
  </si>
  <si>
    <t>JALCA NUNGO</t>
  </si>
  <si>
    <t>00004749</t>
  </si>
  <si>
    <t>NUNGO</t>
  </si>
  <si>
    <t>00006842</t>
  </si>
  <si>
    <t>SILLEROPATA ALTO</t>
  </si>
  <si>
    <t>00006926</t>
  </si>
  <si>
    <t>PROGRESO PAMPA</t>
  </si>
  <si>
    <t>00006928</t>
  </si>
  <si>
    <t>NIÑO JESUS</t>
  </si>
  <si>
    <t>00006955</t>
  </si>
  <si>
    <t>LINGAN PATA</t>
  </si>
  <si>
    <t>00006957</t>
  </si>
  <si>
    <t>SARABAMBA</t>
  </si>
  <si>
    <t>00007089</t>
  </si>
  <si>
    <t>LOS LIMONES</t>
  </si>
  <si>
    <t>00004819</t>
  </si>
  <si>
    <t>00007091</t>
  </si>
  <si>
    <t>EL PANDE</t>
  </si>
  <si>
    <t>00007710</t>
  </si>
  <si>
    <t>LINGAN GRANDE</t>
  </si>
  <si>
    <t>00010880</t>
  </si>
  <si>
    <t>RAMBRAMPATA</t>
  </si>
  <si>
    <t>00010991</t>
  </si>
  <si>
    <t>UTCHUCLACHULIT</t>
  </si>
  <si>
    <t>00004755</t>
  </si>
  <si>
    <t>00004756</t>
  </si>
  <si>
    <t>MARAYHUACA</t>
  </si>
  <si>
    <t>00004757</t>
  </si>
  <si>
    <t>PICHUGAN</t>
  </si>
  <si>
    <t>00004758</t>
  </si>
  <si>
    <t>TUGUZA</t>
  </si>
  <si>
    <t>00004759</t>
  </si>
  <si>
    <t>00004760</t>
  </si>
  <si>
    <t>00004761</t>
  </si>
  <si>
    <t>CUTAXI</t>
  </si>
  <si>
    <t>00004762</t>
  </si>
  <si>
    <t>LA PALMA</t>
  </si>
  <si>
    <t>00006813</t>
  </si>
  <si>
    <t>YANTAYO</t>
  </si>
  <si>
    <t>00006956</t>
  </si>
  <si>
    <t>CRUZ CONGA</t>
  </si>
  <si>
    <t>00007033</t>
  </si>
  <si>
    <t>SACUS</t>
  </si>
  <si>
    <t>00007087</t>
  </si>
  <si>
    <t>LAZCAN</t>
  </si>
  <si>
    <t>00007118</t>
  </si>
  <si>
    <t>CONGA DE MARAYHUACA</t>
  </si>
  <si>
    <t>00004695</t>
  </si>
  <si>
    <t>00004696</t>
  </si>
  <si>
    <t>MAMARURIBAMBA ALTO</t>
  </si>
  <si>
    <t>00004697</t>
  </si>
  <si>
    <t>PALTARUME</t>
  </si>
  <si>
    <t>00004698</t>
  </si>
  <si>
    <t>SEGUES</t>
  </si>
  <si>
    <t>00004699</t>
  </si>
  <si>
    <t>SOGOS</t>
  </si>
  <si>
    <t>00004700</t>
  </si>
  <si>
    <t>TAYAL</t>
  </si>
  <si>
    <t>00004704</t>
  </si>
  <si>
    <t>00004705</t>
  </si>
  <si>
    <t>CHABARBAMBA</t>
  </si>
  <si>
    <t>00004706</t>
  </si>
  <si>
    <t>CHALLUARACRA</t>
  </si>
  <si>
    <t>00004707</t>
  </si>
  <si>
    <t>LANCHECONGA</t>
  </si>
  <si>
    <t>00004708</t>
  </si>
  <si>
    <t>MOLLEBAMBA</t>
  </si>
  <si>
    <t>00004709</t>
  </si>
  <si>
    <t>YAMALUC</t>
  </si>
  <si>
    <t>00004711</t>
  </si>
  <si>
    <t>00004712</t>
  </si>
  <si>
    <t>AYANCHACRA</t>
  </si>
  <si>
    <t>00004713</t>
  </si>
  <si>
    <t>EL NARANJO (QUEROCOTO)</t>
  </si>
  <si>
    <t>00004714</t>
  </si>
  <si>
    <t>MITOBAMBA</t>
  </si>
  <si>
    <t>00004715</t>
  </si>
  <si>
    <t>PACOPAMPA</t>
  </si>
  <si>
    <t>00004716</t>
  </si>
  <si>
    <t>00004717</t>
  </si>
  <si>
    <t>SIGUES</t>
  </si>
  <si>
    <t>00007032</t>
  </si>
  <si>
    <t>CAMPAMENTO</t>
  </si>
  <si>
    <t>00007088</t>
  </si>
  <si>
    <t>PALO SOLO</t>
  </si>
  <si>
    <t>00007137</t>
  </si>
  <si>
    <t>LA PAUCA</t>
  </si>
  <si>
    <t>00007711</t>
  </si>
  <si>
    <t>SEÑOR DE LOS MILAGROS - LA GRAMA</t>
  </si>
  <si>
    <t>00010878</t>
  </si>
  <si>
    <t>MAMARURIBAMBA BAJO</t>
  </si>
  <si>
    <t>00011327</t>
  </si>
  <si>
    <t>PARAGUAY</t>
  </si>
  <si>
    <t>00011328</t>
  </si>
  <si>
    <t>CUSILGUAN</t>
  </si>
  <si>
    <t>00004682</t>
  </si>
  <si>
    <t>00004683</t>
  </si>
  <si>
    <t>CADMALCA</t>
  </si>
  <si>
    <t>00004684</t>
  </si>
  <si>
    <t>CHINLANLAN</t>
  </si>
  <si>
    <t>00004685</t>
  </si>
  <si>
    <t>LA SINRRA</t>
  </si>
  <si>
    <t>00004686</t>
  </si>
  <si>
    <t>LLANGODEN</t>
  </si>
  <si>
    <t>00004687</t>
  </si>
  <si>
    <t>MARCOPAMPA</t>
  </si>
  <si>
    <t>00004688</t>
  </si>
  <si>
    <t>PACOBAMBA</t>
  </si>
  <si>
    <t>00004689</t>
  </si>
  <si>
    <t>PAMPACANCHA</t>
  </si>
  <si>
    <t>00004690</t>
  </si>
  <si>
    <t>TAURIPAMPA</t>
  </si>
  <si>
    <t>00004691</t>
  </si>
  <si>
    <t>YACUCHINGANA</t>
  </si>
  <si>
    <t>00006925</t>
  </si>
  <si>
    <t>CHURUCANCHA</t>
  </si>
  <si>
    <t>00007086</t>
  </si>
  <si>
    <t>CORAZON DE MARIA</t>
  </si>
  <si>
    <t>00007117</t>
  </si>
  <si>
    <t>OLMOS</t>
  </si>
  <si>
    <t>00009326</t>
  </si>
  <si>
    <t>EL ARENAL</t>
  </si>
  <si>
    <t>00010992</t>
  </si>
  <si>
    <t>SAN CARLOS ALTO</t>
  </si>
  <si>
    <t>00004763</t>
  </si>
  <si>
    <t>00004765</t>
  </si>
  <si>
    <t>LIMONCARRO</t>
  </si>
  <si>
    <t>00004766</t>
  </si>
  <si>
    <t>MAICHIL</t>
  </si>
  <si>
    <t>00004767</t>
  </si>
  <si>
    <t>POTRERILLO</t>
  </si>
  <si>
    <t>00004769</t>
  </si>
  <si>
    <t>SAN JUAN DE COJIN</t>
  </si>
  <si>
    <t>00004770</t>
  </si>
  <si>
    <t>TIMON</t>
  </si>
  <si>
    <t>00004771</t>
  </si>
  <si>
    <t>00006671</t>
  </si>
  <si>
    <t>00004730</t>
  </si>
  <si>
    <t>00004731</t>
  </si>
  <si>
    <t>EL LIRIO</t>
  </si>
  <si>
    <t>00004732</t>
  </si>
  <si>
    <t>UÑIGAN</t>
  </si>
  <si>
    <t>00004782</t>
  </si>
  <si>
    <t>BAMBAMARCA - TITO VILLAR CABEZAS</t>
  </si>
  <si>
    <t>00004784</t>
  </si>
  <si>
    <t>00004799</t>
  </si>
  <si>
    <t>EL ALUMBRE</t>
  </si>
  <si>
    <t>00004800</t>
  </si>
  <si>
    <t>LA COLPA LLAUCAN</t>
  </si>
  <si>
    <t>00004801</t>
  </si>
  <si>
    <t>MIRAFLORES (BAMBAMARCA)</t>
  </si>
  <si>
    <t>00011562</t>
  </si>
  <si>
    <t>EL ENTERADOR</t>
  </si>
  <si>
    <t>00004802</t>
  </si>
  <si>
    <t>00004803</t>
  </si>
  <si>
    <t>COYUNDE GRANDE</t>
  </si>
  <si>
    <t>00004804</t>
  </si>
  <si>
    <t>PERLAMAYO</t>
  </si>
  <si>
    <t>00004805</t>
  </si>
  <si>
    <t>00004806</t>
  </si>
  <si>
    <t>APAN ALTO</t>
  </si>
  <si>
    <t>00004807</t>
  </si>
  <si>
    <t>EL TINGO</t>
  </si>
  <si>
    <t>00004808</t>
  </si>
  <si>
    <t>MORAN LIRIO</t>
  </si>
  <si>
    <t>00004809</t>
  </si>
  <si>
    <t>MORAN PATA</t>
  </si>
  <si>
    <t>00004810</t>
  </si>
  <si>
    <t>PINGULLO</t>
  </si>
  <si>
    <t>00004811</t>
  </si>
  <si>
    <t>PUJUPE</t>
  </si>
  <si>
    <t>00004812</t>
  </si>
  <si>
    <t>YERBA SANTA</t>
  </si>
  <si>
    <t>00006817</t>
  </si>
  <si>
    <t>VISTA ALEGRE BAJO</t>
  </si>
  <si>
    <t>00010111</t>
  </si>
  <si>
    <t>PILANCONES</t>
  </si>
  <si>
    <t>00011560</t>
  </si>
  <si>
    <t>TRANCA DE PUJUPE</t>
  </si>
  <si>
    <t>00012165</t>
  </si>
  <si>
    <t>YERBA SANTA ALTA</t>
  </si>
  <si>
    <t>00004789</t>
  </si>
  <si>
    <t>LA HUALANGA</t>
  </si>
  <si>
    <t>00004790</t>
  </si>
  <si>
    <t>LA LLICA</t>
  </si>
  <si>
    <t>00004791</t>
  </si>
  <si>
    <t>LLAUCAN</t>
  </si>
  <si>
    <t>00004798</t>
  </si>
  <si>
    <t>CHICOLON BAJO</t>
  </si>
  <si>
    <t>00010626</t>
  </si>
  <si>
    <t>LA HUAYLLA</t>
  </si>
  <si>
    <t>00011326</t>
  </si>
  <si>
    <t>QUINUA BAJA</t>
  </si>
  <si>
    <t>00004783</t>
  </si>
  <si>
    <t>SAN ANTONIO BAJO</t>
  </si>
  <si>
    <t>00004794</t>
  </si>
  <si>
    <t>00004795</t>
  </si>
  <si>
    <t>SAN ANTONIO ALTO</t>
  </si>
  <si>
    <t>00004796</t>
  </si>
  <si>
    <t>SAN JUAN DE LACAMACA</t>
  </si>
  <si>
    <t>00004820</t>
  </si>
  <si>
    <t>COMUCHE</t>
  </si>
  <si>
    <t>00004821</t>
  </si>
  <si>
    <t>CULDEN</t>
  </si>
  <si>
    <t>00004822</t>
  </si>
  <si>
    <t>LA CONGONA</t>
  </si>
  <si>
    <t>00004823</t>
  </si>
  <si>
    <t>CHANCAY BAÑOS</t>
  </si>
  <si>
    <t>00004824</t>
  </si>
  <si>
    <t>BAÑOS CHANCAY</t>
  </si>
  <si>
    <t>00004825</t>
  </si>
  <si>
    <t>TAYAPAMPA</t>
  </si>
  <si>
    <t>00004826</t>
  </si>
  <si>
    <t>00004827</t>
  </si>
  <si>
    <t>00004828</t>
  </si>
  <si>
    <t>CHAQUIL</t>
  </si>
  <si>
    <t>00004834</t>
  </si>
  <si>
    <t>00006927</t>
  </si>
  <si>
    <t>LAS PAUCAS</t>
  </si>
  <si>
    <t>00006929</t>
  </si>
  <si>
    <t>CHIRICONGA</t>
  </si>
  <si>
    <t>00007029</t>
  </si>
  <si>
    <t>SEÑOR DE LOS MILAGROS</t>
  </si>
  <si>
    <t>00007030</t>
  </si>
  <si>
    <t>SANGACHE</t>
  </si>
  <si>
    <t>00011559</t>
  </si>
  <si>
    <t>CUSHIC</t>
  </si>
  <si>
    <t>00012164</t>
  </si>
  <si>
    <t>POLULO</t>
  </si>
  <si>
    <t>00004710</t>
  </si>
  <si>
    <t>00004813</t>
  </si>
  <si>
    <t>00004814</t>
  </si>
  <si>
    <t>MARAYPAMPA</t>
  </si>
  <si>
    <t>00004815</t>
  </si>
  <si>
    <t>MAYOBAMBA</t>
  </si>
  <si>
    <t>00004816</t>
  </si>
  <si>
    <t>MITOPAMPA</t>
  </si>
  <si>
    <t>00004817</t>
  </si>
  <si>
    <t>QUIO</t>
  </si>
  <si>
    <t>00004818</t>
  </si>
  <si>
    <t>00004829</t>
  </si>
  <si>
    <t>00004830</t>
  </si>
  <si>
    <t>00004959</t>
  </si>
  <si>
    <t>00004961</t>
  </si>
  <si>
    <t>SAN JOSE DE LIRIO</t>
  </si>
  <si>
    <t>00004962</t>
  </si>
  <si>
    <t>00004964</t>
  </si>
  <si>
    <t>CHIPLE</t>
  </si>
  <si>
    <t>00004965</t>
  </si>
  <si>
    <t>QUEROMARCA</t>
  </si>
  <si>
    <t>00004966</t>
  </si>
  <si>
    <t>SANTA TERESA DE QUEROMARCA</t>
  </si>
  <si>
    <t>00004967</t>
  </si>
  <si>
    <t>SECTOR EL CAMPO</t>
  </si>
  <si>
    <t>00004969</t>
  </si>
  <si>
    <t>EL MOLINO</t>
  </si>
  <si>
    <t>00004970</t>
  </si>
  <si>
    <t>SANTOS</t>
  </si>
  <si>
    <t>00004973</t>
  </si>
  <si>
    <t>EL ROLLO</t>
  </si>
  <si>
    <t>00004977</t>
  </si>
  <si>
    <t>SANTA CRUZ DE CUTERVO</t>
  </si>
  <si>
    <t>00004978</t>
  </si>
  <si>
    <t>CHIPLE LIMON</t>
  </si>
  <si>
    <t>00004979</t>
  </si>
  <si>
    <t>CAMPO FLORIDO</t>
  </si>
  <si>
    <t>00004980</t>
  </si>
  <si>
    <t>SAN JUAN DE LIMON</t>
  </si>
  <si>
    <t>00005013</t>
  </si>
  <si>
    <t>00006828</t>
  </si>
  <si>
    <t>SANTA ROSA DE CALLAYUC</t>
  </si>
  <si>
    <t>00006829</t>
  </si>
  <si>
    <t>PUQUIO</t>
  </si>
  <si>
    <t>00006830</t>
  </si>
  <si>
    <t>FILADELFIA</t>
  </si>
  <si>
    <t>00006835</t>
  </si>
  <si>
    <t>CHURAS</t>
  </si>
  <si>
    <t>00006859</t>
  </si>
  <si>
    <t>MOSHOQUEQUE</t>
  </si>
  <si>
    <t>00006860</t>
  </si>
  <si>
    <t>TECHIN</t>
  </si>
  <si>
    <t>00006944</t>
  </si>
  <si>
    <t>VILUCO</t>
  </si>
  <si>
    <t>00007050</t>
  </si>
  <si>
    <t>AMBATO</t>
  </si>
  <si>
    <t>00007100</t>
  </si>
  <si>
    <t>SAN JUAN DE CHORILLOS</t>
  </si>
  <si>
    <t>00007367</t>
  </si>
  <si>
    <t>LA CONGA DE CALLAYUC</t>
  </si>
  <si>
    <t>00007368</t>
  </si>
  <si>
    <t>CUCHEA</t>
  </si>
  <si>
    <t>00007369</t>
  </si>
  <si>
    <t>CHONTAS ALTAS</t>
  </si>
  <si>
    <t>00011260</t>
  </si>
  <si>
    <t>LA VIÑA</t>
  </si>
  <si>
    <t>00011261</t>
  </si>
  <si>
    <t>GRAMALOTILLO</t>
  </si>
  <si>
    <t>00004971</t>
  </si>
  <si>
    <t>00004972</t>
  </si>
  <si>
    <t>MESARRUME</t>
  </si>
  <si>
    <t>00004974</t>
  </si>
  <si>
    <t>00004975</t>
  </si>
  <si>
    <t>YUNCHACO</t>
  </si>
  <si>
    <t>00004976</t>
  </si>
  <si>
    <t>MALLETA</t>
  </si>
  <si>
    <t>00005017</t>
  </si>
  <si>
    <t>00005019</t>
  </si>
  <si>
    <t>LA SACILIA</t>
  </si>
  <si>
    <t>00006959</t>
  </si>
  <si>
    <t>CUNUAT</t>
  </si>
  <si>
    <t>00007698</t>
  </si>
  <si>
    <t>SAN PEDRO DE CHOROS</t>
  </si>
  <si>
    <t>00004981</t>
  </si>
  <si>
    <t>SANTA MARIA DE CUTERVO</t>
  </si>
  <si>
    <t>00004982</t>
  </si>
  <si>
    <t>SALABAMBA</t>
  </si>
  <si>
    <t>00004983</t>
  </si>
  <si>
    <t>CRUZ ROJA</t>
  </si>
  <si>
    <t>00004984</t>
  </si>
  <si>
    <t>VALLE CALLACATE</t>
  </si>
  <si>
    <t>00004985</t>
  </si>
  <si>
    <t>00004986</t>
  </si>
  <si>
    <t>EL ARENAL DE CUTERVO</t>
  </si>
  <si>
    <t>00004987</t>
  </si>
  <si>
    <t>SUMIDERO</t>
  </si>
  <si>
    <t>00004988</t>
  </si>
  <si>
    <t>LA COLCA</t>
  </si>
  <si>
    <t>00004989</t>
  </si>
  <si>
    <t>AMBULCO GRANDE</t>
  </si>
  <si>
    <t>00004990</t>
  </si>
  <si>
    <t>YATUN</t>
  </si>
  <si>
    <t>00004991</t>
  </si>
  <si>
    <t>LANCHE</t>
  </si>
  <si>
    <t>00004996</t>
  </si>
  <si>
    <t>RAMBRAN</t>
  </si>
  <si>
    <t>00004997</t>
  </si>
  <si>
    <t>TRIGOPAMPA</t>
  </si>
  <si>
    <t>00004998</t>
  </si>
  <si>
    <t>EL CARDON</t>
  </si>
  <si>
    <t>00004999</t>
  </si>
  <si>
    <t>LAS PALMAS DE TINYAYOC</t>
  </si>
  <si>
    <t>00005000</t>
  </si>
  <si>
    <t>MUÑUNO</t>
  </si>
  <si>
    <t>00005001</t>
  </si>
  <si>
    <t>PATAHUAZ</t>
  </si>
  <si>
    <t>00006787</t>
  </si>
  <si>
    <t>SANTA ROSA DE TAPO</t>
  </si>
  <si>
    <t>00006788</t>
  </si>
  <si>
    <t>YANGACHIS</t>
  </si>
  <si>
    <t>00006831</t>
  </si>
  <si>
    <t>LA SUCCHA</t>
  </si>
  <si>
    <t>00006832</t>
  </si>
  <si>
    <t>00006833</t>
  </si>
  <si>
    <t>LA JAYUA</t>
  </si>
  <si>
    <t>00006834</t>
  </si>
  <si>
    <t>LUZPAMPA</t>
  </si>
  <si>
    <t>00006837</t>
  </si>
  <si>
    <t>SAN CRISTOBAL DE NUDILLO</t>
  </si>
  <si>
    <t>00006850</t>
  </si>
  <si>
    <t>CONDAY</t>
  </si>
  <si>
    <t>00006852</t>
  </si>
  <si>
    <t>LLIPA</t>
  </si>
  <si>
    <t>00006854</t>
  </si>
  <si>
    <t>CARAMARCA CHICA</t>
  </si>
  <si>
    <t>00006855</t>
  </si>
  <si>
    <t>AULLAN</t>
  </si>
  <si>
    <t>00006856</t>
  </si>
  <si>
    <t>CHACAF</t>
  </si>
  <si>
    <t>00006857</t>
  </si>
  <si>
    <t>00006858</t>
  </si>
  <si>
    <t>SALOMON VILCHEZ MURGA</t>
  </si>
  <si>
    <t>00006865</t>
  </si>
  <si>
    <t>ADCUÑAC</t>
  </si>
  <si>
    <t>00006936</t>
  </si>
  <si>
    <t>CORRALES</t>
  </si>
  <si>
    <t>00006938</t>
  </si>
  <si>
    <t>CACHACARA</t>
  </si>
  <si>
    <t>00007097</t>
  </si>
  <si>
    <t>AÑALCATE</t>
  </si>
  <si>
    <t>00007098</t>
  </si>
  <si>
    <t>YACANCATE</t>
  </si>
  <si>
    <t>00007109</t>
  </si>
  <si>
    <t>CHIPULUC</t>
  </si>
  <si>
    <t>00007178</t>
  </si>
  <si>
    <t>RAYME</t>
  </si>
  <si>
    <t>00007431</t>
  </si>
  <si>
    <t>CONGA DE ALLANGA</t>
  </si>
  <si>
    <t>00007697</t>
  </si>
  <si>
    <t>00007701</t>
  </si>
  <si>
    <t>00007745</t>
  </si>
  <si>
    <t>URCURUME</t>
  </si>
  <si>
    <t>00007748</t>
  </si>
  <si>
    <t>CULLANMAYO</t>
  </si>
  <si>
    <t>00008925</t>
  </si>
  <si>
    <t>00011064</t>
  </si>
  <si>
    <t>SAN LORENZO</t>
  </si>
  <si>
    <t>00011066</t>
  </si>
  <si>
    <t>VISTA ALEGRE DE LA SOLA</t>
  </si>
  <si>
    <t>00005026</t>
  </si>
  <si>
    <t>EL PAGO</t>
  </si>
  <si>
    <t>00004645</t>
  </si>
  <si>
    <t>MAGNA VALLEJO</t>
  </si>
  <si>
    <t>00004733</t>
  </si>
  <si>
    <t>00004734</t>
  </si>
  <si>
    <t>VILLA PALMA</t>
  </si>
  <si>
    <t>00004735</t>
  </si>
  <si>
    <t>00004477</t>
  </si>
  <si>
    <t>00006757</t>
  </si>
  <si>
    <t>CANDEN</t>
  </si>
  <si>
    <t>00006758</t>
  </si>
  <si>
    <t>MUSADEN</t>
  </si>
  <si>
    <t>00004478</t>
  </si>
  <si>
    <t>00005027</t>
  </si>
  <si>
    <t>00005028</t>
  </si>
  <si>
    <t>LLUSHCAPAMPA</t>
  </si>
  <si>
    <t>00004831</t>
  </si>
  <si>
    <t>SAN JUAN DE DIOS</t>
  </si>
  <si>
    <t>00004574</t>
  </si>
  <si>
    <t>00004736</t>
  </si>
  <si>
    <t>CHACAPAMPA</t>
  </si>
  <si>
    <t>00004737</t>
  </si>
  <si>
    <t>00004738</t>
  </si>
  <si>
    <t>SAN JUAN DE CHADIN</t>
  </si>
  <si>
    <t>00006840</t>
  </si>
  <si>
    <t>SAN JUAN DE LUCMACUCHO</t>
  </si>
  <si>
    <t>00007031</t>
  </si>
  <si>
    <t>MACHAYPUNGO ALTO</t>
  </si>
  <si>
    <t>00007714</t>
  </si>
  <si>
    <t>AUQUE BAJO</t>
  </si>
  <si>
    <t>00008802</t>
  </si>
  <si>
    <t>SAN ANTONIO ALTO - CENTRO</t>
  </si>
  <si>
    <t>00004739</t>
  </si>
  <si>
    <t>00005029</t>
  </si>
  <si>
    <t>00005030</t>
  </si>
  <si>
    <t>MUSUNGATE</t>
  </si>
  <si>
    <t>00005031</t>
  </si>
  <si>
    <t>SANTA CRUZ DE LA SUCCHA</t>
  </si>
  <si>
    <t>00005032</t>
  </si>
  <si>
    <t>PAMPA LA RIOJA</t>
  </si>
  <si>
    <t>00005033</t>
  </si>
  <si>
    <t>00006939</t>
  </si>
  <si>
    <t>QUIJOS</t>
  </si>
  <si>
    <t>00006947</t>
  </si>
  <si>
    <t>LAGUNA</t>
  </si>
  <si>
    <t>00006949</t>
  </si>
  <si>
    <t>LOS PUENTES</t>
  </si>
  <si>
    <t>00007049</t>
  </si>
  <si>
    <t>SURO CHICO</t>
  </si>
  <si>
    <t>00007103</t>
  </si>
  <si>
    <t>00010544</t>
  </si>
  <si>
    <t>AUQUE MIRADOR</t>
  </si>
  <si>
    <t>00004832</t>
  </si>
  <si>
    <t>SUCCHAPAMPA</t>
  </si>
  <si>
    <t>00004740</t>
  </si>
  <si>
    <t>MANGALPA</t>
  </si>
  <si>
    <t>00004741</t>
  </si>
  <si>
    <t>PALCO LA CAPILLA</t>
  </si>
  <si>
    <t>00011329</t>
  </si>
  <si>
    <t>AUQUE ALTO</t>
  </si>
  <si>
    <t>00007179</t>
  </si>
  <si>
    <t>CHACRERIAS</t>
  </si>
  <si>
    <t>00007180</t>
  </si>
  <si>
    <t>00007751</t>
  </si>
  <si>
    <t>CHANGAY</t>
  </si>
  <si>
    <t>00008923</t>
  </si>
  <si>
    <t>CARHUALLO</t>
  </si>
  <si>
    <t>00004992</t>
  </si>
  <si>
    <t>SINCHIMACHE</t>
  </si>
  <si>
    <t>00004993</t>
  </si>
  <si>
    <t>NARANJITO DE CAMSE</t>
  </si>
  <si>
    <t>00004994</t>
  </si>
  <si>
    <t>PAYAC</t>
  </si>
  <si>
    <t>00004995</t>
  </si>
  <si>
    <t>PALMAS DE HUICHUD</t>
  </si>
  <si>
    <t>00006851</t>
  </si>
  <si>
    <t>HUICHUD</t>
  </si>
  <si>
    <t>00007101</t>
  </si>
  <si>
    <t>00007102</t>
  </si>
  <si>
    <t>SANICULLO ALTO</t>
  </si>
  <si>
    <t>00007696</t>
  </si>
  <si>
    <t>MAMABAMBA</t>
  </si>
  <si>
    <t>00007746</t>
  </si>
  <si>
    <t>00007747</t>
  </si>
  <si>
    <t>PAJURILLO</t>
  </si>
  <si>
    <t>00007752</t>
  </si>
  <si>
    <t>SANTA CLARA DE CAMSE</t>
  </si>
  <si>
    <t>00008922</t>
  </si>
  <si>
    <t>CASCARILLA</t>
  </si>
  <si>
    <t>00004968</t>
  </si>
  <si>
    <t>SILLANGATE</t>
  </si>
  <si>
    <t>00005006</t>
  </si>
  <si>
    <t>00005007</t>
  </si>
  <si>
    <t>00005008</t>
  </si>
  <si>
    <t>CHUMBICATE</t>
  </si>
  <si>
    <t>00005009</t>
  </si>
  <si>
    <t>QUIPAYUC</t>
  </si>
  <si>
    <t>00010809</t>
  </si>
  <si>
    <t>EL HUABO</t>
  </si>
  <si>
    <t>00010918</t>
  </si>
  <si>
    <t>YANDILUZA</t>
  </si>
  <si>
    <t>00007123</t>
  </si>
  <si>
    <t>COMUGAN</t>
  </si>
  <si>
    <t>00007712</t>
  </si>
  <si>
    <t>CUENCA DEL RIO LLAUCANO</t>
  </si>
  <si>
    <t>00004833</t>
  </si>
  <si>
    <t>00009871</t>
  </si>
  <si>
    <t>IGLESIAPAMPA</t>
  </si>
  <si>
    <t>00004835</t>
  </si>
  <si>
    <t>00005010</t>
  </si>
  <si>
    <t>INGUER</t>
  </si>
  <si>
    <t>00005011</t>
  </si>
  <si>
    <t>PARIC</t>
  </si>
  <si>
    <t>00006869</t>
  </si>
  <si>
    <t>LAS DELICIAS</t>
  </si>
  <si>
    <t>00006941</t>
  </si>
  <si>
    <t>MARAYBAMBA ALTO</t>
  </si>
  <si>
    <t>00006942</t>
  </si>
  <si>
    <t>LA SUCCHA ALTA</t>
  </si>
  <si>
    <t>00006943</t>
  </si>
  <si>
    <t>BALCONCILLO</t>
  </si>
  <si>
    <t>00007099</t>
  </si>
  <si>
    <t>AGUA BLANCA</t>
  </si>
  <si>
    <t>00007226</t>
  </si>
  <si>
    <t>00007365</t>
  </si>
  <si>
    <t>MINAS</t>
  </si>
  <si>
    <t>00007366</t>
  </si>
  <si>
    <t>EL CORRAL</t>
  </si>
  <si>
    <t>00007753</t>
  </si>
  <si>
    <t>BARBASCO</t>
  </si>
  <si>
    <t>00005034</t>
  </si>
  <si>
    <t>SAN ANDRES</t>
  </si>
  <si>
    <t>00012166</t>
  </si>
  <si>
    <t>QUIDEN</t>
  </si>
  <si>
    <t>00012266</t>
  </si>
  <si>
    <t>ALISOPAMPA</t>
  </si>
  <si>
    <t>00004764</t>
  </si>
  <si>
    <t>LA RAMADA DE LLAMA</t>
  </si>
  <si>
    <t>00005035</t>
  </si>
  <si>
    <t>LA FLOR</t>
  </si>
  <si>
    <t>00005036</t>
  </si>
  <si>
    <t>QUILLUGAY</t>
  </si>
  <si>
    <t>00006868</t>
  </si>
  <si>
    <t>ILLUGAN</t>
  </si>
  <si>
    <t>00013059</t>
  </si>
  <si>
    <t>NUEVE DE OCTUBRE</t>
  </si>
  <si>
    <t>00004219</t>
  </si>
  <si>
    <t>CHAMBAMONTERA</t>
  </si>
  <si>
    <t>00018475</t>
  </si>
  <si>
    <t>IHUAMACA</t>
  </si>
  <si>
    <t>00004287</t>
  </si>
  <si>
    <t>SUPAYACU</t>
  </si>
  <si>
    <t>00004300</t>
  </si>
  <si>
    <t>00004220</t>
  </si>
  <si>
    <t>PALMA CENTRAL</t>
  </si>
  <si>
    <t>00004301</t>
  </si>
  <si>
    <t>PACAY</t>
  </si>
  <si>
    <t>00004302</t>
  </si>
  <si>
    <t>APANGOYA</t>
  </si>
  <si>
    <t>00004221</t>
  </si>
  <si>
    <t>VALILLO</t>
  </si>
  <si>
    <t>00004836</t>
  </si>
  <si>
    <t>PUCHUDEN</t>
  </si>
  <si>
    <t>00004837</t>
  </si>
  <si>
    <t>YANAYACU ALTO</t>
  </si>
  <si>
    <t>00004785</t>
  </si>
  <si>
    <t>APAN BAJO</t>
  </si>
  <si>
    <t>00004768</t>
  </si>
  <si>
    <t>SAN CARLOS EL ALTO</t>
  </si>
  <si>
    <t>00004776</t>
  </si>
  <si>
    <t>MONTESECO</t>
  </si>
  <si>
    <t>00007024</t>
  </si>
  <si>
    <t>SAN MARTIN DE PORRES</t>
  </si>
  <si>
    <t>00004303</t>
  </si>
  <si>
    <t>HUARANGUILLO</t>
  </si>
  <si>
    <t>00006940</t>
  </si>
  <si>
    <t>PAJONAL</t>
  </si>
  <si>
    <t>00004960</t>
  </si>
  <si>
    <t>EL CUMBE</t>
  </si>
  <si>
    <t>00004963</t>
  </si>
  <si>
    <t>SANTA CLARA</t>
  </si>
  <si>
    <t>00005002</t>
  </si>
  <si>
    <t>STO. DOMINGO DE LA CAPILLA</t>
  </si>
  <si>
    <t>00007168</t>
  </si>
  <si>
    <t>MONTEGRANDE</t>
  </si>
  <si>
    <t>00004575</t>
  </si>
  <si>
    <t>00004576</t>
  </si>
  <si>
    <t>00012831</t>
  </si>
  <si>
    <t>AYLAMBO</t>
  </si>
  <si>
    <t>00004777</t>
  </si>
  <si>
    <t>MACUACO</t>
  </si>
  <si>
    <t>00004779</t>
  </si>
  <si>
    <t>UDIMA</t>
  </si>
  <si>
    <t>00006673</t>
  </si>
  <si>
    <t>HUANABAL</t>
  </si>
  <si>
    <t>00004742</t>
  </si>
  <si>
    <t>00004744</t>
  </si>
  <si>
    <t>AGUA BRAVA</t>
  </si>
  <si>
    <t>00005003</t>
  </si>
  <si>
    <t>00005004</t>
  </si>
  <si>
    <t>SAN PEDRO DE LA CAPILLA</t>
  </si>
  <si>
    <t>00005005</t>
  </si>
  <si>
    <t>SANTA ROSA DE LA CAPILLA</t>
  </si>
  <si>
    <t>00006861</t>
  </si>
  <si>
    <t>CHAUPECRUZ</t>
  </si>
  <si>
    <t>00006862</t>
  </si>
  <si>
    <t>PALO QUEMADO</t>
  </si>
  <si>
    <t>00006863</t>
  </si>
  <si>
    <t>NARANJOS</t>
  </si>
  <si>
    <t>00006864</t>
  </si>
  <si>
    <t>NARANJOYACU</t>
  </si>
  <si>
    <t>00006958</t>
  </si>
  <si>
    <t>PLAYA HERMOZA</t>
  </si>
  <si>
    <t>00004745</t>
  </si>
  <si>
    <t>CHUGMAR</t>
  </si>
  <si>
    <t>00004746</t>
  </si>
  <si>
    <t>NUEVO SAN MARTIN</t>
  </si>
  <si>
    <t>00004747</t>
  </si>
  <si>
    <t>PUÑA</t>
  </si>
  <si>
    <t>00004479</t>
  </si>
  <si>
    <t>00010007</t>
  </si>
  <si>
    <t>GRANADILLAS</t>
  </si>
  <si>
    <t>00010804</t>
  </si>
  <si>
    <t>PUENTE ZONANGA</t>
  </si>
  <si>
    <t>00004750</t>
  </si>
  <si>
    <t>00004236</t>
  </si>
  <si>
    <t>00004304</t>
  </si>
  <si>
    <t>00004751</t>
  </si>
  <si>
    <t>CHUGUR DE ANGUIA</t>
  </si>
  <si>
    <t>00004239</t>
  </si>
  <si>
    <t>CEDRO PASTO</t>
  </si>
  <si>
    <t>00004305</t>
  </si>
  <si>
    <t>DORADO DEL ORIENTE</t>
  </si>
  <si>
    <t>00004240</t>
  </si>
  <si>
    <t>CUYCA</t>
  </si>
  <si>
    <t>00004247</t>
  </si>
  <si>
    <t>00006960</t>
  </si>
  <si>
    <t>PAN DE AZUCAR</t>
  </si>
  <si>
    <t>00007370</t>
  </si>
  <si>
    <t>CEDROPAMPA</t>
  </si>
  <si>
    <t>00008924</t>
  </si>
  <si>
    <t>NUEVO ORIENTE DE LA CAPILLA</t>
  </si>
  <si>
    <t>00005012</t>
  </si>
  <si>
    <t>00005014</t>
  </si>
  <si>
    <t>CONDORHUASI</t>
  </si>
  <si>
    <t>00005015</t>
  </si>
  <si>
    <t>PANAMA</t>
  </si>
  <si>
    <t>00005016</t>
  </si>
  <si>
    <t>PANDALLE</t>
  </si>
  <si>
    <t>00005018</t>
  </si>
  <si>
    <t>EL PALTO</t>
  </si>
  <si>
    <t>00005020</t>
  </si>
  <si>
    <t>00005021</t>
  </si>
  <si>
    <t>VIZA</t>
  </si>
  <si>
    <t>00004480</t>
  </si>
  <si>
    <t>00006809</t>
  </si>
  <si>
    <t>PAMPA LA CALZADA</t>
  </si>
  <si>
    <t>00004651</t>
  </si>
  <si>
    <t>CHAMIS</t>
  </si>
  <si>
    <t>00004249</t>
  </si>
  <si>
    <t>00005022</t>
  </si>
  <si>
    <t>EL ARENAL DE SANTO TOMAS</t>
  </si>
  <si>
    <t>00004250</t>
  </si>
  <si>
    <t>00004306</t>
  </si>
  <si>
    <t>YARARAHUE</t>
  </si>
  <si>
    <t>00004251</t>
  </si>
  <si>
    <t>MAZIN</t>
  </si>
  <si>
    <t>00004528</t>
  </si>
  <si>
    <t>00004529</t>
  </si>
  <si>
    <t>HIERBA BUENA</t>
  </si>
  <si>
    <t>00004530</t>
  </si>
  <si>
    <t>CALLUAN</t>
  </si>
  <si>
    <t>00007686</t>
  </si>
  <si>
    <t>REGIONAL CAJAMARCA</t>
  </si>
  <si>
    <t>00004252</t>
  </si>
  <si>
    <t>SAULACA</t>
  </si>
  <si>
    <t>00005023</t>
  </si>
  <si>
    <t>00005024</t>
  </si>
  <si>
    <t>LANCHEPATA</t>
  </si>
  <si>
    <t>00005025</t>
  </si>
  <si>
    <t>00006836</t>
  </si>
  <si>
    <t>00004752</t>
  </si>
  <si>
    <t>HUALLANGATE</t>
  </si>
  <si>
    <t>00004753</t>
  </si>
  <si>
    <t>RODEOPAMPA</t>
  </si>
  <si>
    <t>00004754</t>
  </si>
  <si>
    <t>EL TENDAL</t>
  </si>
  <si>
    <t>00004786</t>
  </si>
  <si>
    <t>EL ROMERO</t>
  </si>
  <si>
    <t>00004253</t>
  </si>
  <si>
    <t>00006867</t>
  </si>
  <si>
    <t>LIBERTAD LIMON</t>
  </si>
  <si>
    <t>00007047</t>
  </si>
  <si>
    <t>ANDAMARCA</t>
  </si>
  <si>
    <t>00007750</t>
  </si>
  <si>
    <t>TAYALES</t>
  </si>
  <si>
    <t>00011065</t>
  </si>
  <si>
    <t>00011067</t>
  </si>
  <si>
    <t>PLAYA GRANDE</t>
  </si>
  <si>
    <t>00011068</t>
  </si>
  <si>
    <t>PUCALA</t>
  </si>
  <si>
    <t>00005037</t>
  </si>
  <si>
    <t>CHISIGLE</t>
  </si>
  <si>
    <t>00005038</t>
  </si>
  <si>
    <t>SAN LUIS DE LA LUCMA</t>
  </si>
  <si>
    <t>00005039</t>
  </si>
  <si>
    <t>SANTO DOMINGO DE LA LUCMA</t>
  </si>
  <si>
    <t>00004652</t>
  </si>
  <si>
    <t>LUCMACUCHO</t>
  </si>
  <si>
    <t>00004787</t>
  </si>
  <si>
    <t>EL TUCO</t>
  </si>
  <si>
    <t>00006812</t>
  </si>
  <si>
    <t>VICTOR DE LOS RIOS DELGADO</t>
  </si>
  <si>
    <t>00005040</t>
  </si>
  <si>
    <t>HOSPITAL VIRGEN DE LA CANDELARIA DE SOCOTA</t>
  </si>
  <si>
    <t>00005041</t>
  </si>
  <si>
    <t>MOCHADIN</t>
  </si>
  <si>
    <t>00005042</t>
  </si>
  <si>
    <t>00005043</t>
  </si>
  <si>
    <t>LAGUNA SHITA</t>
  </si>
  <si>
    <t>00008995</t>
  </si>
  <si>
    <t>LAS PENCAS</t>
  </si>
  <si>
    <t>00008996</t>
  </si>
  <si>
    <t>CHUAD</t>
  </si>
  <si>
    <t>00004481</t>
  </si>
  <si>
    <t>00006756</t>
  </si>
  <si>
    <t>RAMOSCUCHO</t>
  </si>
  <si>
    <t>00006759</t>
  </si>
  <si>
    <t>00009085</t>
  </si>
  <si>
    <t>MUYOC GRANDE</t>
  </si>
  <si>
    <t>00009088</t>
  </si>
  <si>
    <t>PIZON</t>
  </si>
  <si>
    <t>00011156</t>
  </si>
  <si>
    <t>MUYOC CHICO</t>
  </si>
  <si>
    <t>00004482</t>
  </si>
  <si>
    <t>00004483</t>
  </si>
  <si>
    <t>PIOBAMBA</t>
  </si>
  <si>
    <t>00004484</t>
  </si>
  <si>
    <t>00006843</t>
  </si>
  <si>
    <t>SANTA RITA</t>
  </si>
  <si>
    <t>00004653</t>
  </si>
  <si>
    <t>00004788</t>
  </si>
  <si>
    <t>HUANGAMARCA</t>
  </si>
  <si>
    <t>00004792</t>
  </si>
  <si>
    <t>MARCO LAGUNA</t>
  </si>
  <si>
    <t>00008803</t>
  </si>
  <si>
    <t>VILCASIT</t>
  </si>
  <si>
    <t>00004254</t>
  </si>
  <si>
    <t>00004255</t>
  </si>
  <si>
    <t>PIQUIJACA</t>
  </si>
  <si>
    <t>00007017</t>
  </si>
  <si>
    <t>AHUYACA</t>
  </si>
  <si>
    <t>00007053</t>
  </si>
  <si>
    <t>PALAMBE</t>
  </si>
  <si>
    <t>00007166</t>
  </si>
  <si>
    <t>MANGAYPA</t>
  </si>
  <si>
    <t>00009967</t>
  </si>
  <si>
    <t>CHALANMACHE</t>
  </si>
  <si>
    <t>00004307</t>
  </si>
  <si>
    <t>PUERTO CHINCHIPE</t>
  </si>
  <si>
    <t>00004793</t>
  </si>
  <si>
    <t>TALLAMAC</t>
  </si>
  <si>
    <t>00016134</t>
  </si>
  <si>
    <t>COLAGUAY</t>
  </si>
  <si>
    <t>00010460</t>
  </si>
  <si>
    <t>LABORATORIO DE REFERENCIA REGIONAL DE SALUD PUBLICA</t>
  </si>
  <si>
    <t>00004797</t>
  </si>
  <si>
    <t>ATOSHAICO</t>
  </si>
  <si>
    <t>00006814</t>
  </si>
  <si>
    <t>HUILCATE</t>
  </si>
  <si>
    <t>00016139</t>
  </si>
  <si>
    <t>YAMBOLON</t>
  </si>
  <si>
    <t>00004308</t>
  </si>
  <si>
    <t>DIAMANTE</t>
  </si>
  <si>
    <t>00010879</t>
  </si>
  <si>
    <t>00010993</t>
  </si>
  <si>
    <t>00004772</t>
  </si>
  <si>
    <t>ANGUYACU</t>
  </si>
  <si>
    <t>00004309</t>
  </si>
  <si>
    <t>CALABOZO</t>
  </si>
  <si>
    <t>00004485</t>
  </si>
  <si>
    <t>CALCONGA</t>
  </si>
  <si>
    <t>00004310</t>
  </si>
  <si>
    <t>07 DE AGOSTO</t>
  </si>
  <si>
    <t>00004261</t>
  </si>
  <si>
    <t>00004773</t>
  </si>
  <si>
    <t>GUAYABO</t>
  </si>
  <si>
    <t>00004774</t>
  </si>
  <si>
    <t>SANGANA</t>
  </si>
  <si>
    <t>00004780</t>
  </si>
  <si>
    <t>00006853</t>
  </si>
  <si>
    <t>SAIREPAMPA</t>
  </si>
  <si>
    <t>00006866</t>
  </si>
  <si>
    <t>CUÑANQUE</t>
  </si>
  <si>
    <t>00006870</t>
  </si>
  <si>
    <t>SANTA ROSA DEL TINGO</t>
  </si>
  <si>
    <t>00006937</t>
  </si>
  <si>
    <t>00006948</t>
  </si>
  <si>
    <t>SANTA ELENA</t>
  </si>
  <si>
    <t>00007048</t>
  </si>
  <si>
    <t>SEXESHITA</t>
  </si>
  <si>
    <t>00007749</t>
  </si>
  <si>
    <t>CHURUMAYO</t>
  </si>
  <si>
    <t>00004486</t>
  </si>
  <si>
    <t>FRAYLECOCHA</t>
  </si>
  <si>
    <t>00004487</t>
  </si>
  <si>
    <t>00004488</t>
  </si>
  <si>
    <t>00009046</t>
  </si>
  <si>
    <t>MINASCONGA</t>
  </si>
  <si>
    <t>00009049</t>
  </si>
  <si>
    <t>LA QUINUA</t>
  </si>
  <si>
    <t>00011061</t>
  </si>
  <si>
    <t>NUEVO ORIENTE DE SOCOTA</t>
  </si>
  <si>
    <t>00011063</t>
  </si>
  <si>
    <t>LIBERTAD LA PALMA</t>
  </si>
  <si>
    <t>00011258</t>
  </si>
  <si>
    <t>RINCONADA MIRAFLORES</t>
  </si>
  <si>
    <t>00011262</t>
  </si>
  <si>
    <t>EL PUQUIO</t>
  </si>
  <si>
    <t>00006815</t>
  </si>
  <si>
    <t>VIRGEN DEL CARMEN</t>
  </si>
  <si>
    <t>00004781</t>
  </si>
  <si>
    <t>00006670</t>
  </si>
  <si>
    <t>PUQUIOPAMPA</t>
  </si>
  <si>
    <t>00006816</t>
  </si>
  <si>
    <t>SEXE</t>
  </si>
  <si>
    <t>00006795</t>
  </si>
  <si>
    <t>ROMERO CIRCA</t>
  </si>
  <si>
    <t>00006841</t>
  </si>
  <si>
    <t>ACHIRAMAYO</t>
  </si>
  <si>
    <t>00006844</t>
  </si>
  <si>
    <t>SUGARMAYO</t>
  </si>
  <si>
    <t>00011557</t>
  </si>
  <si>
    <t>TOSTEN</t>
  </si>
  <si>
    <t>00009863</t>
  </si>
  <si>
    <t>CUMBE CHONTABAMBA</t>
  </si>
  <si>
    <t>00004654</t>
  </si>
  <si>
    <t>SAMANACRUZ</t>
  </si>
  <si>
    <t>00004655</t>
  </si>
  <si>
    <t>SIMON BOLIVAR</t>
  </si>
  <si>
    <t>00011561</t>
  </si>
  <si>
    <t>CHILAL</t>
  </si>
  <si>
    <t>00009870</t>
  </si>
  <si>
    <t>PUSOC</t>
  </si>
  <si>
    <t>00006819</t>
  </si>
  <si>
    <t>LAS PAMPAS</t>
  </si>
  <si>
    <t>00007119</t>
  </si>
  <si>
    <t>SAN JUAN DE UNICAN</t>
  </si>
  <si>
    <t>00004656</t>
  </si>
  <si>
    <t>ATAHUALPA</t>
  </si>
  <si>
    <t>00004262</t>
  </si>
  <si>
    <t>PUENTECILLOS</t>
  </si>
  <si>
    <t>00006996</t>
  </si>
  <si>
    <t>NUEVO TRUJILLO</t>
  </si>
  <si>
    <t>00004263</t>
  </si>
  <si>
    <t>PUYAYA</t>
  </si>
  <si>
    <t>00004264</t>
  </si>
  <si>
    <t>MONTANGO</t>
  </si>
  <si>
    <t>00004657</t>
  </si>
  <si>
    <t>PACHACUTEC</t>
  </si>
  <si>
    <t>00004266</t>
  </si>
  <si>
    <t>SHUMBANA</t>
  </si>
  <si>
    <t>00004311</t>
  </si>
  <si>
    <t>TAMBORAPA PUEBLO</t>
  </si>
  <si>
    <t>00004312</t>
  </si>
  <si>
    <t>00004313</t>
  </si>
  <si>
    <t>PANCHIA</t>
  </si>
  <si>
    <t>00004314</t>
  </si>
  <si>
    <t>CHURUYACU</t>
  </si>
  <si>
    <t>00004315</t>
  </si>
  <si>
    <t>LINDEROS</t>
  </si>
  <si>
    <t>00015496</t>
  </si>
  <si>
    <t>CHONTAPACCHA</t>
  </si>
  <si>
    <t>00009084</t>
  </si>
  <si>
    <t>VIGASPAMPA</t>
  </si>
  <si>
    <t>00004316</t>
  </si>
  <si>
    <t>LA BERMEJA</t>
  </si>
  <si>
    <t>00007034</t>
  </si>
  <si>
    <t>CARMEN CAUTIVO</t>
  </si>
  <si>
    <t>00007433</t>
  </si>
  <si>
    <t>POTRERO GRANDE</t>
  </si>
  <si>
    <t>00007463</t>
  </si>
  <si>
    <t>GUAYABAL</t>
  </si>
  <si>
    <t>00004531</t>
  </si>
  <si>
    <t>MALCAS</t>
  </si>
  <si>
    <t>00010008</t>
  </si>
  <si>
    <t>FRONTERA SAN FRANCISCO</t>
  </si>
  <si>
    <t>00019285</t>
  </si>
  <si>
    <t>CHIAPON</t>
  </si>
  <si>
    <t>00019286</t>
  </si>
  <si>
    <t>GORDILLOS</t>
  </si>
  <si>
    <t>00009968</t>
  </si>
  <si>
    <t>CHARAPE</t>
  </si>
  <si>
    <t>Provincia</t>
  </si>
  <si>
    <t>Distrito</t>
  </si>
  <si>
    <t>PARTOS EN EESS FON Y FONE</t>
  </si>
  <si>
    <t>Categoría</t>
  </si>
  <si>
    <t>EESS Belga</t>
  </si>
  <si>
    <t>META PPFF 
(QUINTIL 1 Y 2)</t>
  </si>
  <si>
    <t># PAREJAS PROTEGIDAS PPFF 
(QUINTIL 1 Y 2)</t>
  </si>
  <si>
    <t>% PAREJAS PROTEGIDAS PPFF 
(QUINTIL 1 Y 2)</t>
  </si>
  <si>
    <t>DIRESA</t>
  </si>
  <si>
    <t>META</t>
  </si>
  <si>
    <t>MICRORED</t>
  </si>
  <si>
    <t>ESTABLECIMIENTO DE SALUD</t>
  </si>
  <si>
    <t>QUINTIL</t>
  </si>
  <si>
    <t>PAREJAS PROTEJIDAS</t>
  </si>
  <si>
    <t>PORCENTAJE</t>
  </si>
  <si>
    <t>MR  NANCHOC</t>
  </si>
  <si>
    <t>OTROS</t>
  </si>
  <si>
    <t>00004533 CARAHUASI</t>
  </si>
  <si>
    <t>00004535 EL SAUCE</t>
  </si>
  <si>
    <t>00007405 SAN JOSE</t>
  </si>
  <si>
    <t>MR  SAN MIGUEL</t>
  </si>
  <si>
    <t>1 Y 2</t>
  </si>
  <si>
    <t>00019285 CHIAPON</t>
  </si>
  <si>
    <t>00008996 CHUAD</t>
  </si>
  <si>
    <t>00008995 LAS PENCAS</t>
  </si>
  <si>
    <t>00004571 NITISUYO ALTO</t>
  </si>
  <si>
    <t>00004572 SANTA ROSA</t>
  </si>
  <si>
    <t>MR  LA FLORIDA</t>
  </si>
  <si>
    <t>MR  LLAPA</t>
  </si>
  <si>
    <t>00007084 LUCMILLO</t>
  </si>
  <si>
    <t>00004567 PAMPA CUYOC</t>
  </si>
  <si>
    <t>00004564 SABANA</t>
  </si>
  <si>
    <t>MR  MAGNA VALLEJO</t>
  </si>
  <si>
    <t>00004643 AGOCUCHO</t>
  </si>
  <si>
    <t>00012831 AYLAMBO</t>
  </si>
  <si>
    <t>00004640 LA TULPUNA</t>
  </si>
  <si>
    <t>00004645 MAGNA VALLEJO</t>
  </si>
  <si>
    <t>00004641 MICAELA BASTIDAS</t>
  </si>
  <si>
    <t>00004644 PARIAMARCA</t>
  </si>
  <si>
    <t>00004642 PATA PATA</t>
  </si>
  <si>
    <t>MR  PACHACUTEC</t>
  </si>
  <si>
    <t>00004656 ATAHUALPA</t>
  </si>
  <si>
    <t>00004651 CHAMIS</t>
  </si>
  <si>
    <t>00015496 CHONTAPACCHA</t>
  </si>
  <si>
    <t>00004652 LUCMACUCHO</t>
  </si>
  <si>
    <t>00004657 PACHACUTEC</t>
  </si>
  <si>
    <t>00004654 SAMANACRUZ</t>
  </si>
  <si>
    <t>00004655 SIMON BOLIVAR</t>
  </si>
  <si>
    <t>MR  MAGDALENA</t>
  </si>
  <si>
    <t>00016886 SAN CRISTOBAL</t>
  </si>
  <si>
    <t>MR  HUAMBOCANCHA BAJA</t>
  </si>
  <si>
    <t>00004612 CHILIMPAMPA</t>
  </si>
  <si>
    <t>00004569 EL COBRO NEGRO</t>
  </si>
  <si>
    <t>00004610 EL REGALADO</t>
  </si>
  <si>
    <t>00004613 GRANJA PORCON</t>
  </si>
  <si>
    <t>00004619 HUAMBOCANCHA ALTA</t>
  </si>
  <si>
    <t>00004620 HUAMBOCANCHA BAJA</t>
  </si>
  <si>
    <t>00007085 PISIT</t>
  </si>
  <si>
    <t>00004617 PORCON ALTO</t>
  </si>
  <si>
    <t>00004618 PORCON BAJO</t>
  </si>
  <si>
    <t>00009857 PUESTO DE SALUD YANACANCHA GRANDE</t>
  </si>
  <si>
    <t>00004616 PURUAY ALTO</t>
  </si>
  <si>
    <t>MR  JESUS</t>
  </si>
  <si>
    <t>00004638 LORITOPAMPA</t>
  </si>
  <si>
    <t>MR  ENCAÑADA</t>
  </si>
  <si>
    <t>MR  BAÑOS DEL INCA</t>
  </si>
  <si>
    <t>00004647 LUICHUPUCRO BAJO</t>
  </si>
  <si>
    <t>MR  CAJABAMBA</t>
  </si>
  <si>
    <t>00007650 COLCABAMBA</t>
  </si>
  <si>
    <t>MR  MALCAS</t>
  </si>
  <si>
    <t>00004526 EL HUAYO</t>
  </si>
  <si>
    <t>MR  LLUCHUBAMBA</t>
  </si>
  <si>
    <t>MR  CELENDIN</t>
  </si>
  <si>
    <t>00010951 LLAGUAN</t>
  </si>
  <si>
    <t>00017329 SENDAMAL DE HUASMIN</t>
  </si>
  <si>
    <t>MR  MIGUEL IGLESIAS</t>
  </si>
  <si>
    <t>MR  CORTEGANA</t>
  </si>
  <si>
    <t>MR  SUCRE</t>
  </si>
  <si>
    <t>00004486 FRAYLECOCHA</t>
  </si>
  <si>
    <t>MR  CONTUMAZA</t>
  </si>
  <si>
    <t>00004548 MEMBRILLAR</t>
  </si>
  <si>
    <t>00004549 SANTA CRUZ DE TOLEDO</t>
  </si>
  <si>
    <t>MR  CHILETE</t>
  </si>
  <si>
    <t>00004544 CATµN - TANTARICA</t>
  </si>
  <si>
    <t>00004538 DE APOYO CHILETE</t>
  </si>
  <si>
    <t>00004545 LLALLAN</t>
  </si>
  <si>
    <t>MR  TEMBLADERA</t>
  </si>
  <si>
    <t>00004589 CAFETAL</t>
  </si>
  <si>
    <t>00004592 PAY PAY</t>
  </si>
  <si>
    <t>00004587 TEMBLADERA</t>
  </si>
  <si>
    <t>00004588 VENTANILLA</t>
  </si>
  <si>
    <t>MR  SAN MARCOS</t>
  </si>
  <si>
    <t>00004509 CONDORMARCA</t>
  </si>
  <si>
    <t>00004505 HUAYOBAMBA</t>
  </si>
  <si>
    <t>MR  ICHOCAN</t>
  </si>
  <si>
    <t>MR  JOSE SABOGAL</t>
  </si>
  <si>
    <t>MR  SAN PABLO</t>
  </si>
  <si>
    <t>MR  SAN BERNARDINO</t>
  </si>
  <si>
    <t>MR  TUMBADEN</t>
  </si>
  <si>
    <t>MR  LLAUCAN</t>
  </si>
  <si>
    <t>MR  SAN ANTONIO</t>
  </si>
  <si>
    <t>00011329 AUQUE ALTO</t>
  </si>
  <si>
    <t>00007714 AUQUE BAJO</t>
  </si>
  <si>
    <t>00010544 AUQUE MIRADOR</t>
  </si>
  <si>
    <t>00004794 EL PORVENIR</t>
  </si>
  <si>
    <t>00004795 SAN ANTONIO ALTO</t>
  </si>
  <si>
    <t>00006840 SAN JUAN DE LUCMACUCHO</t>
  </si>
  <si>
    <t>00004796 SAN JUAN DE LA CAMACA</t>
  </si>
  <si>
    <t>MR  HUALGAYOC</t>
  </si>
  <si>
    <t>00004807 EL TINGO</t>
  </si>
  <si>
    <t>00010111 PILANCONES</t>
  </si>
  <si>
    <t>00004810 PINGULLO</t>
  </si>
  <si>
    <t>00012165 YERBA SANTA ALTA</t>
  </si>
  <si>
    <t>MR  EL TAMBO</t>
  </si>
  <si>
    <t>MR  VIRGEN DEL CARMEN</t>
  </si>
  <si>
    <t>00004786 EL ROMERO</t>
  </si>
  <si>
    <t>00009870 PUSOC</t>
  </si>
  <si>
    <t>00009863 CUMBE CHOCTABAMBA</t>
  </si>
  <si>
    <t>MR  HUAMBOS</t>
  </si>
  <si>
    <t>00011328 CUSILGUAN</t>
  </si>
  <si>
    <t>00004696 MAMARURIBAMBA ALTO</t>
  </si>
  <si>
    <t>00010878 MAMARURIBAMBA BAJO</t>
  </si>
  <si>
    <t>00004714 MITOBAMBA</t>
  </si>
  <si>
    <t>00011327 PARAGUAY</t>
  </si>
  <si>
    <t>00004698 SEGUES</t>
  </si>
  <si>
    <t>00004700 TAYAL</t>
  </si>
  <si>
    <t>00007711 SEÑOR DE LOS MILAGROS</t>
  </si>
  <si>
    <t>MR  CHOTA</t>
  </si>
  <si>
    <t>00004663 CHAUPELANCHE</t>
  </si>
  <si>
    <t>00004666 COLPATUAPAMPA</t>
  </si>
  <si>
    <t>00004667 CONDORPULLANA</t>
  </si>
  <si>
    <t>00004669 EL MIRADOR (CHOTA)</t>
  </si>
  <si>
    <t>00004670 IRACA GRANDE</t>
  </si>
  <si>
    <t>00004693 LA IRAKA</t>
  </si>
  <si>
    <t>00004671 LANCHEBAMBA</t>
  </si>
  <si>
    <t>00007710 LINGAN GRANDE</t>
  </si>
  <si>
    <t>00006955 LINGAN PATA</t>
  </si>
  <si>
    <t>00004673 NUEVO ORIENTE</t>
  </si>
  <si>
    <t>00004749 NUNGO</t>
  </si>
  <si>
    <t>00004674 PAMPA LA LAGUNA</t>
  </si>
  <si>
    <t>00006926 PROGRESO PAMPA</t>
  </si>
  <si>
    <t>00010880 RAMBRAMPATA</t>
  </si>
  <si>
    <t>00004675 SANTA ROSA BAJO</t>
  </si>
  <si>
    <t>00006842 SILLEROPATA ALTO</t>
  </si>
  <si>
    <t>00004678 SILLEROPATA BAJO</t>
  </si>
  <si>
    <t>00004679 SIVINGAN</t>
  </si>
  <si>
    <t>00004680 TUNEL CONCHANO</t>
  </si>
  <si>
    <t>00004681 YURACYACU</t>
  </si>
  <si>
    <t>00004679 SINVIGAN ALTO</t>
  </si>
  <si>
    <t>MR  LAJAS</t>
  </si>
  <si>
    <t>00004684 CHINLANLAN</t>
  </si>
  <si>
    <t>00006925 CHURUCANCHA</t>
  </si>
  <si>
    <t>00007086 CORAZON DE MARIA</t>
  </si>
  <si>
    <t>00009326 EL ARENAL</t>
  </si>
  <si>
    <t>00004685 LA SINRRA</t>
  </si>
  <si>
    <t>00007117 OLMOS</t>
  </si>
  <si>
    <t>00004688 PACOBAMBA</t>
  </si>
  <si>
    <t>00004689 PAMPACANCHA</t>
  </si>
  <si>
    <t>00010992 SAN CARLOS ALTO</t>
  </si>
  <si>
    <t>00004690 TAURIPAMPA</t>
  </si>
  <si>
    <t>00004691 YACUCHINGANA</t>
  </si>
  <si>
    <t>MR  PACCHA</t>
  </si>
  <si>
    <t>00007123 COMUGAN</t>
  </si>
  <si>
    <t>00007712 CUENCA DEL RIO LLAUCANO</t>
  </si>
  <si>
    <t>00009871 IGLESIAPAMPA</t>
  </si>
  <si>
    <t>00012166 QUIDEN</t>
  </si>
  <si>
    <t>MR  TACABAMBA</t>
  </si>
  <si>
    <t>00004746 NUEVO SAN MARTIN</t>
  </si>
  <si>
    <t>00010993 PEÑA BLANCA</t>
  </si>
  <si>
    <t>00004747 PUÑA</t>
  </si>
  <si>
    <t>00006812 VICTOR DE LOS RIOS DELGADO</t>
  </si>
  <si>
    <t>MR  CONCHAN</t>
  </si>
  <si>
    <t>00007118 CONGA DE MARAYHUACA</t>
  </si>
  <si>
    <t>00004762 LA PALMA</t>
  </si>
  <si>
    <t>00007087 LAZCAN</t>
  </si>
  <si>
    <t>00004758 TUGUSA</t>
  </si>
  <si>
    <t>MR  LLAMA</t>
  </si>
  <si>
    <t>00004765 LIMONCARRO</t>
  </si>
  <si>
    <t>MR  RAMADA LLAMA</t>
  </si>
  <si>
    <t>MR  TOCMOCHE</t>
  </si>
  <si>
    <t>00004773 GUAYABO</t>
  </si>
  <si>
    <t>00006670 PUQUIOPAMPA</t>
  </si>
  <si>
    <t>MR  CHALAMARCA</t>
  </si>
  <si>
    <t>00004725 BELLANDINA</t>
  </si>
  <si>
    <t>00004726 CONGA EL VERDE</t>
  </si>
  <si>
    <t>00004723 NOGAL</t>
  </si>
  <si>
    <t>00004729 NUMBRAL</t>
  </si>
  <si>
    <t>00004724 ROSASPAMPA</t>
  </si>
  <si>
    <t>MR  CATACHE</t>
  </si>
  <si>
    <t>MR  SANTA CRUZ</t>
  </si>
  <si>
    <t>00004815 MAYOBAMBA</t>
  </si>
  <si>
    <t>00004816 MITOPAMPA</t>
  </si>
  <si>
    <t>00004817 QUIO</t>
  </si>
  <si>
    <t>00006795 ROMERO CIRCA</t>
  </si>
  <si>
    <t>00004710 SEXI</t>
  </si>
  <si>
    <t>00011557 TOSTEN</t>
  </si>
  <si>
    <t>MR  CHANCAY BAÑOS</t>
  </si>
  <si>
    <t>00011559 CUSHIC</t>
  </si>
  <si>
    <t>00006927 LAS PAUCAS</t>
  </si>
  <si>
    <t>00004827 MIRAFLORES</t>
  </si>
  <si>
    <t>00007030 SANGACHE</t>
  </si>
  <si>
    <t>00007029 SEÑOR DE LOS MILAGROS</t>
  </si>
  <si>
    <t>MR  COCHALAN</t>
  </si>
  <si>
    <t>00018121 EL PORVENIR</t>
  </si>
  <si>
    <t>MR  MAGLLANAL</t>
  </si>
  <si>
    <t>00004222 ALTO VISTA ALEGRE</t>
  </si>
  <si>
    <t>00004216 LA CASCARILLA</t>
  </si>
  <si>
    <t>00004243 LA ESPERANZA</t>
  </si>
  <si>
    <t>00006994 LOMA SANTA</t>
  </si>
  <si>
    <t>00004246 RUMIBAMBA</t>
  </si>
  <si>
    <t>00015392 SAN JOSE DE LA ALIANZA</t>
  </si>
  <si>
    <t>MR  PUCARA</t>
  </si>
  <si>
    <t>00016134 COLAGUAY</t>
  </si>
  <si>
    <t>MR  CHIRINOS</t>
  </si>
  <si>
    <t>00004275 EL HIGUERON</t>
  </si>
  <si>
    <t>00009964 LAMBAYEQUE</t>
  </si>
  <si>
    <t>MR  LA COIPA</t>
  </si>
  <si>
    <t>00004293 LLANO GRANDE</t>
  </si>
  <si>
    <t>00010966 VISTA FLORIDA</t>
  </si>
  <si>
    <t>MR  MORRO SOLAR</t>
  </si>
  <si>
    <t>MR  AMBATO TAMBORAPA</t>
  </si>
  <si>
    <t>MR  CHONTALI</t>
  </si>
  <si>
    <t>MR  SANTA ROSA</t>
  </si>
  <si>
    <t>MR  TAMBORAPA PUEBLO</t>
  </si>
  <si>
    <t>MR  SAN IGNACIO</t>
  </si>
  <si>
    <t>MR  HUARANGO</t>
  </si>
  <si>
    <t>00018120 LA MUSHCA</t>
  </si>
  <si>
    <t>MR  NAMBALLE</t>
  </si>
  <si>
    <t>MR  SAN JOSE DE LOURDES</t>
  </si>
  <si>
    <t>MR  ESTABLECIMIENTO QUE NO PERTENECE A NINGUNA MICRORED</t>
  </si>
  <si>
    <t xml:space="preserve"> ESTABLECIMIENTO QUE NO PERTENECE A NINGUNA MICRORED</t>
  </si>
  <si>
    <t>MR  CUTERVO</t>
  </si>
  <si>
    <t>00006865 ADCUÑAC</t>
  </si>
  <si>
    <t>00004989 AMBULCO GRANDE</t>
  </si>
  <si>
    <t>00006855 AULLAN</t>
  </si>
  <si>
    <t>00006938 CACHACARA</t>
  </si>
  <si>
    <t>00006856 CHACAF</t>
  </si>
  <si>
    <t>00007109 CHIPULUC</t>
  </si>
  <si>
    <t>00007697 CHUGUR</t>
  </si>
  <si>
    <t>00007431 CONGA DE ALLANGA</t>
  </si>
  <si>
    <t>00006936 CORRALES</t>
  </si>
  <si>
    <t>00004986 EL ARENAL DE CUTERVO</t>
  </si>
  <si>
    <t>00004998 EL CARDON</t>
  </si>
  <si>
    <t>00007701 EL VERDE</t>
  </si>
  <si>
    <t>00004988 LA COLCA</t>
  </si>
  <si>
    <t>00008925 LA LLICA</t>
  </si>
  <si>
    <t>00006831 LA SUCCHA</t>
  </si>
  <si>
    <t>00004991 LANCHE</t>
  </si>
  <si>
    <t>00006852 LLIPA</t>
  </si>
  <si>
    <t>00006834 LUZPAMPA</t>
  </si>
  <si>
    <t>00005001 PATAHUAZ</t>
  </si>
  <si>
    <t>00007178 RAYME</t>
  </si>
  <si>
    <t>00004982 SALABAMBA</t>
  </si>
  <si>
    <t>00006837 SAN CRISTOBAL DE NUDILLO</t>
  </si>
  <si>
    <t>00011064 SAN LORENZO</t>
  </si>
  <si>
    <t>00004997 TRIGOPAMPA</t>
  </si>
  <si>
    <t>00011066 VISTA ALEGRE DE LA SOLA</t>
  </si>
  <si>
    <t>00007098 YACANCATE</t>
  </si>
  <si>
    <t>00006788 YANGACHIS</t>
  </si>
  <si>
    <t>00004990 YATUN</t>
  </si>
  <si>
    <t>MR  NARANJITO DE CAMSE</t>
  </si>
  <si>
    <t>00007101 EL GUAYO</t>
  </si>
  <si>
    <t>00006851 HUICHUD</t>
  </si>
  <si>
    <t>00007746 LAGUNAS</t>
  </si>
  <si>
    <t>00004995 PALMAS DE HUICHUD</t>
  </si>
  <si>
    <t>00007102 SANICULLO ALTO</t>
  </si>
  <si>
    <t>MR  QUEROCOTILLO</t>
  </si>
  <si>
    <t>00007099 AGUA BLANCA</t>
  </si>
  <si>
    <t>00006941 MARAYBAMBA ALTO</t>
  </si>
  <si>
    <t>00005009 QUIPAYUC</t>
  </si>
  <si>
    <t>MR  CHIPLE</t>
  </si>
  <si>
    <t>00007050 AMBATO</t>
  </si>
  <si>
    <t>00004978 CHIPLE LIMON</t>
  </si>
  <si>
    <t>00007369 CHONTAS ALTAS</t>
  </si>
  <si>
    <t>00006835 CHURAS</t>
  </si>
  <si>
    <t>00007368 CUCHEA</t>
  </si>
  <si>
    <t>00004973 EL ROLLO</t>
  </si>
  <si>
    <t>00006830 FILADELFIA</t>
  </si>
  <si>
    <t>00011260 LA VIÑA</t>
  </si>
  <si>
    <t>00006859 MOSHOQUEQUE</t>
  </si>
  <si>
    <t>00006829 PUQUIO</t>
  </si>
  <si>
    <t>00004980 SAN JUAN DE LIMON</t>
  </si>
  <si>
    <t>00006860 TECHIN</t>
  </si>
  <si>
    <t>00006944 VILUCO</t>
  </si>
  <si>
    <t>MR  SANTO DOMINGO DE LA CAPILLA</t>
  </si>
  <si>
    <t>00007370 CEDROPAMPA</t>
  </si>
  <si>
    <t>00006861 CHAUPECRUZ</t>
  </si>
  <si>
    <t>00006863 NARANJOS</t>
  </si>
  <si>
    <t>00008924 NUEVO ORIENTE DE LA CAPILLA</t>
  </si>
  <si>
    <t>00006862 PALO QUEMADO</t>
  </si>
  <si>
    <t>00006960 PAN DE AZUCAR</t>
  </si>
  <si>
    <t>00006958 PLAYA HERMOZA</t>
  </si>
  <si>
    <t>00005004 SAN PEDRO DE LA CAPILLA</t>
  </si>
  <si>
    <t>00005005 SANTA ROSA DE LA CAPILLA</t>
  </si>
  <si>
    <t>MR  CHOROS</t>
  </si>
  <si>
    <t>00006959 CUNUAT</t>
  </si>
  <si>
    <t>00005019 LA SACILIA</t>
  </si>
  <si>
    <t>00004975 YUNCHACO</t>
  </si>
  <si>
    <t>MR  LA RAMADA</t>
  </si>
  <si>
    <t>00008923 CARHUALLO</t>
  </si>
  <si>
    <t>00007751 CHANGAY</t>
  </si>
  <si>
    <t>00006947 LAGUNA</t>
  </si>
  <si>
    <t>00005028 LLUSHCAPAMPA</t>
  </si>
  <si>
    <t>00006949 LOS PUENTES</t>
  </si>
  <si>
    <t>00005032 PAMPA LA RIOJA</t>
  </si>
  <si>
    <t>00006939 QUIJOS</t>
  </si>
  <si>
    <t>00007049 SURO CHICO</t>
  </si>
  <si>
    <t>MR  SANTO TOMAS</t>
  </si>
  <si>
    <t>00007047 ANDAMARCA</t>
  </si>
  <si>
    <t>00005022 EL ARENAL DE SANTO TOMAS</t>
  </si>
  <si>
    <t>00005018 EL PALTO</t>
  </si>
  <si>
    <t>00006867 LIBERTAD LIMON</t>
  </si>
  <si>
    <t>00011065 PALMA CENTRAL</t>
  </si>
  <si>
    <t>00011067 PLAYA GRANDE</t>
  </si>
  <si>
    <t>00005025 SAN LUIS</t>
  </si>
  <si>
    <t>MR  SAN ANDRES</t>
  </si>
  <si>
    <t>00006940 PAJONAL</t>
  </si>
  <si>
    <t>MR  SOCOTA</t>
  </si>
  <si>
    <t>00007749 CHURUMAYO</t>
  </si>
  <si>
    <t>00006866 CUÑANQUE</t>
  </si>
  <si>
    <t>00011262 EL PUQUIO</t>
  </si>
  <si>
    <t>00005043 LAGUNA SHITA</t>
  </si>
  <si>
    <t>00011063 LIBERTAD LA PALMA</t>
  </si>
  <si>
    <t>00006937 MINAS</t>
  </si>
  <si>
    <t>00005041 MOCHADIN</t>
  </si>
  <si>
    <t>00011061 NUEVO ORIENTE DE SOCOTA</t>
  </si>
  <si>
    <t>00011258 RINCONADA MIRAFLORES</t>
  </si>
  <si>
    <t>00006853 SAIREPAMPA</t>
  </si>
  <si>
    <t>00005042 SAN ANTONIO</t>
  </si>
  <si>
    <t>00006948 SANTA ELENA</t>
  </si>
  <si>
    <t>00006870 SANTA ROSA DEL TINGO</t>
  </si>
  <si>
    <t>00007048 SEXESHITA</t>
  </si>
  <si>
    <t>1 y 2</t>
  </si>
  <si>
    <t>Otros</t>
  </si>
  <si>
    <t>MR MAGNA VALLEJO</t>
  </si>
  <si>
    <t>Quintil Regional</t>
  </si>
  <si>
    <t>PAREJAS PROTEGIDAS CON ALGÚN MÉTODO MODERNO DE PPFF, ABRIL 2016</t>
  </si>
  <si>
    <t>DPT CAJAMARCA</t>
  </si>
  <si>
    <t>00007686 REGIONAL CAJAMARCA</t>
  </si>
  <si>
    <t>II-2</t>
  </si>
  <si>
    <t>% DE PARTOS EN EESS FON Y FONE</t>
  </si>
  <si>
    <t>QUINTIL REGIONAL</t>
  </si>
  <si>
    <t>% Consejeria en PPFF</t>
  </si>
  <si>
    <t>Fuente: BASE SIS, MAYO 2016</t>
  </si>
  <si>
    <t>% Gest. Suplemento de Hierro y Acido Folico</t>
  </si>
  <si>
    <t>% Gest. Con 4 o más Controles Prenatales</t>
  </si>
  <si>
    <t>Número Mujeres afiliadas al SIS con Parto Institucional
(Quintil 1 y 2)</t>
  </si>
  <si>
    <t>Mujeres con Parto Institucional con 4 o más Controles Prenatales</t>
  </si>
  <si>
    <t>Porcentaje de Mujeres con Parto Institucional con 4 o más Controles Prenatales</t>
  </si>
  <si>
    <t>Número de Mujeres con Parto Institucional con 4 o más suplementaciones de Hierro y Ácido Fólico</t>
  </si>
  <si>
    <t>Porcentaje de Mujeres con Parto Institucional con 4 o más suplementaciones de Hierro y Ácido Fólico</t>
  </si>
  <si>
    <t>Número de Mujeres con Parto Institucional con  4 Examenes de Laboratorio - I TRIM</t>
  </si>
  <si>
    <t>Porcentaje de Mujeres con Parto Institucional con  4 Examenes de Laboratorio - I TRIM</t>
  </si>
  <si>
    <t>Número de Mujeres con Parto Institucional con Paquete Completo - I TRIM</t>
  </si>
  <si>
    <t>Porcentaje de Mujeres con Parto Institucional con Paquete Completo - I TIRM</t>
  </si>
  <si>
    <t>CUADRO N° 01: MUJERES CON PARTO INSTITUCIONAL DE DISTRITOS DE QUINTILES 1 Y 2 CON PAQUETE COMPLETO, POR UNIDAD EJECUTORA MAYO 2016</t>
  </si>
  <si>
    <t>CUADRO N° 02: MUJERES CON PARTO INSTITUCIONAL PROCEDENTES DE TODOS LOS QUINTILES CON PAQUETE COMPLETO, POR UNIDAD EJECUTORA, MAYO 2016</t>
  </si>
  <si>
    <t>En la Región Cajamarca al mes de MAYO del 2016, de las 1 690 Mujeres afiliadas al SIS procedentes de distritos de quintiles 1 y 2 con parto institucional, 742 (44%), han recibido el paquete completo según el estandar establecido. La unidad ejecutora de Salud Jaén (56.1%) alcanzó el más alto porcentaje,  y la ejecutora Salud Cajamarca (38.1%) el procentaje más bajo.  
Mayor porcentaje de gestantes tienen sus 4 o más controles prenatales (88%) y sus 4 exámenes auxiliares (85.7%), caso contrario el Suplemento de Hierro con 79.3% de gestantes atendidas.</t>
  </si>
  <si>
    <t>Al mes de Mayo las Provincias de San Miguel (64.3 %) y Santa Cruz (63.6%) alcanzaron los más altos porcentajes de mujeres con parto institucional afiliadas al SIS de los quintiles 1 y 2 con paquete completo. Las provincias de Contumazá (9.1%) y Celendín (34%) tienen menor porcentaje de gestantes con paquete completo.</t>
  </si>
  <si>
    <t>00005002 STO  DOMINGO DE LA CAPILLA</t>
  </si>
  <si>
    <t>Quintil 1 y 2</t>
  </si>
  <si>
    <t># Partos Institucionales Totales</t>
  </si>
  <si>
    <t>GESTANTES AFILIADAS AL SIS PROCEDENTES DE DISTRITOS DEL QUINTIL 1 Y 2</t>
  </si>
  <si>
    <t>PARTOS INSTITUCIONALES EN ESTABLECIMIENTOS FON 
(QUINTIL 1 Y 2)</t>
  </si>
  <si>
    <t>% GESTANTES AFILIADAS AL SIS PROCEDENTES DE DISTRITOS DEL QUINTIL 1 Y 2 QUE TIENEN PARTO INSTITUCIONAL EN ESTABLECIMIENTOS FON</t>
  </si>
  <si>
    <r>
      <t xml:space="preserve">2. PROPORCIÓN DE GESTANTES AFILIADAS AL SIS PROCEDENTES DE DISTRITOS DEL QUINTIL 1 Y 2 QUE TIENEN </t>
    </r>
    <r>
      <rPr>
        <b/>
        <sz val="14"/>
        <color theme="9" tint="0.79998168889431442"/>
        <rFont val="Arial Black"/>
        <family val="2"/>
      </rPr>
      <t>PARTO INSTITUCIONAL EN ESTABLECIMIENTOS DE SALUD FONB Y FONE</t>
    </r>
    <r>
      <rPr>
        <b/>
        <sz val="14"/>
        <color theme="0"/>
        <rFont val="Arial Black"/>
        <family val="2"/>
      </rPr>
      <t>, MAYO 2016</t>
    </r>
  </si>
  <si>
    <t xml:space="preserve">En el departamento de Cajamarca al mes de MAYO de 3 980 gestantes afiliadas al SIS procedentes de distritos de quintiles 1 y 2,  149 tuvieron parto institucional en establecimientos FONB y FONE (3.7%).  Las  unidad ejecutora de Salud Chota y Jaén tienen el mayor porcentaje de gestantes con parto institucional en establecimientos FON, 4.2%.
</t>
  </si>
  <si>
    <t>Las provincias de Celendín y Chota presentan los mayores porcentajes de gestantes afiliadas al SIS procedentes de los distritos de quintil 1 y 2 con parto en EESS FON, con 6.8% y 5.5% respectivamente. Las provincias con menor porcentajes son Contumazá, Santa Cruz, y San Pablo.</t>
  </si>
  <si>
    <t>00004210 GRAL. JAEN</t>
  </si>
  <si>
    <t>00005002 STO. DOMINGO DE LA CAPILLA</t>
  </si>
  <si>
    <t>NO TIENE ASIGNADO NINGUNA RED</t>
  </si>
  <si>
    <t>ESTABLECIMIENTO QUE NO PERTENECE A NINGUNA MICRORED</t>
  </si>
  <si>
    <t>HOSPITAL GENERAL DE JAEN</t>
  </si>
  <si>
    <t>SALUD JAEN</t>
  </si>
  <si>
    <t>SALUD CUTERVO</t>
  </si>
  <si>
    <t>RAMADA LLAMA</t>
  </si>
  <si>
    <t>SALUD CHOTA</t>
  </si>
  <si>
    <t>SALUD CAJAMARCA</t>
  </si>
  <si>
    <t>GESTANTES AFILIADAS AL SIS</t>
  </si>
  <si>
    <r>
      <t xml:space="preserve">1. PROPORCIÓN DE MUJERES AFILIADAS AL SIS PROCEDENTES DE DISTRITOS DE QUINTILES 1 Y 2 CON PARTO INSTITUCIONAL QUE DURANTE SU EMBARAZO TUVIERON </t>
    </r>
    <r>
      <rPr>
        <b/>
        <sz val="14"/>
        <color theme="8" tint="0.39997558519241921"/>
        <rFont val="Arial Black"/>
        <family val="2"/>
      </rPr>
      <t>4 EXÁMENES AUXILIARES</t>
    </r>
    <r>
      <rPr>
        <b/>
        <sz val="14"/>
        <color theme="0"/>
        <rFont val="Arial Black"/>
        <family val="2"/>
      </rPr>
      <t xml:space="preserve"> </t>
    </r>
    <r>
      <rPr>
        <b/>
        <sz val="14"/>
        <color theme="8" tint="0.39997558519241921"/>
        <rFont val="Arial Black"/>
        <family val="2"/>
      </rPr>
      <t xml:space="preserve">EN EL PRIMER TRIMESTRE </t>
    </r>
    <r>
      <rPr>
        <b/>
        <sz val="14"/>
        <color theme="0"/>
        <rFont val="Arial Black"/>
        <family val="2"/>
      </rPr>
      <t xml:space="preserve">Y AL MENOS </t>
    </r>
    <r>
      <rPr>
        <b/>
        <sz val="14"/>
        <color theme="6" tint="0.39997558519241921"/>
        <rFont val="Arial Black"/>
        <family val="2"/>
      </rPr>
      <t>4 ATENCIONES PRENATALES CON SUPLEMENTO DE HIERRO</t>
    </r>
    <r>
      <rPr>
        <b/>
        <sz val="14"/>
        <color theme="0"/>
        <rFont val="Arial Black"/>
        <family val="2"/>
      </rPr>
      <t xml:space="preserve"> </t>
    </r>
    <r>
      <rPr>
        <b/>
        <sz val="14"/>
        <color theme="6" tint="0.39997558519241921"/>
        <rFont val="Arial Black"/>
        <family val="2"/>
      </rPr>
      <t>Y ÁCIDO FÓLICO</t>
    </r>
    <r>
      <rPr>
        <b/>
        <sz val="14"/>
        <color theme="0"/>
        <rFont val="Arial Black"/>
        <family val="2"/>
      </rPr>
      <t>, SEGÚN UNIDADES EJECUTORAS, MAYO 2016.</t>
    </r>
  </si>
  <si>
    <t>Departamento</t>
  </si>
  <si>
    <t>Microrred</t>
  </si>
  <si>
    <t>Categoria</t>
  </si>
  <si>
    <t>HOSPITAL JOSE H. SOTO CADENILLAS - CHOTA</t>
  </si>
  <si>
    <t>HOSPITAL CAJAMARCA</t>
  </si>
  <si>
    <t>III-1</t>
  </si>
  <si>
    <t>DIRESA CAJAMARCA</t>
  </si>
  <si>
    <t>3. PROPORCIÓN DE MUJERES EN EDAD REPRODUCTIVA AFILIADAS AL SIS PROCEDENTES DE DISTRITOS DEL QUINTIL 1 Y 2 CON CONSEJERÍA EN PLANIFICACIÓN FAMILIAR, MAYO 2016</t>
  </si>
  <si>
    <t>CUADRO N° 05: PROPORCIÓN DE GESTANTES AFILIADAS AL SIS PROCEDENTES DE DISTRITOS DEL QUINTIL 1 Y 2 QUE TIENEN PARTO INSTITUCIONAL EN ESTABLECIMIENTOS FON, MAYO 2016</t>
  </si>
  <si>
    <t>CUADRO N° 06: GESTANTES AFILIADAS AL SIS CON PARTO INSTITUCIONAL EN ESTABLECIMIENTOS FON, MAYO 2016</t>
  </si>
  <si>
    <t>CUADRO N° 03: MUJERES CON PARTO INSTITUCIONAL DE DISTRITOS DE QUINTILES 1 Y 2 CON PAQUETE COMPLETO, POR PROVINCIA</t>
  </si>
  <si>
    <t>CUADRO N° 04: MUJERES CON PARTO INSTITUCIONAL PROCEDENTES DE TODOS LOS QUINTILES CON PAQUETE COMPLETO, POR PROVINCIA</t>
  </si>
  <si>
    <t>CUADRO N° 07: PROPORCIÓN DE GESTANTES AFILIADAS AL SIS PROCEDENTES DE DISTRITOS DEL QUINTIL 1 Y 2 QUE TIENEN PARTO INSTITUCIONAL EN ESTABLECIMIENTOS FON, MAYO 2016</t>
  </si>
  <si>
    <t>CUADRO N° 08: GESTANTES AFILIADAS AL SIS CON PARTO INSTITUCIONAL EN ESTABLECIMIENTOS FON, MAYO 2016</t>
  </si>
  <si>
    <t>CUADRO N° 09: MUJERES EN EDAD REPRODUCTIVA AFILIADAS AL SIS PROCEDENTES DE DISTRITOS DEL QUINTIL 1 Y 2 CON CONSEJERÍA EN PLANIFICACIÓN FAMILIAR, POR UNIDAD EJECUTORA, MAYO 2016</t>
  </si>
  <si>
    <t>CUADRO N° 10: MUJERES EN EDAD REPRODUCTIVA AFILIADAS AL SIS CON CONSEJERÍA EN PLANIFICACIÓN FAMILIAR, POR UNIDAD EJECUTORA, MAYO 2016</t>
  </si>
  <si>
    <t>CUADRO N° 13: MUJERES EN EDAD REPRODUCTIVA AFILIADAS AL SIS PROCEDENTES DE DISTRITOS DEL QUINTIL 1 Y 2 CON CONSEJERÍA EN PLANIFICACIÓN FAMILIAR, POR UNIDAD EJECUTORA, MAYO 2016</t>
  </si>
  <si>
    <t>CUADRO N° 14: MUJERES EN EDAD REPRODUCTIVA AFILIADAS AL SIS CON CONSEJERÍA EN PLANIFICACIÓN FAMILIAR, POR UNIDAD EJECUTORA, MAYO 2016</t>
  </si>
  <si>
    <t>PROPORCIÓN DE GESTANTES AFILIADAS AL SIS QUE TIENEN PARTO INSTITUCIONAL EN ESTABLECIMIENTOS DE SALUD FONB Y FONE, MAYO 2016</t>
  </si>
  <si>
    <t>CUADRO N° 11: MUJERES EN EDAD REPRODUCTIVA AFILIADAS AL SIS PROCEDENTES DE DISTRITOS DEL QUINTIL 1 Y 2 CON CONSEJERÍA EN PLANIFICACIÓN FAMILIAR, POR PROVINCIA, MAYO 2016</t>
  </si>
  <si>
    <t xml:space="preserve">POBLACIÓN MEF PROGRAMADA EN COSEJERIA DE PPFF </t>
  </si>
  <si>
    <t xml:space="preserve"># AFILIADAS CON CONSEJERÍA EN PPFF </t>
  </si>
  <si>
    <t xml:space="preserve">% AFILIADAS CON CONSEJERÍA EN PPFF </t>
  </si>
  <si>
    <t>Meta Programada afiliadas Quintil 1 y 25-49</t>
  </si>
  <si>
    <t>PROPORCIÓN DE MUJERES EN EDAD REPRODUCTIVA AFILIADAS AL SIS CON CONSEJERÍA EN PLANIFICACIÓN FAMILIAR, MAYO 2016</t>
  </si>
  <si>
    <t>PROPORCIÓN DE MUJERES AFILIADAS AL SIS CON PARTO INSTITUCIONAL CON PAQUETE COMPLETO, SEGÚN UNIDADES EJECUTORAS, MAYO 2016.</t>
  </si>
  <si>
    <t>CUADRO N° 12: MUJERES EN EDAD REPRODUCTIVA AFILIADAS AL SIS CON CONSEJERÍA EN PLANIFICACIÓN FAMILIAR, POR PROVINCIA, MAYO 2016</t>
  </si>
  <si>
    <t xml:space="preserve">En la Región Cajamarca al mes de Mayo, el 53.7% de mujeres en edad fértil procedentes de distritos de quintil 1 y 2 han recibido consejería en planificación familiar. Las unidades ejecutora de Chota y  Jaén consiguieron el porcentaje más alto (59% y 76% respectivamnete) caso contrario Salud Cajamarca con 46% de mujeres con consejería en planificación familiar. </t>
  </si>
  <si>
    <t>Las provincias de Santa Cruz (125%), Jaén (84%) y Contumazá (76.9%) tienen tienen los mayores porcentajes de mujeres afiliadas con consejería en planificación familiar, caso contraio las provincias de Cajamarca y Cajabamaba.</t>
  </si>
  <si>
    <t>4. PROPORCIÓN DE MUJERES EN UNIÓN DE LOS QUINTLLES 1 Y 2 QUE USA ALGÚN MÉTODO MODERNO DE PLANIFICACIÓN FAMILIAR, MAYO 2016</t>
  </si>
  <si>
    <t xml:space="preserve">META PPFF </t>
  </si>
  <si>
    <t xml:space="preserve"># PAREJAS PROTEGIDAS PPFF </t>
  </si>
  <si>
    <t xml:space="preserve">% PAREJAS PROTEGIDAS PPFF </t>
  </si>
  <si>
    <t>CUADRO N° 15: MUJERES EN EDAD REPRODUCTIVA AFILIADAS AL SIS PROCEDENTES DE DISTRITOS DEL QUINTIL 1 Y 2 CON CONSEJERÍA EN PLANIFICACIÓN FAMILIAR, POR PROVINCIAS, MAYO 2016</t>
  </si>
  <si>
    <t>CUADRO N° 16: MUJERES EN EDAD REPRODUCTIVA AFILIADAS AL SIS CON CONSEJERÍA EN PLANIFICACIÓN FAMILIAR, POR UNIDAD EJECUTORA, MAYO 2016</t>
  </si>
  <si>
    <t xml:space="preserve">En la Región Cajamarca al mes de Mayo del 2016, el 4.5% de mujeres en unión procedentes de distritos de quintil 1 y 2 han usado algún método moderno de planificación familiar. Las unidades ejecutora Salud Cajamarca (4.6%) y Salud Chota (4.5%) alcanzaron los porcentaje más altos, en comparación a Salud Cutervo quien muestra el porcentaje más bajo (3.9%). </t>
  </si>
  <si>
    <t>00004569 COBRO NEGRO</t>
  </si>
  <si>
    <t>00004620 HUAMBOCANCHA BAJA KM 3.5</t>
  </si>
  <si>
    <t>00009857 YANACANCHA GRANDE</t>
  </si>
  <si>
    <t>00007651 CHANSHAPAMBA</t>
  </si>
  <si>
    <t>00004517 HUAÑINBA</t>
  </si>
  <si>
    <t>00004523 SANTA ROSA DE CRISNEJA</t>
  </si>
  <si>
    <t>00004239 CEDRO DEL PASTO</t>
  </si>
  <si>
    <t>00004659 JOSE H. SOTO CADENILLAS - CHOTA</t>
  </si>
  <si>
    <t>00004999 LAS PALMAS DE TINTAYOC</t>
  </si>
  <si>
    <t>00005000 MUNUNO</t>
  </si>
  <si>
    <t>00008922 LA CASCARILLA</t>
  </si>
  <si>
    <t>00007100 SAN JUAN DE CHORRILLOS</t>
  </si>
  <si>
    <t>00007367 CONGA</t>
  </si>
  <si>
    <t>00007369 CHONTAS</t>
  </si>
  <si>
    <t>00008924 NUEVO ORIENTE</t>
  </si>
  <si>
    <t>00005012 PIMPINCOS</t>
  </si>
  <si>
    <t>00011061 NUEVO ORIENTE</t>
  </si>
  <si>
    <t>/0</t>
  </si>
  <si>
    <t>PROPORCIÓN DE MUJERES EN UNIÓN QUE USA ALGÚN MÉTODO MODERNO DE PLANIFICACIÓN FAMILIAR, MAYO 2016</t>
  </si>
  <si>
    <t>Las provincias deSan Marcos (5.95%) y Contumazá (5.71%) alcanzaron los porcentaje más altos, en comparación con las provincias de San Miguel, Cutervo y San ignacio quien muestra el porcentaje más bajo 3.91%, 3.91% y 3.19% respectivamente.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</si>
</sst>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b/>
      <sz val="10"/>
      <color rgb="FF00000A"/>
      <name val="Calibri"/>
      <family val="2"/>
    </font>
    <font>
      <b/>
      <sz val="14"/>
      <color theme="0"/>
      <name val="Calibri"/>
      <family val="2"/>
    </font>
    <font>
      <sz val="11"/>
      <name val="Calibri"/>
      <family val="2"/>
    </font>
    <font>
      <sz val="11"/>
      <color rgb="FF00000A"/>
      <name val="Calibri"/>
      <family val="2"/>
    </font>
    <font>
      <sz val="10"/>
      <color rgb="FF00000A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00000A"/>
      <name val="Calibri"/>
      <family val="2"/>
    </font>
    <font>
      <b/>
      <sz val="12"/>
      <name val="Calibri"/>
      <family val="2"/>
      <scheme val="minor"/>
    </font>
    <font>
      <b/>
      <sz val="16"/>
      <color theme="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rgb="FF00000A"/>
      <name val="Calibri"/>
      <family val="2"/>
    </font>
    <font>
      <b/>
      <sz val="18"/>
      <color rgb="FFC00000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  <scheme val="minor"/>
    </font>
    <font>
      <sz val="10"/>
      <name val="Arial"/>
      <family val="2"/>
    </font>
    <font>
      <b/>
      <sz val="11"/>
      <color theme="3"/>
      <name val="Calibri"/>
      <family val="2"/>
      <scheme val="minor"/>
    </font>
    <font>
      <b/>
      <sz val="14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theme="0"/>
      <name val="Calibri"/>
      <family val="2"/>
    </font>
    <font>
      <b/>
      <sz val="14"/>
      <color theme="3"/>
      <name val="Calibri"/>
      <family val="2"/>
      <scheme val="minor"/>
    </font>
    <font>
      <b/>
      <sz val="10"/>
      <color theme="0"/>
      <name val="Calibri"/>
      <family val="2"/>
    </font>
    <font>
      <b/>
      <sz val="12"/>
      <name val="Arial Black"/>
      <family val="2"/>
    </font>
    <font>
      <sz val="12"/>
      <name val="Arial Black"/>
      <family val="2"/>
    </font>
    <font>
      <b/>
      <sz val="12"/>
      <color theme="1"/>
      <name val="Arial"/>
      <family val="2"/>
    </font>
    <font>
      <b/>
      <sz val="14"/>
      <color theme="0"/>
      <name val="Arial Black"/>
      <family val="2"/>
    </font>
    <font>
      <b/>
      <sz val="14"/>
      <color theme="8" tint="0.39997558519241921"/>
      <name val="Arial Black"/>
      <family val="2"/>
    </font>
    <font>
      <b/>
      <sz val="14"/>
      <color theme="6" tint="0.39997558519241921"/>
      <name val="Arial Black"/>
      <family val="2"/>
    </font>
    <font>
      <b/>
      <sz val="14"/>
      <color theme="9" tint="0.79998168889431442"/>
      <name val="Arial Black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BBB6F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>
      <alignment wrapText="1"/>
    </xf>
    <xf numFmtId="0" fontId="2" fillId="0" borderId="0">
      <alignment wrapText="1"/>
    </xf>
    <xf numFmtId="0" fontId="8" fillId="0" borderId="0"/>
    <xf numFmtId="9" fontId="1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9" fontId="26" fillId="0" borderId="0" applyFont="0" applyFill="0" applyBorder="0" applyAlignment="0" applyProtection="0"/>
  </cellStyleXfs>
  <cellXfs count="192">
    <xf numFmtId="0" fontId="0" fillId="0" borderId="0" xfId="0">
      <alignment wrapText="1"/>
    </xf>
    <xf numFmtId="0" fontId="8" fillId="0" borderId="0" xfId="2"/>
    <xf numFmtId="0" fontId="12" fillId="0" borderId="0" xfId="2" applyFont="1"/>
    <xf numFmtId="0" fontId="1" fillId="0" borderId="0" xfId="4"/>
    <xf numFmtId="0" fontId="1" fillId="0" borderId="0" xfId="4" applyAlignment="1">
      <alignment horizontal="center"/>
    </xf>
    <xf numFmtId="0" fontId="1" fillId="0" borderId="0" xfId="4" applyAlignment="1">
      <alignment vertical="center" wrapText="1"/>
    </xf>
    <xf numFmtId="0" fontId="1" fillId="0" borderId="0" xfId="4" applyAlignment="1">
      <alignment wrapText="1"/>
    </xf>
    <xf numFmtId="0" fontId="19" fillId="0" borderId="0" xfId="4" applyFont="1"/>
    <xf numFmtId="0" fontId="21" fillId="0" borderId="0" xfId="2" applyFont="1"/>
    <xf numFmtId="0" fontId="20" fillId="0" borderId="0" xfId="2" applyFont="1"/>
    <xf numFmtId="0" fontId="16" fillId="5" borderId="1" xfId="2" applyFont="1" applyFill="1" applyBorder="1" applyAlignment="1">
      <alignment horizontal="center" vertical="center" wrapText="1"/>
    </xf>
    <xf numFmtId="0" fontId="8" fillId="0" borderId="0" xfId="2" applyAlignment="1">
      <alignment horizontal="center"/>
    </xf>
    <xf numFmtId="0" fontId="20" fillId="0" borderId="0" xfId="4" applyFont="1" applyAlignment="1">
      <alignment horizontal="left"/>
    </xf>
    <xf numFmtId="0" fontId="12" fillId="0" borderId="0" xfId="8"/>
    <xf numFmtId="3" fontId="12" fillId="0" borderId="0" xfId="8" applyNumberFormat="1"/>
    <xf numFmtId="0" fontId="12" fillId="0" borderId="0" xfId="8" applyAlignment="1">
      <alignment wrapText="1"/>
    </xf>
    <xf numFmtId="0" fontId="9" fillId="0" borderId="0" xfId="8" applyFont="1"/>
    <xf numFmtId="9" fontId="12" fillId="0" borderId="0" xfId="8" applyNumberFormat="1"/>
    <xf numFmtId="165" fontId="19" fillId="0" borderId="0" xfId="8" applyNumberFormat="1" applyFont="1"/>
    <xf numFmtId="0" fontId="10" fillId="2" borderId="1" xfId="8" applyFont="1" applyFill="1" applyBorder="1"/>
    <xf numFmtId="0" fontId="10" fillId="0" borderId="1" xfId="8" applyFont="1" applyFill="1" applyBorder="1" applyAlignment="1">
      <alignment vertical="center" wrapText="1"/>
    </xf>
    <xf numFmtId="0" fontId="13" fillId="0" borderId="0" xfId="8" applyFont="1" applyFill="1" applyBorder="1" applyAlignment="1">
      <alignment wrapText="1"/>
    </xf>
    <xf numFmtId="1" fontId="13" fillId="0" borderId="0" xfId="8" applyNumberFormat="1" applyFont="1" applyFill="1" applyBorder="1"/>
    <xf numFmtId="0" fontId="13" fillId="0" borderId="0" xfId="8" applyFont="1" applyFill="1" applyBorder="1"/>
    <xf numFmtId="1" fontId="13" fillId="0" borderId="0" xfId="8" applyNumberFormat="1" applyFont="1" applyFill="1" applyBorder="1" applyAlignment="1">
      <alignment wrapText="1"/>
    </xf>
    <xf numFmtId="0" fontId="12" fillId="0" borderId="0" xfId="8" applyAlignment="1">
      <alignment horizontal="center"/>
    </xf>
    <xf numFmtId="0" fontId="21" fillId="0" borderId="0" xfId="2" applyFont="1" applyAlignment="1">
      <alignment vertical="center" wrapText="1"/>
    </xf>
    <xf numFmtId="0" fontId="8" fillId="0" borderId="0" xfId="2" applyAlignment="1">
      <alignment vertical="center" wrapText="1"/>
    </xf>
    <xf numFmtId="0" fontId="8" fillId="0" borderId="0" xfId="2" applyFill="1"/>
    <xf numFmtId="0" fontId="18" fillId="0" borderId="0" xfId="2" applyFont="1" applyFill="1" applyAlignment="1">
      <alignment vertical="center" readingOrder="1"/>
    </xf>
    <xf numFmtId="0" fontId="16" fillId="2" borderId="1" xfId="2" applyFont="1" applyFill="1" applyBorder="1" applyAlignment="1">
      <alignment horizontal="center" vertical="center" wrapText="1"/>
    </xf>
    <xf numFmtId="0" fontId="12" fillId="0" borderId="0" xfId="7" applyProtection="1"/>
    <xf numFmtId="0" fontId="23" fillId="0" borderId="0" xfId="7" applyFont="1" applyAlignment="1" applyProtection="1">
      <alignment vertical="center" readingOrder="1"/>
    </xf>
    <xf numFmtId="0" fontId="12" fillId="0" borderId="0" xfId="7" applyFill="1" applyProtection="1"/>
    <xf numFmtId="0" fontId="13" fillId="0" borderId="0" xfId="7" applyFont="1" applyFill="1" applyBorder="1" applyProtection="1"/>
    <xf numFmtId="1" fontId="13" fillId="0" borderId="0" xfId="7" applyNumberFormat="1" applyFont="1" applyFill="1" applyBorder="1" applyProtection="1"/>
    <xf numFmtId="0" fontId="20" fillId="0" borderId="6" xfId="7" applyFont="1" applyFill="1" applyBorder="1" applyAlignment="1" applyProtection="1">
      <alignment horizontal="center" wrapText="1"/>
    </xf>
    <xf numFmtId="1" fontId="13" fillId="0" borderId="0" xfId="7" applyNumberFormat="1" applyFont="1" applyFill="1" applyBorder="1" applyAlignment="1" applyProtection="1">
      <alignment wrapText="1"/>
    </xf>
    <xf numFmtId="0" fontId="16" fillId="0" borderId="6" xfId="7" applyFont="1" applyFill="1" applyBorder="1" applyAlignment="1" applyProtection="1">
      <alignment horizontal="center" wrapText="1"/>
    </xf>
    <xf numFmtId="10" fontId="13" fillId="0" borderId="0" xfId="9" applyNumberFormat="1" applyFont="1" applyFill="1" applyBorder="1" applyAlignment="1" applyProtection="1">
      <alignment wrapText="1"/>
    </xf>
    <xf numFmtId="10" fontId="22" fillId="0" borderId="6" xfId="9" applyNumberFormat="1" applyFont="1" applyFill="1" applyBorder="1" applyAlignment="1" applyProtection="1">
      <alignment horizontal="center" vertical="center" wrapText="1"/>
    </xf>
    <xf numFmtId="0" fontId="15" fillId="6" borderId="1" xfId="0" applyFont="1" applyFill="1" applyBorder="1" applyAlignment="1" applyProtection="1">
      <alignment horizontal="center" vertical="center" wrapText="1"/>
    </xf>
    <xf numFmtId="0" fontId="29" fillId="0" borderId="1" xfId="0" applyFont="1" applyBorder="1" applyAlignment="1" applyProtection="1"/>
    <xf numFmtId="0" fontId="29" fillId="0" borderId="1" xfId="0" applyFont="1" applyBorder="1" applyAlignment="1" applyProtection="1">
      <alignment horizontal="center"/>
    </xf>
    <xf numFmtId="164" fontId="29" fillId="0" borderId="1" xfId="9" applyNumberFormat="1" applyFont="1" applyBorder="1" applyAlignment="1" applyProtection="1">
      <alignment horizontal="center"/>
    </xf>
    <xf numFmtId="0" fontId="29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 vertical="center" wrapText="1"/>
    </xf>
    <xf numFmtId="164" fontId="30" fillId="6" borderId="1" xfId="9" applyNumberFormat="1" applyFont="1" applyFill="1" applyBorder="1" applyAlignment="1">
      <alignment horizontal="center" vertical="center" wrapText="1"/>
    </xf>
    <xf numFmtId="164" fontId="29" fillId="0" borderId="1" xfId="9" applyNumberFormat="1" applyFont="1" applyBorder="1" applyAlignment="1">
      <alignment horizontal="center" vertical="center" wrapText="1"/>
    </xf>
    <xf numFmtId="0" fontId="28" fillId="6" borderId="1" xfId="2" applyFont="1" applyFill="1" applyBorder="1" applyAlignment="1">
      <alignment vertical="center"/>
    </xf>
    <xf numFmtId="3" fontId="28" fillId="0" borderId="1" xfId="2" applyNumberFormat="1" applyFont="1" applyBorder="1" applyAlignment="1">
      <alignment horizontal="center" vertical="center"/>
    </xf>
    <xf numFmtId="0" fontId="28" fillId="6" borderId="1" xfId="2" applyFont="1" applyFill="1" applyBorder="1" applyAlignment="1">
      <alignment vertical="center" wrapText="1"/>
    </xf>
    <xf numFmtId="164" fontId="28" fillId="0" borderId="1" xfId="9" applyNumberFormat="1" applyFont="1" applyBorder="1" applyAlignment="1">
      <alignment horizontal="center" vertical="center"/>
    </xf>
    <xf numFmtId="3" fontId="22" fillId="0" borderId="6" xfId="7" applyNumberFormat="1" applyFont="1" applyFill="1" applyBorder="1" applyAlignment="1" applyProtection="1">
      <alignment horizontal="center" vertical="center" wrapText="1"/>
    </xf>
    <xf numFmtId="3" fontId="21" fillId="0" borderId="6" xfId="7" applyNumberFormat="1" applyFont="1" applyBorder="1" applyAlignment="1" applyProtection="1">
      <alignment horizontal="center" vertical="center" wrapText="1"/>
    </xf>
    <xf numFmtId="0" fontId="9" fillId="0" borderId="0" xfId="4" applyFont="1" applyAlignment="1">
      <alignment horizontal="left"/>
    </xf>
    <xf numFmtId="0" fontId="8" fillId="0" borderId="0" xfId="2" applyAlignment="1">
      <alignment horizontal="left" vertical="top" wrapText="1"/>
    </xf>
    <xf numFmtId="0" fontId="8" fillId="0" borderId="0" xfId="2" applyAlignment="1">
      <alignment horizontal="left" vertical="top"/>
    </xf>
    <xf numFmtId="0" fontId="8" fillId="0" borderId="0" xfId="2" applyAlignment="1">
      <alignment horizontal="left" wrapText="1"/>
    </xf>
    <xf numFmtId="0" fontId="8" fillId="0" borderId="0" xfId="2" applyAlignment="1">
      <alignment horizontal="left"/>
    </xf>
    <xf numFmtId="0" fontId="8" fillId="0" borderId="0" xfId="2" applyFont="1"/>
    <xf numFmtId="0" fontId="13" fillId="0" borderId="0" xfId="2" applyFont="1" applyFill="1" applyBorder="1" applyAlignment="1">
      <alignment horizontal="left"/>
    </xf>
    <xf numFmtId="0" fontId="8" fillId="0" borderId="0" xfId="2" applyAlignment="1">
      <alignment wrapText="1"/>
    </xf>
    <xf numFmtId="0" fontId="8" fillId="0" borderId="0" xfId="2" applyAlignment="1">
      <alignment horizontal="center" wrapText="1"/>
    </xf>
    <xf numFmtId="0" fontId="9" fillId="6" borderId="1" xfId="2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9" applyNumberFormat="1" applyFont="1" applyBorder="1" applyAlignment="1">
      <alignment horizontal="center" vertical="center" wrapText="1"/>
    </xf>
    <xf numFmtId="0" fontId="8" fillId="0" borderId="1" xfId="2" applyBorder="1" applyAlignment="1">
      <alignment vertical="center" wrapText="1"/>
    </xf>
    <xf numFmtId="0" fontId="16" fillId="8" borderId="1" xfId="2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164" fontId="30" fillId="0" borderId="1" xfId="9" applyNumberFormat="1" applyFont="1" applyBorder="1" applyAlignment="1">
      <alignment horizontal="center" vertical="center" wrapText="1"/>
    </xf>
    <xf numFmtId="0" fontId="16" fillId="9" borderId="1" xfId="2" applyFont="1" applyFill="1" applyBorder="1" applyAlignment="1">
      <alignment horizontal="center" vertical="center" wrapText="1"/>
    </xf>
    <xf numFmtId="0" fontId="16" fillId="3" borderId="1" xfId="2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9" fontId="22" fillId="0" borderId="1" xfId="0" applyNumberFormat="1" applyFont="1" applyFill="1" applyBorder="1" applyAlignment="1">
      <alignment horizontal="center" wrapText="1"/>
    </xf>
    <xf numFmtId="164" fontId="16" fillId="6" borderId="1" xfId="0" applyNumberFormat="1" applyFont="1" applyFill="1" applyBorder="1" applyAlignment="1">
      <alignment horizontal="center" wrapText="1"/>
    </xf>
    <xf numFmtId="0" fontId="16" fillId="1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 wrapText="1"/>
    </xf>
    <xf numFmtId="0" fontId="25" fillId="0" borderId="1" xfId="2" applyFont="1" applyBorder="1" applyAlignment="1">
      <alignment vertical="center" wrapText="1"/>
    </xf>
    <xf numFmtId="164" fontId="25" fillId="0" borderId="1" xfId="9" applyNumberFormat="1" applyFont="1" applyBorder="1" applyAlignment="1">
      <alignment horizontal="center" vertical="center" wrapText="1"/>
    </xf>
    <xf numFmtId="164" fontId="17" fillId="6" borderId="1" xfId="9" applyNumberFormat="1" applyFont="1" applyFill="1" applyBorder="1" applyAlignment="1">
      <alignment horizontal="center" vertical="center" wrapText="1"/>
    </xf>
    <xf numFmtId="3" fontId="25" fillId="0" borderId="1" xfId="2" applyNumberFormat="1" applyFont="1" applyBorder="1" applyAlignment="1">
      <alignment horizontal="center" vertical="center" wrapText="1"/>
    </xf>
    <xf numFmtId="3" fontId="17" fillId="6" borderId="1" xfId="2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3" fontId="22" fillId="0" borderId="1" xfId="0" applyNumberFormat="1" applyFont="1" applyFill="1" applyBorder="1" applyAlignment="1">
      <alignment horizontal="center" wrapText="1"/>
    </xf>
    <xf numFmtId="3" fontId="16" fillId="6" borderId="1" xfId="0" applyNumberFormat="1" applyFont="1" applyFill="1" applyBorder="1" applyAlignment="1">
      <alignment horizontal="center" wrapText="1"/>
    </xf>
    <xf numFmtId="0" fontId="2" fillId="10" borderId="0" xfId="0" applyFont="1" applyFill="1" applyAlignment="1">
      <alignment wrapText="1"/>
    </xf>
    <xf numFmtId="0" fontId="2" fillId="10" borderId="0" xfId="0" applyFont="1" applyFill="1" applyAlignment="1"/>
    <xf numFmtId="0" fontId="2" fillId="10" borderId="0" xfId="0" applyFont="1" applyFill="1" applyBorder="1" applyAlignment="1">
      <alignment wrapText="1"/>
    </xf>
    <xf numFmtId="0" fontId="2" fillId="10" borderId="0" xfId="0" applyFont="1" applyFill="1" applyBorder="1" applyAlignment="1"/>
    <xf numFmtId="0" fontId="2" fillId="10" borderId="0" xfId="1" applyFont="1" applyFill="1" applyAlignment="1">
      <alignment wrapText="1"/>
    </xf>
    <xf numFmtId="0" fontId="3" fillId="10" borderId="0" xfId="1" applyFont="1" applyFill="1" applyAlignment="1">
      <alignment wrapText="1"/>
    </xf>
    <xf numFmtId="0" fontId="4" fillId="10" borderId="0" xfId="1" applyFont="1" applyFill="1" applyAlignment="1">
      <alignment wrapText="1"/>
    </xf>
    <xf numFmtId="0" fontId="5" fillId="10" borderId="0" xfId="1" applyFont="1" applyFill="1" applyAlignment="1">
      <alignment vertical="top" wrapText="1"/>
    </xf>
    <xf numFmtId="0" fontId="6" fillId="10" borderId="0" xfId="1" applyFont="1" applyFill="1" applyBorder="1" applyAlignment="1"/>
    <xf numFmtId="3" fontId="6" fillId="10" borderId="0" xfId="1" applyNumberFormat="1" applyFont="1" applyFill="1" applyBorder="1" applyAlignment="1">
      <alignment wrapText="1"/>
    </xf>
    <xf numFmtId="0" fontId="4" fillId="10" borderId="0" xfId="1" applyFont="1" applyFill="1" applyBorder="1" applyAlignment="1">
      <alignment wrapText="1"/>
    </xf>
    <xf numFmtId="0" fontId="3" fillId="10" borderId="0" xfId="1" applyFont="1" applyFill="1" applyBorder="1" applyAlignment="1">
      <alignment wrapText="1"/>
    </xf>
    <xf numFmtId="0" fontId="7" fillId="10" borderId="0" xfId="1" applyFont="1" applyFill="1" applyBorder="1" applyAlignment="1">
      <alignment vertical="top" wrapText="1"/>
    </xf>
    <xf numFmtId="0" fontId="16" fillId="6" borderId="3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5" fillId="0" borderId="3" xfId="2" applyFont="1" applyBorder="1" applyAlignment="1">
      <alignment horizontal="left" vertical="center" wrapText="1"/>
    </xf>
    <xf numFmtId="0" fontId="17" fillId="6" borderId="3" xfId="2" applyFont="1" applyFill="1" applyBorder="1" applyAlignment="1">
      <alignment horizontal="left" vertical="center" wrapText="1"/>
    </xf>
    <xf numFmtId="0" fontId="33" fillId="4" borderId="0" xfId="2" applyFont="1" applyFill="1" applyAlignment="1">
      <alignment vertical="center" wrapText="1"/>
    </xf>
    <xf numFmtId="0" fontId="21" fillId="0" borderId="1" xfId="2" applyFont="1" applyBorder="1" applyAlignment="1">
      <alignment horizontal="center" vertical="center" wrapText="1"/>
    </xf>
    <xf numFmtId="0" fontId="28" fillId="0" borderId="0" xfId="4" applyFont="1" applyFill="1" applyAlignment="1">
      <alignment horizontal="left" vertical="center" wrapText="1"/>
    </xf>
    <xf numFmtId="0" fontId="12" fillId="0" borderId="0" xfId="8" applyAlignment="1">
      <alignment vertical="center"/>
    </xf>
    <xf numFmtId="0" fontId="11" fillId="4" borderId="0" xfId="8" applyFont="1" applyFill="1" applyAlignment="1">
      <alignment vertical="center" wrapText="1"/>
    </xf>
    <xf numFmtId="0" fontId="16" fillId="0" borderId="6" xfId="7" applyFont="1" applyFill="1" applyBorder="1" applyAlignment="1" applyProtection="1">
      <alignment horizontal="center" vertical="center" wrapText="1"/>
    </xf>
    <xf numFmtId="0" fontId="20" fillId="0" borderId="6" xfId="7" applyFont="1" applyFill="1" applyBorder="1" applyAlignment="1" applyProtection="1">
      <alignment horizontal="center" vertical="center" wrapText="1"/>
    </xf>
    <xf numFmtId="0" fontId="25" fillId="0" borderId="1" xfId="0" applyFont="1" applyBorder="1" applyAlignment="1" applyProtection="1">
      <alignment vertical="center" wrapText="1"/>
    </xf>
    <xf numFmtId="0" fontId="25" fillId="0" borderId="1" xfId="0" applyFont="1" applyBorder="1" applyAlignment="1" applyProtection="1">
      <alignment horizontal="center" vertical="center" wrapText="1"/>
    </xf>
    <xf numFmtId="0" fontId="25" fillId="0" borderId="1" xfId="0" applyFont="1" applyBorder="1" applyAlignment="1" applyProtection="1">
      <alignment horizontal="center" vertical="center"/>
    </xf>
    <xf numFmtId="3" fontId="25" fillId="0" borderId="1" xfId="0" applyNumberFormat="1" applyFont="1" applyBorder="1" applyAlignment="1" applyProtection="1">
      <alignment vertical="center"/>
    </xf>
    <xf numFmtId="164" fontId="25" fillId="0" borderId="1" xfId="9" applyNumberFormat="1" applyFont="1" applyBorder="1" applyAlignment="1" applyProtection="1">
      <alignment horizontal="center" vertical="center"/>
    </xf>
    <xf numFmtId="164" fontId="25" fillId="0" borderId="1" xfId="9" applyNumberFormat="1" applyFont="1" applyBorder="1" applyAlignment="1" applyProtection="1">
      <alignment horizontal="center" vertical="center" wrapText="1"/>
    </xf>
    <xf numFmtId="0" fontId="25" fillId="0" borderId="3" xfId="2" applyFont="1" applyBorder="1" applyAlignment="1">
      <alignment vertical="center" wrapText="1"/>
    </xf>
    <xf numFmtId="0" fontId="17" fillId="6" borderId="1" xfId="2" applyFont="1" applyFill="1" applyBorder="1" applyAlignment="1">
      <alignment horizontal="left" vertical="center" wrapText="1"/>
    </xf>
    <xf numFmtId="3" fontId="17" fillId="0" borderId="1" xfId="2" applyNumberFormat="1" applyFont="1" applyFill="1" applyBorder="1" applyAlignment="1">
      <alignment horizontal="center" vertical="center" wrapText="1"/>
    </xf>
    <xf numFmtId="164" fontId="17" fillId="0" borderId="1" xfId="9" applyNumberFormat="1" applyFont="1" applyFill="1" applyBorder="1" applyAlignment="1">
      <alignment horizontal="center" vertical="center" wrapText="1"/>
    </xf>
    <xf numFmtId="0" fontId="16" fillId="14" borderId="1" xfId="0" applyFont="1" applyFill="1" applyBorder="1" applyAlignment="1">
      <alignment horizontal="center" vertical="center" wrapText="1"/>
    </xf>
    <xf numFmtId="0" fontId="28" fillId="0" borderId="0" xfId="2" applyFont="1" applyFill="1" applyBorder="1" applyAlignment="1">
      <alignment horizontal="left" vertical="center" wrapText="1"/>
    </xf>
    <xf numFmtId="0" fontId="17" fillId="0" borderId="1" xfId="2" applyFont="1" applyBorder="1" applyAlignment="1">
      <alignment vertical="center" wrapText="1"/>
    </xf>
    <xf numFmtId="0" fontId="17" fillId="0" borderId="4" xfId="2" applyFont="1" applyBorder="1" applyAlignment="1">
      <alignment vertical="center" wrapText="1"/>
    </xf>
    <xf numFmtId="0" fontId="17" fillId="0" borderId="3" xfId="2" applyFont="1" applyBorder="1" applyAlignment="1">
      <alignment vertical="center" wrapText="1"/>
    </xf>
    <xf numFmtId="0" fontId="9" fillId="0" borderId="0" xfId="2" applyFont="1"/>
    <xf numFmtId="0" fontId="16" fillId="0" borderId="1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3" fontId="16" fillId="0" borderId="1" xfId="0" applyNumberFormat="1" applyFont="1" applyFill="1" applyBorder="1" applyAlignment="1">
      <alignment horizontal="center" wrapText="1"/>
    </xf>
    <xf numFmtId="164" fontId="16" fillId="0" borderId="1" xfId="0" applyNumberFormat="1" applyFont="1" applyFill="1" applyBorder="1" applyAlignment="1">
      <alignment horizontal="center" wrapText="1"/>
    </xf>
    <xf numFmtId="0" fontId="16" fillId="6" borderId="1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/>
    <xf numFmtId="0" fontId="1" fillId="0" borderId="0" xfId="4" applyAlignment="1"/>
    <xf numFmtId="0" fontId="16" fillId="16" borderId="4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wrapText="1"/>
    </xf>
    <xf numFmtId="3" fontId="22" fillId="0" borderId="1" xfId="0" applyNumberFormat="1" applyFont="1" applyFill="1" applyBorder="1" applyAlignment="1">
      <alignment vertical="center"/>
    </xf>
    <xf numFmtId="3" fontId="17" fillId="6" borderId="1" xfId="2" applyNumberFormat="1" applyFont="1" applyFill="1" applyBorder="1" applyAlignment="1">
      <alignment horizontal="right" vertical="center" wrapText="1"/>
    </xf>
    <xf numFmtId="164" fontId="17" fillId="6" borderId="1" xfId="9" applyNumberFormat="1" applyFont="1" applyFill="1" applyBorder="1" applyAlignment="1">
      <alignment horizontal="right" vertical="center" wrapText="1"/>
    </xf>
    <xf numFmtId="164" fontId="22" fillId="0" borderId="1" xfId="0" applyNumberFormat="1" applyFont="1" applyFill="1" applyBorder="1" applyAlignment="1">
      <alignment horizontal="right" vertical="center"/>
    </xf>
    <xf numFmtId="0" fontId="16" fillId="17" borderId="4" xfId="0" applyFont="1" applyFill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49" fontId="0" fillId="0" borderId="5" xfId="0" applyNumberForma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Alignment="1"/>
    <xf numFmtId="0" fontId="0" fillId="0" borderId="5" xfId="0" applyNumberFormat="1" applyBorder="1" applyAlignment="1">
      <alignment wrapText="1"/>
    </xf>
    <xf numFmtId="0" fontId="10" fillId="2" borderId="1" xfId="8" applyFont="1" applyFill="1" applyBorder="1" applyAlignment="1">
      <alignment horizontal="center" vertical="center"/>
    </xf>
    <xf numFmtId="164" fontId="14" fillId="0" borderId="1" xfId="9" applyNumberFormat="1" applyFont="1" applyFill="1" applyBorder="1" applyAlignment="1">
      <alignment horizontal="center" vertical="center"/>
    </xf>
    <xf numFmtId="0" fontId="16" fillId="2" borderId="1" xfId="8" applyFont="1" applyFill="1" applyBorder="1" applyAlignment="1">
      <alignment horizontal="center" vertical="center" wrapText="1"/>
    </xf>
    <xf numFmtId="0" fontId="16" fillId="0" borderId="1" xfId="8" applyFont="1" applyFill="1" applyBorder="1" applyAlignment="1">
      <alignment vertical="center" wrapText="1"/>
    </xf>
    <xf numFmtId="3" fontId="22" fillId="0" borderId="1" xfId="8" applyNumberFormat="1" applyFont="1" applyFill="1" applyBorder="1" applyAlignment="1">
      <alignment horizontal="center" vertical="center"/>
    </xf>
    <xf numFmtId="164" fontId="22" fillId="0" borderId="1" xfId="3" applyNumberFormat="1" applyFont="1" applyFill="1" applyBorder="1" applyAlignment="1">
      <alignment horizontal="center" vertical="center"/>
    </xf>
    <xf numFmtId="0" fontId="16" fillId="2" borderId="1" xfId="8" applyFont="1" applyFill="1" applyBorder="1"/>
    <xf numFmtId="3" fontId="16" fillId="2" borderId="1" xfId="8" applyNumberFormat="1" applyFont="1" applyFill="1" applyBorder="1" applyAlignment="1">
      <alignment horizontal="center" vertical="center"/>
    </xf>
    <xf numFmtId="164" fontId="16" fillId="2" borderId="1" xfId="3" applyNumberFormat="1" applyFont="1" applyFill="1" applyBorder="1" applyAlignment="1">
      <alignment horizontal="center" vertical="center"/>
    </xf>
    <xf numFmtId="164" fontId="16" fillId="2" borderId="1" xfId="9" applyNumberFormat="1" applyFont="1" applyFill="1" applyBorder="1" applyAlignment="1">
      <alignment horizontal="center" vertical="center"/>
    </xf>
    <xf numFmtId="0" fontId="42" fillId="2" borderId="1" xfId="2" applyFont="1" applyFill="1" applyBorder="1" applyAlignment="1">
      <alignment horizontal="left" vertical="center" wrapText="1"/>
    </xf>
    <xf numFmtId="0" fontId="16" fillId="0" borderId="1" xfId="2" applyFont="1" applyFill="1" applyBorder="1" applyAlignment="1">
      <alignment horizontal="left" vertical="center" wrapText="1"/>
    </xf>
    <xf numFmtId="3" fontId="22" fillId="0" borderId="1" xfId="2" applyNumberFormat="1" applyFont="1" applyFill="1" applyBorder="1" applyAlignment="1">
      <alignment horizontal="center" vertical="center"/>
    </xf>
    <xf numFmtId="3" fontId="42" fillId="2" borderId="1" xfId="2" applyNumberFormat="1" applyFont="1" applyFill="1" applyBorder="1" applyAlignment="1">
      <alignment horizontal="center" vertical="center"/>
    </xf>
    <xf numFmtId="164" fontId="42" fillId="2" borderId="1" xfId="3" applyNumberFormat="1" applyFont="1" applyFill="1" applyBorder="1" applyAlignment="1">
      <alignment horizontal="center" vertical="center"/>
    </xf>
    <xf numFmtId="164" fontId="16" fillId="2" borderId="1" xfId="9" applyNumberFormat="1" applyFont="1" applyFill="1" applyBorder="1" applyAlignment="1">
      <alignment horizontal="center"/>
    </xf>
    <xf numFmtId="164" fontId="42" fillId="2" borderId="1" xfId="9" applyNumberFormat="1" applyFont="1" applyFill="1" applyBorder="1" applyAlignment="1">
      <alignment horizontal="center" vertical="center"/>
    </xf>
    <xf numFmtId="164" fontId="42" fillId="2" borderId="1" xfId="9" applyNumberFormat="1" applyFont="1" applyFill="1" applyBorder="1" applyAlignment="1">
      <alignment horizontal="center" vertical="center" wrapText="1"/>
    </xf>
    <xf numFmtId="49" fontId="32" fillId="10" borderId="0" xfId="1" applyNumberFormat="1" applyFont="1" applyFill="1" applyBorder="1" applyAlignment="1">
      <alignment horizontal="justify" wrapText="1"/>
    </xf>
    <xf numFmtId="0" fontId="27" fillId="10" borderId="0" xfId="1" applyFont="1" applyFill="1" applyBorder="1" applyAlignment="1">
      <alignment horizontal="left" vertical="center" wrapText="1"/>
    </xf>
    <xf numFmtId="0" fontId="35" fillId="13" borderId="1" xfId="2" applyFont="1" applyFill="1" applyBorder="1" applyAlignment="1">
      <alignment horizontal="center" vertical="center"/>
    </xf>
    <xf numFmtId="0" fontId="37" fillId="4" borderId="0" xfId="2" applyFont="1" applyFill="1" applyAlignment="1">
      <alignment horizontal="left" vertical="center" wrapText="1" readingOrder="1"/>
    </xf>
    <xf numFmtId="0" fontId="34" fillId="13" borderId="1" xfId="2" applyFont="1" applyFill="1" applyBorder="1" applyAlignment="1">
      <alignment horizontal="center" vertical="center"/>
    </xf>
    <xf numFmtId="0" fontId="36" fillId="15" borderId="9" xfId="2" applyFont="1" applyFill="1" applyBorder="1" applyAlignment="1">
      <alignment horizontal="left" vertical="center" wrapText="1"/>
    </xf>
    <xf numFmtId="0" fontId="24" fillId="0" borderId="0" xfId="2" applyFont="1" applyAlignment="1">
      <alignment horizontal="center" vertical="center"/>
    </xf>
    <xf numFmtId="0" fontId="31" fillId="7" borderId="7" xfId="7" applyFont="1" applyFill="1" applyBorder="1" applyAlignment="1" applyProtection="1">
      <alignment horizontal="center"/>
    </xf>
    <xf numFmtId="0" fontId="37" fillId="4" borderId="0" xfId="2" applyFont="1" applyFill="1" applyAlignment="1">
      <alignment horizontal="left" vertical="center" wrapText="1"/>
    </xf>
    <xf numFmtId="0" fontId="30" fillId="15" borderId="10" xfId="2" applyFont="1" applyFill="1" applyBorder="1" applyAlignment="1">
      <alignment horizontal="left" vertical="center" wrapText="1"/>
    </xf>
    <xf numFmtId="0" fontId="30" fillId="15" borderId="0" xfId="2" applyFont="1" applyFill="1" applyBorder="1" applyAlignment="1">
      <alignment horizontal="left" vertical="center" wrapText="1"/>
    </xf>
    <xf numFmtId="0" fontId="30" fillId="15" borderId="7" xfId="2" applyFont="1" applyFill="1" applyBorder="1" applyAlignment="1">
      <alignment horizontal="left" vertical="center" wrapText="1"/>
    </xf>
    <xf numFmtId="0" fontId="35" fillId="13" borderId="2" xfId="2" applyFont="1" applyFill="1" applyBorder="1" applyAlignment="1">
      <alignment horizontal="center" vertical="center" wrapText="1"/>
    </xf>
    <xf numFmtId="0" fontId="35" fillId="13" borderId="8" xfId="2" applyFont="1" applyFill="1" applyBorder="1" applyAlignment="1">
      <alignment horizontal="center" vertical="center" wrapText="1"/>
    </xf>
    <xf numFmtId="0" fontId="37" fillId="4" borderId="0" xfId="2" applyFont="1" applyFill="1" applyAlignment="1">
      <alignment horizontal="left" vertical="center"/>
    </xf>
    <xf numFmtId="0" fontId="30" fillId="15" borderId="10" xfId="2" applyFont="1" applyFill="1" applyBorder="1" applyAlignment="1">
      <alignment horizontal="left" wrapText="1"/>
    </xf>
    <xf numFmtId="0" fontId="30" fillId="15" borderId="0" xfId="2" applyFont="1" applyFill="1" applyBorder="1" applyAlignment="1">
      <alignment horizontal="left" wrapText="1"/>
    </xf>
    <xf numFmtId="0" fontId="30" fillId="15" borderId="7" xfId="2" applyFont="1" applyFill="1" applyBorder="1" applyAlignment="1">
      <alignment horizontal="left" wrapText="1"/>
    </xf>
    <xf numFmtId="0" fontId="37" fillId="4" borderId="0" xfId="7" applyFont="1" applyFill="1" applyAlignment="1" applyProtection="1">
      <alignment horizontal="left" vertical="center" wrapText="1" readingOrder="1"/>
    </xf>
    <xf numFmtId="0" fontId="35" fillId="6" borderId="2" xfId="2" applyFont="1" applyFill="1" applyBorder="1" applyAlignment="1">
      <alignment horizontal="center" vertical="center" wrapText="1"/>
    </xf>
    <xf numFmtId="0" fontId="35" fillId="6" borderId="8" xfId="2" applyFont="1" applyFill="1" applyBorder="1" applyAlignment="1">
      <alignment horizontal="center" vertical="center" wrapText="1"/>
    </xf>
    <xf numFmtId="0" fontId="37" fillId="4" borderId="0" xfId="8" applyFont="1" applyFill="1" applyAlignment="1">
      <alignment horizontal="left" vertical="center" wrapText="1"/>
    </xf>
    <xf numFmtId="0" fontId="37" fillId="4" borderId="0" xfId="7" applyFont="1" applyFill="1" applyAlignment="1">
      <alignment horizontal="left" vertical="center" wrapText="1" readingOrder="1"/>
    </xf>
    <xf numFmtId="0" fontId="18" fillId="4" borderId="0" xfId="7" applyFont="1" applyFill="1" applyAlignment="1">
      <alignment horizontal="left" vertical="center" wrapText="1"/>
    </xf>
  </cellXfs>
  <cellStyles count="10">
    <cellStyle name="Normal" xfId="0" builtinId="0"/>
    <cellStyle name="Normal 2" xfId="1"/>
    <cellStyle name="Normal 2 2" xfId="6"/>
    <cellStyle name="Normal 2 3" xfId="7"/>
    <cellStyle name="Normal 3" xfId="2"/>
    <cellStyle name="Normal 3 2" xfId="8"/>
    <cellStyle name="Normal 4" xfId="4"/>
    <cellStyle name="Porcentaje" xfId="9" builtinId="5"/>
    <cellStyle name="Porcentaje 2" xfId="3"/>
    <cellStyle name="Porcentaje 3" xf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BBB6F"/>
      <color rgb="FFF7F7F7"/>
      <color rgb="FFECECEC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 Black" pitchFamily="34" charset="0"/>
              </a:defRPr>
            </a:pPr>
            <a:r>
              <a:rPr lang="es-PE" sz="1200">
                <a:latin typeface="Arial Black" pitchFamily="34" charset="0"/>
              </a:rPr>
              <a:t>GRÁFICO N° 01: PORCENTAJE DE MUJERES CON PARTO INSTITUCIONAL CON PAQUETE COMPLETO, QUINTIL 1 Y 2 , MAYO 2016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PAQUETE_APN_XUE_RED_MR_EESS!$E$14</c:f>
              <c:strCache>
                <c:ptCount val="1"/>
                <c:pt idx="0">
                  <c:v>% Gest. Con 4 o más Controles Prenatales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PAQUETE_APN_XUE_RED_MR_EESS!$D$15:$D$19</c:f>
              <c:strCache>
                <c:ptCount val="5"/>
                <c:pt idx="0">
                  <c:v>788 SALUD JAEN</c:v>
                </c:pt>
                <c:pt idx="1">
                  <c:v>787 SALUD CUTERVO</c:v>
                </c:pt>
                <c:pt idx="2">
                  <c:v>DIRESA</c:v>
                </c:pt>
                <c:pt idx="3">
                  <c:v>786 SALUD CHOTA</c:v>
                </c:pt>
                <c:pt idx="4">
                  <c:v>785 SALUD CAJAMARCA</c:v>
                </c:pt>
              </c:strCache>
            </c:strRef>
          </c:cat>
          <c:val>
            <c:numRef>
              <c:f>PAQUETE_APN_XUE_RED_MR_EESS!$E$15:$E$19</c:f>
              <c:numCache>
                <c:formatCode>0.0%</c:formatCode>
                <c:ptCount val="5"/>
                <c:pt idx="0">
                  <c:v>0.91</c:v>
                </c:pt>
                <c:pt idx="1">
                  <c:v>0.93</c:v>
                </c:pt>
                <c:pt idx="2">
                  <c:v>0.88047337278106508</c:v>
                </c:pt>
                <c:pt idx="3">
                  <c:v>0.89</c:v>
                </c:pt>
                <c:pt idx="4">
                  <c:v>0.85</c:v>
                </c:pt>
              </c:numCache>
            </c:numRef>
          </c:val>
        </c:ser>
        <c:ser>
          <c:idx val="1"/>
          <c:order val="1"/>
          <c:tx>
            <c:strRef>
              <c:f>PAQUETE_APN_XUE_RED_MR_EESS!$F$14</c:f>
              <c:strCache>
                <c:ptCount val="1"/>
                <c:pt idx="0">
                  <c:v>% Gest. Suplemento de Hierro y Acido Folico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PAQUETE_APN_XUE_RED_MR_EESS!$D$15:$D$19</c:f>
              <c:strCache>
                <c:ptCount val="5"/>
                <c:pt idx="0">
                  <c:v>788 SALUD JAEN</c:v>
                </c:pt>
                <c:pt idx="1">
                  <c:v>787 SALUD CUTERVO</c:v>
                </c:pt>
                <c:pt idx="2">
                  <c:v>DIRESA</c:v>
                </c:pt>
                <c:pt idx="3">
                  <c:v>786 SALUD CHOTA</c:v>
                </c:pt>
                <c:pt idx="4">
                  <c:v>785 SALUD CAJAMARCA</c:v>
                </c:pt>
              </c:strCache>
            </c:strRef>
          </c:cat>
          <c:val>
            <c:numRef>
              <c:f>PAQUETE_APN_XUE_RED_MR_EESS!$F$15:$F$19</c:f>
              <c:numCache>
                <c:formatCode>0.0%</c:formatCode>
                <c:ptCount val="5"/>
                <c:pt idx="0">
                  <c:v>0.85</c:v>
                </c:pt>
                <c:pt idx="1">
                  <c:v>0.87</c:v>
                </c:pt>
                <c:pt idx="2">
                  <c:v>0.79349112426035506</c:v>
                </c:pt>
                <c:pt idx="3">
                  <c:v>0.82</c:v>
                </c:pt>
                <c:pt idx="4">
                  <c:v>0.74</c:v>
                </c:pt>
              </c:numCache>
            </c:numRef>
          </c:val>
        </c:ser>
        <c:ser>
          <c:idx val="2"/>
          <c:order val="2"/>
          <c:tx>
            <c:strRef>
              <c:f>PAQUETE_APN_XUE_RED_MR_EESS!$G$14</c:f>
              <c:strCache>
                <c:ptCount val="1"/>
                <c:pt idx="0">
                  <c:v>% Gest. Examen Lab. - I TRIM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PAQUETE_APN_XUE_RED_MR_EESS!$D$15:$D$19</c:f>
              <c:strCache>
                <c:ptCount val="5"/>
                <c:pt idx="0">
                  <c:v>788 SALUD JAEN</c:v>
                </c:pt>
                <c:pt idx="1">
                  <c:v>787 SALUD CUTERVO</c:v>
                </c:pt>
                <c:pt idx="2">
                  <c:v>DIRESA</c:v>
                </c:pt>
                <c:pt idx="3">
                  <c:v>786 SALUD CHOTA</c:v>
                </c:pt>
                <c:pt idx="4">
                  <c:v>785 SALUD CAJAMARCA</c:v>
                </c:pt>
              </c:strCache>
            </c:strRef>
          </c:cat>
          <c:val>
            <c:numRef>
              <c:f>PAQUETE_APN_XUE_RED_MR_EESS!$G$15:$G$19</c:f>
              <c:numCache>
                <c:formatCode>0.0%</c:formatCode>
                <c:ptCount val="5"/>
                <c:pt idx="0">
                  <c:v>0.93</c:v>
                </c:pt>
                <c:pt idx="1">
                  <c:v>0.86</c:v>
                </c:pt>
                <c:pt idx="2">
                  <c:v>0.85739644970414197</c:v>
                </c:pt>
                <c:pt idx="3">
                  <c:v>0.86</c:v>
                </c:pt>
                <c:pt idx="4">
                  <c:v>0.83</c:v>
                </c:pt>
              </c:numCache>
            </c:numRef>
          </c:val>
        </c:ser>
        <c:ser>
          <c:idx val="3"/>
          <c:order val="3"/>
          <c:tx>
            <c:strRef>
              <c:f>PAQUETE_APN_XUE_RED_MR_EESS!$H$14</c:f>
              <c:strCache>
                <c:ptCount val="1"/>
                <c:pt idx="0">
                  <c:v>% Gest. Paquete Completo - I TRIM</c:v>
                </c:pt>
              </c:strCache>
            </c:strRef>
          </c:tx>
          <c:spPr>
            <a:solidFill>
              <a:srgbClr val="1BBB6F"/>
            </a:solidFill>
            <a:ln>
              <a:solidFill>
                <a:schemeClr val="tx1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PAQUETE_APN_XUE_RED_MR_EESS!$D$15:$D$19</c:f>
              <c:strCache>
                <c:ptCount val="5"/>
                <c:pt idx="0">
                  <c:v>788 SALUD JAEN</c:v>
                </c:pt>
                <c:pt idx="1">
                  <c:v>787 SALUD CUTERVO</c:v>
                </c:pt>
                <c:pt idx="2">
                  <c:v>DIRESA</c:v>
                </c:pt>
                <c:pt idx="3">
                  <c:v>786 SALUD CHOTA</c:v>
                </c:pt>
                <c:pt idx="4">
                  <c:v>785 SALUD CAJAMARCA</c:v>
                </c:pt>
              </c:strCache>
            </c:strRef>
          </c:cat>
          <c:val>
            <c:numRef>
              <c:f>PAQUETE_APN_XUE_RED_MR_EESS!$H$15:$H$19</c:f>
              <c:numCache>
                <c:formatCode>0.0%</c:formatCode>
                <c:ptCount val="5"/>
                <c:pt idx="0">
                  <c:v>0.56100000000000005</c:v>
                </c:pt>
                <c:pt idx="1">
                  <c:v>0.53400000000000003</c:v>
                </c:pt>
                <c:pt idx="2">
                  <c:v>0.4396449704142012</c:v>
                </c:pt>
                <c:pt idx="3">
                  <c:v>0.437</c:v>
                </c:pt>
                <c:pt idx="4">
                  <c:v>0.38100000000000001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044296"/>
        <c:axId val="321047432"/>
      </c:barChart>
      <c:catAx>
        <c:axId val="321044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 Black" pitchFamily="34" charset="0"/>
              </a:defRPr>
            </a:pPr>
            <a:endParaRPr lang="es-PE"/>
          </a:p>
        </c:txPr>
        <c:crossAx val="321047432"/>
        <c:crosses val="autoZero"/>
        <c:auto val="1"/>
        <c:lblAlgn val="ctr"/>
        <c:lblOffset val="100"/>
        <c:noMultiLvlLbl val="0"/>
      </c:catAx>
      <c:valAx>
        <c:axId val="321047432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 Black" pitchFamily="34" charset="0"/>
              </a:defRPr>
            </a:pPr>
            <a:endParaRPr lang="es-PE"/>
          </a:p>
        </c:txPr>
        <c:crossAx val="32104429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100" b="0">
              <a:latin typeface="Arial Black" pitchFamily="34" charset="0"/>
            </a:defRPr>
          </a:pPr>
          <a:endParaRPr lang="es-P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 Black" pitchFamily="34" charset="0"/>
              </a:defRPr>
            </a:pPr>
            <a:r>
              <a:rPr lang="es-PE" sz="1200" b="1" i="0" baseline="0">
                <a:effectLst/>
                <a:latin typeface="Arial Black" pitchFamily="34" charset="0"/>
              </a:rPr>
              <a:t>GRÁFICO N° 02: PORCENTAJE DE MUJERES CON PARTO INSTITUCIONAL CON PAQUETE COMPLETO, POR PROVINCIAS, QUINTIL 1 Y 2, MAYO 2016</a:t>
            </a:r>
          </a:p>
        </c:rich>
      </c:tx>
      <c:layout>
        <c:manualLayout>
          <c:xMode val="edge"/>
          <c:yMode val="edge"/>
          <c:x val="0.17605781094363407"/>
          <c:y val="0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PAQUETE_APN_XUE_RED_MR_EESS!$E$59</c:f>
              <c:strCache>
                <c:ptCount val="1"/>
                <c:pt idx="0">
                  <c:v>% Gest. Con 4 o más Controles Prenatales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Pt>
            <c:idx val="6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6"/>
              <c:spPr/>
              <c:txPr>
                <a:bodyPr/>
                <a:lstStyle/>
                <a:p>
                  <a:pPr>
                    <a:defRPr sz="1050" b="1"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PAQUETE_APN_XUE_RED_MR_EESS!$D$60:$D$73</c:f>
              <c:strCache>
                <c:ptCount val="14"/>
                <c:pt idx="0">
                  <c:v>SAN MIGUEL</c:v>
                </c:pt>
                <c:pt idx="1">
                  <c:v>SANTA CRUZ</c:v>
                </c:pt>
                <c:pt idx="2">
                  <c:v>JAEN</c:v>
                </c:pt>
                <c:pt idx="3">
                  <c:v>SAN IGNACIO</c:v>
                </c:pt>
                <c:pt idx="4">
                  <c:v>CUTERVO</c:v>
                </c:pt>
                <c:pt idx="5">
                  <c:v>SAN PABLO</c:v>
                </c:pt>
                <c:pt idx="6">
                  <c:v>DPT CAJAMARCA</c:v>
                </c:pt>
                <c:pt idx="7">
                  <c:v>CHOTA</c:v>
                </c:pt>
                <c:pt idx="8">
                  <c:v>CAJAMARCA</c:v>
                </c:pt>
                <c:pt idx="9">
                  <c:v>HUALGAYOC</c:v>
                </c:pt>
                <c:pt idx="10">
                  <c:v>SAN MARCOS</c:v>
                </c:pt>
                <c:pt idx="11">
                  <c:v>CAJABAMBA</c:v>
                </c:pt>
                <c:pt idx="12">
                  <c:v>CELENDIN</c:v>
                </c:pt>
                <c:pt idx="13">
                  <c:v>CONTUMAZA</c:v>
                </c:pt>
              </c:strCache>
            </c:strRef>
          </c:cat>
          <c:val>
            <c:numRef>
              <c:f>PAQUETE_APN_XUE_RED_MR_EESS!$E$60:$E$73</c:f>
              <c:numCache>
                <c:formatCode>0%</c:formatCode>
                <c:ptCount val="14"/>
                <c:pt idx="0">
                  <c:v>0.96</c:v>
                </c:pt>
                <c:pt idx="1">
                  <c:v>0.98</c:v>
                </c:pt>
                <c:pt idx="2">
                  <c:v>0.92</c:v>
                </c:pt>
                <c:pt idx="3">
                  <c:v>0.9</c:v>
                </c:pt>
                <c:pt idx="4">
                  <c:v>0.93</c:v>
                </c:pt>
                <c:pt idx="5">
                  <c:v>0.86</c:v>
                </c:pt>
                <c:pt idx="6">
                  <c:v>0.88047337278106508</c:v>
                </c:pt>
                <c:pt idx="7">
                  <c:v>0.9</c:v>
                </c:pt>
                <c:pt idx="8">
                  <c:v>0.86</c:v>
                </c:pt>
                <c:pt idx="9">
                  <c:v>0.86</c:v>
                </c:pt>
                <c:pt idx="10">
                  <c:v>0.82</c:v>
                </c:pt>
                <c:pt idx="11">
                  <c:v>0.87</c:v>
                </c:pt>
                <c:pt idx="12">
                  <c:v>0.85</c:v>
                </c:pt>
                <c:pt idx="13">
                  <c:v>0.82</c:v>
                </c:pt>
              </c:numCache>
            </c:numRef>
          </c:val>
        </c:ser>
        <c:ser>
          <c:idx val="1"/>
          <c:order val="1"/>
          <c:tx>
            <c:strRef>
              <c:f>PAQUETE_APN_XUE_RED_MR_EESS!$F$59</c:f>
              <c:strCache>
                <c:ptCount val="1"/>
                <c:pt idx="0">
                  <c:v>% Gest. Suplemento de Hierro y Acido Folico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Pt>
            <c:idx val="6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6"/>
              <c:spPr/>
              <c:txPr>
                <a:bodyPr/>
                <a:lstStyle/>
                <a:p>
                  <a:pPr>
                    <a:defRPr sz="1050" b="1"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PAQUETE_APN_XUE_RED_MR_EESS!$D$60:$D$73</c:f>
              <c:strCache>
                <c:ptCount val="14"/>
                <c:pt idx="0">
                  <c:v>SAN MIGUEL</c:v>
                </c:pt>
                <c:pt idx="1">
                  <c:v>SANTA CRUZ</c:v>
                </c:pt>
                <c:pt idx="2">
                  <c:v>JAEN</c:v>
                </c:pt>
                <c:pt idx="3">
                  <c:v>SAN IGNACIO</c:v>
                </c:pt>
                <c:pt idx="4">
                  <c:v>CUTERVO</c:v>
                </c:pt>
                <c:pt idx="5">
                  <c:v>SAN PABLO</c:v>
                </c:pt>
                <c:pt idx="6">
                  <c:v>DPT CAJAMARCA</c:v>
                </c:pt>
                <c:pt idx="7">
                  <c:v>CHOTA</c:v>
                </c:pt>
                <c:pt idx="8">
                  <c:v>CAJAMARCA</c:v>
                </c:pt>
                <c:pt idx="9">
                  <c:v>HUALGAYOC</c:v>
                </c:pt>
                <c:pt idx="10">
                  <c:v>SAN MARCOS</c:v>
                </c:pt>
                <c:pt idx="11">
                  <c:v>CAJABAMBA</c:v>
                </c:pt>
                <c:pt idx="12">
                  <c:v>CELENDIN</c:v>
                </c:pt>
                <c:pt idx="13">
                  <c:v>CONTUMAZA</c:v>
                </c:pt>
              </c:strCache>
            </c:strRef>
          </c:cat>
          <c:val>
            <c:numRef>
              <c:f>PAQUETE_APN_XUE_RED_MR_EESS!$F$60:$F$73</c:f>
              <c:numCache>
                <c:formatCode>0%</c:formatCode>
                <c:ptCount val="14"/>
                <c:pt idx="0">
                  <c:v>0.93</c:v>
                </c:pt>
                <c:pt idx="1">
                  <c:v>0.95</c:v>
                </c:pt>
                <c:pt idx="2">
                  <c:v>0.84</c:v>
                </c:pt>
                <c:pt idx="3">
                  <c:v>0.86</c:v>
                </c:pt>
                <c:pt idx="4">
                  <c:v>0.87</c:v>
                </c:pt>
                <c:pt idx="5">
                  <c:v>0.66</c:v>
                </c:pt>
                <c:pt idx="6">
                  <c:v>0.79349112426035506</c:v>
                </c:pt>
                <c:pt idx="7">
                  <c:v>0.83</c:v>
                </c:pt>
                <c:pt idx="8">
                  <c:v>0.68</c:v>
                </c:pt>
                <c:pt idx="9">
                  <c:v>0.79</c:v>
                </c:pt>
                <c:pt idx="10">
                  <c:v>0.78</c:v>
                </c:pt>
                <c:pt idx="11">
                  <c:v>0.81</c:v>
                </c:pt>
                <c:pt idx="12">
                  <c:v>0.67</c:v>
                </c:pt>
                <c:pt idx="13">
                  <c:v>0.55000000000000004</c:v>
                </c:pt>
              </c:numCache>
            </c:numRef>
          </c:val>
        </c:ser>
        <c:ser>
          <c:idx val="2"/>
          <c:order val="2"/>
          <c:tx>
            <c:strRef>
              <c:f>PAQUETE_APN_XUE_RED_MR_EESS!$G$59</c:f>
              <c:strCache>
                <c:ptCount val="1"/>
                <c:pt idx="0">
                  <c:v>% Gest. Examen Lab. - I TRIM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6"/>
              <c:layout>
                <c:manualLayout>
                  <c:x val="2.6743073241328385E-3"/>
                  <c:y val="3.0303030303030303E-3"/>
                </c:manualLayout>
              </c:layout>
              <c:spPr/>
              <c:txPr>
                <a:bodyPr/>
                <a:lstStyle/>
                <a:p>
                  <a:pPr>
                    <a:defRPr sz="1050" b="1"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PAQUETE_APN_XUE_RED_MR_EESS!$D$60:$D$73</c:f>
              <c:strCache>
                <c:ptCount val="14"/>
                <c:pt idx="0">
                  <c:v>SAN MIGUEL</c:v>
                </c:pt>
                <c:pt idx="1">
                  <c:v>SANTA CRUZ</c:v>
                </c:pt>
                <c:pt idx="2">
                  <c:v>JAEN</c:v>
                </c:pt>
                <c:pt idx="3">
                  <c:v>SAN IGNACIO</c:v>
                </c:pt>
                <c:pt idx="4">
                  <c:v>CUTERVO</c:v>
                </c:pt>
                <c:pt idx="5">
                  <c:v>SAN PABLO</c:v>
                </c:pt>
                <c:pt idx="6">
                  <c:v>DPT CAJAMARCA</c:v>
                </c:pt>
                <c:pt idx="7">
                  <c:v>CHOTA</c:v>
                </c:pt>
                <c:pt idx="8">
                  <c:v>CAJAMARCA</c:v>
                </c:pt>
                <c:pt idx="9">
                  <c:v>HUALGAYOC</c:v>
                </c:pt>
                <c:pt idx="10">
                  <c:v>SAN MARCOS</c:v>
                </c:pt>
                <c:pt idx="11">
                  <c:v>CAJABAMBA</c:v>
                </c:pt>
                <c:pt idx="12">
                  <c:v>CELENDIN</c:v>
                </c:pt>
                <c:pt idx="13">
                  <c:v>CONTUMAZA</c:v>
                </c:pt>
              </c:strCache>
            </c:strRef>
          </c:cat>
          <c:val>
            <c:numRef>
              <c:f>PAQUETE_APN_XUE_RED_MR_EESS!$G$60:$G$73</c:f>
              <c:numCache>
                <c:formatCode>0%</c:formatCode>
                <c:ptCount val="14"/>
                <c:pt idx="0">
                  <c:v>0.96</c:v>
                </c:pt>
                <c:pt idx="1">
                  <c:v>0.94</c:v>
                </c:pt>
                <c:pt idx="2">
                  <c:v>0.96</c:v>
                </c:pt>
                <c:pt idx="3">
                  <c:v>0.89</c:v>
                </c:pt>
                <c:pt idx="4">
                  <c:v>0.86</c:v>
                </c:pt>
                <c:pt idx="5">
                  <c:v>0.93</c:v>
                </c:pt>
                <c:pt idx="6">
                  <c:v>0.85739644970414197</c:v>
                </c:pt>
                <c:pt idx="7">
                  <c:v>0.85</c:v>
                </c:pt>
                <c:pt idx="8">
                  <c:v>0.9</c:v>
                </c:pt>
                <c:pt idx="9">
                  <c:v>0.86</c:v>
                </c:pt>
                <c:pt idx="10">
                  <c:v>0.92</c:v>
                </c:pt>
                <c:pt idx="11">
                  <c:v>0.69</c:v>
                </c:pt>
                <c:pt idx="12">
                  <c:v>0.8</c:v>
                </c:pt>
                <c:pt idx="13">
                  <c:v>0.73</c:v>
                </c:pt>
              </c:numCache>
            </c:numRef>
          </c:val>
        </c:ser>
        <c:ser>
          <c:idx val="3"/>
          <c:order val="3"/>
          <c:tx>
            <c:strRef>
              <c:f>PAQUETE_APN_XUE_RED_MR_EESS!$H$59</c:f>
              <c:strCache>
                <c:ptCount val="1"/>
                <c:pt idx="0">
                  <c:v>% Gest. Paquete Completo - I TRIM</c:v>
                </c:pt>
              </c:strCache>
            </c:strRef>
          </c:tx>
          <c:spPr>
            <a:solidFill>
              <a:srgbClr val="1BBB6F"/>
            </a:solidFill>
          </c:spPr>
          <c:invertIfNegative val="0"/>
          <c:dPt>
            <c:idx val="6"/>
            <c:invertIfNegative val="0"/>
            <c:bubble3D val="0"/>
            <c:spPr>
              <a:solidFill>
                <a:srgbClr val="1BBB6F"/>
              </a:solidFill>
              <a:ln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4.680037817232468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0114609861992582E-3"/>
                  <c:y val="3.03030303030303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0171914792988869E-3"/>
                  <c:y val="3.03030303030303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48614648265677E-3"/>
                  <c:y val="3.03030303030297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4.6800378172324186E-3"/>
                  <c:y val="3.03030303030308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6800378172324186E-3"/>
                  <c:y val="3.03030303030303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857683103320967E-3"/>
                  <c:y val="5.555491378045088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011460986199258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348614648265677E-3"/>
                  <c:y val="3.03030303030303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4.6800378172324681E-3"/>
                  <c:y val="3.03030303030308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3428841551660484E-3"/>
                  <c:y val="-3.03030303030297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6.017191479298788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5.348614648265677E-3"/>
                  <c:y val="-6.06060606060606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6.685768310332096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PAQUETE_APN_XUE_RED_MR_EESS!$D$60:$D$73</c:f>
              <c:strCache>
                <c:ptCount val="14"/>
                <c:pt idx="0">
                  <c:v>SAN MIGUEL</c:v>
                </c:pt>
                <c:pt idx="1">
                  <c:v>SANTA CRUZ</c:v>
                </c:pt>
                <c:pt idx="2">
                  <c:v>JAEN</c:v>
                </c:pt>
                <c:pt idx="3">
                  <c:v>SAN IGNACIO</c:v>
                </c:pt>
                <c:pt idx="4">
                  <c:v>CUTERVO</c:v>
                </c:pt>
                <c:pt idx="5">
                  <c:v>SAN PABLO</c:v>
                </c:pt>
                <c:pt idx="6">
                  <c:v>DPT CAJAMARCA</c:v>
                </c:pt>
                <c:pt idx="7">
                  <c:v>CHOTA</c:v>
                </c:pt>
                <c:pt idx="8">
                  <c:v>CAJAMARCA</c:v>
                </c:pt>
                <c:pt idx="9">
                  <c:v>HUALGAYOC</c:v>
                </c:pt>
                <c:pt idx="10">
                  <c:v>SAN MARCOS</c:v>
                </c:pt>
                <c:pt idx="11">
                  <c:v>CAJABAMBA</c:v>
                </c:pt>
                <c:pt idx="12">
                  <c:v>CELENDIN</c:v>
                </c:pt>
                <c:pt idx="13">
                  <c:v>CONTUMAZA</c:v>
                </c:pt>
              </c:strCache>
            </c:strRef>
          </c:cat>
          <c:val>
            <c:numRef>
              <c:f>PAQUETE_APN_XUE_RED_MR_EESS!$H$60:$H$73</c:f>
              <c:numCache>
                <c:formatCode>0%</c:formatCode>
                <c:ptCount val="14"/>
                <c:pt idx="0">
                  <c:v>0.64300000000000002</c:v>
                </c:pt>
                <c:pt idx="1">
                  <c:v>0.63600000000000001</c:v>
                </c:pt>
                <c:pt idx="2">
                  <c:v>0.57199999999999995</c:v>
                </c:pt>
                <c:pt idx="3">
                  <c:v>0.54</c:v>
                </c:pt>
                <c:pt idx="4">
                  <c:v>0.53400000000000003</c:v>
                </c:pt>
                <c:pt idx="5">
                  <c:v>0.441</c:v>
                </c:pt>
                <c:pt idx="6">
                  <c:v>0.4396449704142012</c:v>
                </c:pt>
                <c:pt idx="7">
                  <c:v>0.42199999999999999</c:v>
                </c:pt>
                <c:pt idx="8">
                  <c:v>0.40899999999999997</c:v>
                </c:pt>
                <c:pt idx="9">
                  <c:v>0.40799999999999997</c:v>
                </c:pt>
                <c:pt idx="10">
                  <c:v>0.39200000000000002</c:v>
                </c:pt>
                <c:pt idx="11">
                  <c:v>0.36199999999999999</c:v>
                </c:pt>
                <c:pt idx="12">
                  <c:v>0.34</c:v>
                </c:pt>
                <c:pt idx="13">
                  <c:v>9.0999999999999998E-2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040768"/>
        <c:axId val="321044688"/>
      </c:barChart>
      <c:catAx>
        <c:axId val="3210407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 Black" pitchFamily="34" charset="0"/>
              </a:defRPr>
            </a:pPr>
            <a:endParaRPr lang="es-PE"/>
          </a:p>
        </c:txPr>
        <c:crossAx val="321044688"/>
        <c:crosses val="autoZero"/>
        <c:auto val="1"/>
        <c:lblAlgn val="ctr"/>
        <c:lblOffset val="100"/>
        <c:noMultiLvlLbl val="0"/>
      </c:catAx>
      <c:valAx>
        <c:axId val="321044688"/>
        <c:scaling>
          <c:orientation val="minMax"/>
          <c:max val="1"/>
        </c:scaling>
        <c:delete val="0"/>
        <c:axPos val="l"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 Black" pitchFamily="34" charset="0"/>
              </a:defRPr>
            </a:pPr>
            <a:endParaRPr lang="es-PE"/>
          </a:p>
        </c:txPr>
        <c:crossAx val="32104076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100">
              <a:solidFill>
                <a:schemeClr val="bg2">
                  <a:lumMod val="25000"/>
                </a:schemeClr>
              </a:solidFill>
              <a:latin typeface="Arial Black" pitchFamily="34" charset="0"/>
            </a:defRPr>
          </a:pPr>
          <a:endParaRPr lang="es-P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 Black" pitchFamily="34" charset="0"/>
              </a:defRPr>
            </a:pPr>
            <a:r>
              <a:rPr lang="en-US" sz="1200">
                <a:latin typeface="Arial Black" pitchFamily="34" charset="0"/>
              </a:rPr>
              <a:t>GRÁFICO N° 03: % GESTANTES AFILIADAS AL SIS PROCEDENTES DE DISTRITOS DEL QUINTIL 1 Y 2 QUE TIENEN PARTO INSTITUCIONAL EN ESTABLECIMIENTOS FON, POR UNIDAD EJECUTORA, MAYO 2016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'PARTOS INST_ UE'!$D$18</c:f>
              <c:strCache>
                <c:ptCount val="1"/>
                <c:pt idx="0">
                  <c:v>% GESTANTES AFILIADAS AL SIS PROCEDENTES DE DISTRITOS DEL QUINTIL 1 Y 2 QUE TIENEN PARTO INSTITUCIONAL EN ESTABLECIMIENTOS FON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rgbClr val="1BBB6F"/>
              </a:solidFill>
              <a:ln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'PARTOS INST_ UE'!$C$19:$C$23</c:f>
              <c:strCache>
                <c:ptCount val="5"/>
                <c:pt idx="0">
                  <c:v>786 SALUD CHOTA</c:v>
                </c:pt>
                <c:pt idx="1">
                  <c:v>788 SALUD JAEN</c:v>
                </c:pt>
                <c:pt idx="2">
                  <c:v>785 SALUD CAJAMARCA</c:v>
                </c:pt>
                <c:pt idx="3">
                  <c:v>DIRESA</c:v>
                </c:pt>
                <c:pt idx="4">
                  <c:v>787 SALUD CUTERVO</c:v>
                </c:pt>
              </c:strCache>
            </c:strRef>
          </c:cat>
          <c:val>
            <c:numRef>
              <c:f>'PARTOS INST_ UE'!$D$19:$D$23</c:f>
              <c:numCache>
                <c:formatCode>0.0%</c:formatCode>
                <c:ptCount val="5"/>
                <c:pt idx="0">
                  <c:v>4.1834271922767501E-2</c:v>
                </c:pt>
                <c:pt idx="1">
                  <c:v>4.1666666666666664E-2</c:v>
                </c:pt>
                <c:pt idx="2">
                  <c:v>3.7097654118930713E-2</c:v>
                </c:pt>
                <c:pt idx="3">
                  <c:v>3.7437185929648238E-2</c:v>
                </c:pt>
                <c:pt idx="4">
                  <c:v>1.8617021276595744E-2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045472"/>
        <c:axId val="392305576"/>
      </c:barChart>
      <c:catAx>
        <c:axId val="321045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 Black" pitchFamily="34" charset="0"/>
              </a:defRPr>
            </a:pPr>
            <a:endParaRPr lang="es-PE"/>
          </a:p>
        </c:txPr>
        <c:crossAx val="392305576"/>
        <c:crosses val="autoZero"/>
        <c:auto val="1"/>
        <c:lblAlgn val="ctr"/>
        <c:lblOffset val="100"/>
        <c:noMultiLvlLbl val="0"/>
      </c:catAx>
      <c:valAx>
        <c:axId val="392305576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 Black" pitchFamily="34" charset="0"/>
              </a:defRPr>
            </a:pPr>
            <a:endParaRPr lang="es-PE"/>
          </a:p>
        </c:txPr>
        <c:crossAx val="3210454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 Black" pitchFamily="34" charset="0"/>
              </a:defRPr>
            </a:pPr>
            <a:r>
              <a:rPr lang="en-US" sz="1200">
                <a:latin typeface="Arial Black" pitchFamily="34" charset="0"/>
              </a:rPr>
              <a:t>GRÁFICO</a:t>
            </a:r>
            <a:r>
              <a:rPr lang="en-US" sz="1200" baseline="0">
                <a:latin typeface="Arial Black" pitchFamily="34" charset="0"/>
              </a:rPr>
              <a:t> N° 04: </a:t>
            </a:r>
            <a:r>
              <a:rPr lang="en-US" sz="1200">
                <a:latin typeface="Arial Black" pitchFamily="34" charset="0"/>
              </a:rPr>
              <a:t>% GESTANTES AFILIADAS AL SIS PROCEDENTES DE DISTRITOS DEL QUINTIL 1 Y 2 QUE TIENEN PARTO INSTITUCIONAL EN ESTABLECIMIENTOS FON, POR PROVINCIAS, MAYO 2016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'PARTOS INST_ UE'!$C$62</c:f>
              <c:strCache>
                <c:ptCount val="1"/>
                <c:pt idx="0">
                  <c:v>% GESTANTES AFILIADAS AL SIS PROCEDENTES DE DISTRITOS DEL QUINTIL 1 Y 2 QUE TIENEN PARTO INSTITUCIONAL EN ESTABLECIMIENTOS FON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Pt>
            <c:idx val="6"/>
            <c:invertIfNegative val="0"/>
            <c:bubble3D val="0"/>
            <c:spPr>
              <a:solidFill>
                <a:srgbClr val="1BBB6F"/>
              </a:solidFill>
              <a:ln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'PARTOS INST_ UE'!$B$63:$B$76</c:f>
              <c:strCache>
                <c:ptCount val="14"/>
                <c:pt idx="0">
                  <c:v>CELENDIN</c:v>
                </c:pt>
                <c:pt idx="1">
                  <c:v>CHOTA</c:v>
                </c:pt>
                <c:pt idx="2">
                  <c:v>SAN MARCOS</c:v>
                </c:pt>
                <c:pt idx="3">
                  <c:v>SAN IGNACIO</c:v>
                </c:pt>
                <c:pt idx="4">
                  <c:v>JAEN</c:v>
                </c:pt>
                <c:pt idx="5">
                  <c:v>HUALGAYOC</c:v>
                </c:pt>
                <c:pt idx="6">
                  <c:v>DPT CAJAMARCA</c:v>
                </c:pt>
                <c:pt idx="7">
                  <c:v>CAJAMARCA</c:v>
                </c:pt>
                <c:pt idx="8">
                  <c:v>CAJABAMBA</c:v>
                </c:pt>
                <c:pt idx="9">
                  <c:v>CUTERVO</c:v>
                </c:pt>
                <c:pt idx="10">
                  <c:v>SAN MIGUEL</c:v>
                </c:pt>
                <c:pt idx="11">
                  <c:v>CONTUMAZA</c:v>
                </c:pt>
                <c:pt idx="12">
                  <c:v>SANTA CRUZ</c:v>
                </c:pt>
                <c:pt idx="13">
                  <c:v>SAN PABLO</c:v>
                </c:pt>
              </c:strCache>
            </c:strRef>
          </c:cat>
          <c:val>
            <c:numRef>
              <c:f>'PARTOS INST_ UE'!$C$63:$C$76</c:f>
              <c:numCache>
                <c:formatCode>0.0%</c:formatCode>
                <c:ptCount val="14"/>
                <c:pt idx="0">
                  <c:v>6.7524115755627015E-2</c:v>
                </c:pt>
                <c:pt idx="1">
                  <c:v>5.458515283842795E-2</c:v>
                </c:pt>
                <c:pt idx="2">
                  <c:v>5.2083333333333336E-2</c:v>
                </c:pt>
                <c:pt idx="3">
                  <c:v>4.1666666666666664E-2</c:v>
                </c:pt>
                <c:pt idx="4">
                  <c:v>4.1666666666666664E-2</c:v>
                </c:pt>
                <c:pt idx="5">
                  <c:v>3.884892086330935E-2</c:v>
                </c:pt>
                <c:pt idx="6">
                  <c:v>3.7437185929648238E-2</c:v>
                </c:pt>
                <c:pt idx="7">
                  <c:v>3.125E-2</c:v>
                </c:pt>
                <c:pt idx="8">
                  <c:v>3.0588235294117649E-2</c:v>
                </c:pt>
                <c:pt idx="9">
                  <c:v>1.8617021276595744E-2</c:v>
                </c:pt>
                <c:pt idx="10">
                  <c:v>1.4084507042253521E-2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303616"/>
        <c:axId val="392304008"/>
      </c:barChart>
      <c:catAx>
        <c:axId val="392303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 Black" pitchFamily="34" charset="0"/>
              </a:defRPr>
            </a:pPr>
            <a:endParaRPr lang="es-PE"/>
          </a:p>
        </c:txPr>
        <c:crossAx val="392304008"/>
        <c:crosses val="autoZero"/>
        <c:auto val="1"/>
        <c:lblAlgn val="ctr"/>
        <c:lblOffset val="100"/>
        <c:noMultiLvlLbl val="0"/>
      </c:catAx>
      <c:valAx>
        <c:axId val="392304008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 Black" pitchFamily="34" charset="0"/>
              </a:defRPr>
            </a:pPr>
            <a:endParaRPr lang="es-PE"/>
          </a:p>
        </c:txPr>
        <c:crossAx val="3923036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 Black" pitchFamily="34" charset="0"/>
              </a:defRPr>
            </a:pPr>
            <a:r>
              <a:rPr lang="en-US" sz="1200" b="1" i="0" u="none" strike="noStrike" baseline="0">
                <a:effectLst/>
                <a:latin typeface="Arial Black" pitchFamily="34" charset="0"/>
              </a:rPr>
              <a:t>GRÁFICO N° 05: PORCENTAJE DE </a:t>
            </a:r>
            <a:r>
              <a:rPr lang="en-US" sz="1200">
                <a:latin typeface="Arial Black" pitchFamily="34" charset="0"/>
              </a:rPr>
              <a:t>MUJERES EN EDAD REPRODUCTIVA AFILIADAS AL SIS PROCEDENTES DE DISTRITOS DEL QUINTIL 1 Y 2 CON CONSEJERÍA EN PLANIFICACIÓN FAMILIAR, POR UNIDAD EJECUTORA, MAYO 2016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'CONSEJ PPFF POR UE'!$D$18</c:f>
              <c:strCache>
                <c:ptCount val="1"/>
                <c:pt idx="0">
                  <c:v>% AFILIADAS CON CONSEJERÍA EN PPFF 
(QUINTIL 1 y 2)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1BBB6F"/>
              </a:solidFill>
              <a:ln>
                <a:solidFill>
                  <a:sysClr val="windowText" lastClr="000000"/>
                </a:solidFill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'CONSEJ PPFF POR UE'!$C$19:$C$23</c:f>
              <c:strCache>
                <c:ptCount val="5"/>
                <c:pt idx="0">
                  <c:v>788 SALUD JAEN</c:v>
                </c:pt>
                <c:pt idx="1">
                  <c:v>786 SALUD CHOTA</c:v>
                </c:pt>
                <c:pt idx="2">
                  <c:v>DIRESA CAJAMARCA</c:v>
                </c:pt>
                <c:pt idx="3">
                  <c:v>787 SALUD CUTERVO</c:v>
                </c:pt>
                <c:pt idx="4">
                  <c:v>785 SALUD CAJAMARCA</c:v>
                </c:pt>
              </c:strCache>
            </c:strRef>
          </c:cat>
          <c:val>
            <c:numRef>
              <c:f>'CONSEJ PPFF POR UE'!$D$19:$D$23</c:f>
              <c:numCache>
                <c:formatCode>0.0%</c:formatCode>
                <c:ptCount val="5"/>
                <c:pt idx="0">
                  <c:v>0.76</c:v>
                </c:pt>
                <c:pt idx="1">
                  <c:v>0.59</c:v>
                </c:pt>
                <c:pt idx="2">
                  <c:v>0.53710109561126551</c:v>
                </c:pt>
                <c:pt idx="3">
                  <c:v>0.5</c:v>
                </c:pt>
                <c:pt idx="4">
                  <c:v>0.46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310280"/>
        <c:axId val="392306360"/>
      </c:barChart>
      <c:catAx>
        <c:axId val="392310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 Black" pitchFamily="34" charset="0"/>
              </a:defRPr>
            </a:pPr>
            <a:endParaRPr lang="es-PE"/>
          </a:p>
        </c:txPr>
        <c:crossAx val="392306360"/>
        <c:crosses val="autoZero"/>
        <c:auto val="1"/>
        <c:lblAlgn val="ctr"/>
        <c:lblOffset val="100"/>
        <c:noMultiLvlLbl val="0"/>
      </c:catAx>
      <c:valAx>
        <c:axId val="392306360"/>
        <c:scaling>
          <c:orientation val="minMax"/>
          <c:max val="0.9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Arial Black" pitchFamily="34" charset="0"/>
              </a:defRPr>
            </a:pPr>
            <a:endParaRPr lang="es-PE"/>
          </a:p>
        </c:txPr>
        <c:crossAx val="3923102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 Black" pitchFamily="34" charset="0"/>
              </a:defRPr>
            </a:pPr>
            <a:r>
              <a:rPr lang="en-US" sz="1200" b="1" i="0" baseline="0">
                <a:effectLst/>
                <a:latin typeface="Arial Black" pitchFamily="34" charset="0"/>
              </a:rPr>
              <a:t>GRÁFICO N° 06: PORCENTAJE DE MUJERES EN EDAD REPRODUCTIVA AFILIADAS AL CON CONSEJERÍA EN PLANIFICACIÓN FAMILIAR, QUINTIL 1 y 2, POR UNIDAD EJECUTORA, MAYO 2016</a:t>
            </a:r>
            <a:endParaRPr lang="es-PE" sz="1200">
              <a:effectLst/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'CONSEJ PPFF POR UE'!$D$67</c:f>
              <c:strCache>
                <c:ptCount val="1"/>
                <c:pt idx="0">
                  <c:v>% AFILIADAS CON CONSEJERÍA EN PPFF 
(QUINTIL 1 y 2)</c:v>
                </c:pt>
              </c:strCache>
            </c:strRef>
          </c:tx>
          <c:invertIfNegative val="0"/>
          <c:dPt>
            <c:idx val="7"/>
            <c:invertIfNegative val="0"/>
            <c:bubble3D val="0"/>
            <c:spPr>
              <a:solidFill>
                <a:srgbClr val="00B050"/>
              </a:solidFill>
              <a:ln>
                <a:solidFill>
                  <a:sysClr val="windowText" lastClr="000000"/>
                </a:solidFill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3"/>
            <c:invertIfNegative val="0"/>
            <c:bubble3D val="0"/>
            <c:spPr>
              <a:solidFill>
                <a:schemeClr val="accent1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'CONSEJ PPFF POR UE'!$C$68:$C$81</c:f>
              <c:strCache>
                <c:ptCount val="14"/>
                <c:pt idx="0">
                  <c:v>SANTA CRUZ</c:v>
                </c:pt>
                <c:pt idx="1">
                  <c:v>JAEN</c:v>
                </c:pt>
                <c:pt idx="2">
                  <c:v>CONTUMAZA</c:v>
                </c:pt>
                <c:pt idx="3">
                  <c:v>SAN MARCOS</c:v>
                </c:pt>
                <c:pt idx="4">
                  <c:v>CHOTA</c:v>
                </c:pt>
                <c:pt idx="5">
                  <c:v>CELENDIN</c:v>
                </c:pt>
                <c:pt idx="6">
                  <c:v>SAN IGNACIO</c:v>
                </c:pt>
                <c:pt idx="7">
                  <c:v>DPT CAJAMARCA</c:v>
                </c:pt>
                <c:pt idx="8">
                  <c:v>HUALGAYOC</c:v>
                </c:pt>
                <c:pt idx="9">
                  <c:v>CUTERVO</c:v>
                </c:pt>
                <c:pt idx="10">
                  <c:v>SAN PABLO</c:v>
                </c:pt>
                <c:pt idx="11">
                  <c:v>SAN MIGUEL</c:v>
                </c:pt>
                <c:pt idx="12">
                  <c:v>CAJABAMBA</c:v>
                </c:pt>
                <c:pt idx="13">
                  <c:v>CAJAMARCA</c:v>
                </c:pt>
              </c:strCache>
            </c:strRef>
          </c:cat>
          <c:val>
            <c:numRef>
              <c:f>'CONSEJ PPFF POR UE'!$D$68:$D$81</c:f>
              <c:numCache>
                <c:formatCode>0.0%</c:formatCode>
                <c:ptCount val="14"/>
                <c:pt idx="0">
                  <c:v>1.2503113325031132</c:v>
                </c:pt>
                <c:pt idx="1">
                  <c:v>0.84033904168828921</c:v>
                </c:pt>
                <c:pt idx="2">
                  <c:v>0.76933158584534733</c:v>
                </c:pt>
                <c:pt idx="3">
                  <c:v>0.66413916146297947</c:v>
                </c:pt>
                <c:pt idx="4">
                  <c:v>0.62246091672870363</c:v>
                </c:pt>
                <c:pt idx="5">
                  <c:v>0.6172949002217295</c:v>
                </c:pt>
                <c:pt idx="6">
                  <c:v>0.60022026431718056</c:v>
                </c:pt>
                <c:pt idx="7">
                  <c:v>0.53710109561126551</c:v>
                </c:pt>
                <c:pt idx="8">
                  <c:v>0.52250387997930681</c:v>
                </c:pt>
                <c:pt idx="9">
                  <c:v>0.50219565747743355</c:v>
                </c:pt>
                <c:pt idx="10">
                  <c:v>0.44013862633900441</c:v>
                </c:pt>
                <c:pt idx="11">
                  <c:v>0.4048924504428511</c:v>
                </c:pt>
                <c:pt idx="12">
                  <c:v>0.38845883180858548</c:v>
                </c:pt>
                <c:pt idx="13">
                  <c:v>0.3221874485257783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310672"/>
        <c:axId val="392307144"/>
      </c:barChart>
      <c:catAx>
        <c:axId val="392310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Arial Black" pitchFamily="34" charset="0"/>
              </a:defRPr>
            </a:pPr>
            <a:endParaRPr lang="es-PE"/>
          </a:p>
        </c:txPr>
        <c:crossAx val="392307144"/>
        <c:crosses val="autoZero"/>
        <c:auto val="1"/>
        <c:lblAlgn val="ctr"/>
        <c:lblOffset val="100"/>
        <c:noMultiLvlLbl val="0"/>
      </c:catAx>
      <c:valAx>
        <c:axId val="392307144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 Black" pitchFamily="34" charset="0"/>
              </a:defRPr>
            </a:pPr>
            <a:endParaRPr lang="es-PE"/>
          </a:p>
        </c:txPr>
        <c:crossAx val="392310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 Black" pitchFamily="34" charset="0"/>
              </a:defRPr>
            </a:pPr>
            <a:r>
              <a:rPr lang="es-PE" sz="1200">
                <a:latin typeface="Arial Black" pitchFamily="34" charset="0"/>
              </a:rPr>
              <a:t>GRÁFICO</a:t>
            </a:r>
            <a:r>
              <a:rPr lang="es-PE" sz="1200" baseline="0">
                <a:latin typeface="Arial Black" pitchFamily="34" charset="0"/>
              </a:rPr>
              <a:t> N° 08: </a:t>
            </a:r>
            <a:r>
              <a:rPr lang="es-PE" sz="1200">
                <a:latin typeface="Arial Black" pitchFamily="34" charset="0"/>
              </a:rPr>
              <a:t>MUJERES EN EDAD REPRODUCTIVA AFILIADAS AL SIS PROCEDENTES DE DISTRITOS DEL QUINTIL 1 Y 2 CON CONSEJERÍA EN PLANIFICACIÓN FAMILIAR, POR PROVINCIAS, MAYO 2016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6"/>
            <c:invertIfNegative val="0"/>
            <c:bubble3D val="0"/>
            <c:spPr>
              <a:solidFill>
                <a:srgbClr val="1BBB6F"/>
              </a:solidFill>
              <a:ln>
                <a:solidFill>
                  <a:sysClr val="windowText" lastClr="000000"/>
                </a:solidFill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3"/>
            <c:invertIfNegative val="0"/>
            <c:bubble3D val="0"/>
            <c:spPr>
              <a:solidFill>
                <a:schemeClr val="accent1"/>
              </a:solidFill>
            </c:spPr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METODOS_PPFF!$B$69:$B$82</c:f>
              <c:strCache>
                <c:ptCount val="14"/>
                <c:pt idx="0">
                  <c:v>SAN MARCOS</c:v>
                </c:pt>
                <c:pt idx="1">
                  <c:v>CONTUMAZA</c:v>
                </c:pt>
                <c:pt idx="2">
                  <c:v>CELENDIN</c:v>
                </c:pt>
                <c:pt idx="3">
                  <c:v>HUALGAYOC</c:v>
                </c:pt>
                <c:pt idx="4">
                  <c:v>JAEN</c:v>
                </c:pt>
                <c:pt idx="5">
                  <c:v>SANTA CRUZ</c:v>
                </c:pt>
                <c:pt idx="6">
                  <c:v>DPT CAJAMARCA</c:v>
                </c:pt>
                <c:pt idx="7">
                  <c:v>SAN PABLO</c:v>
                </c:pt>
                <c:pt idx="8">
                  <c:v>CAJABAMBA</c:v>
                </c:pt>
                <c:pt idx="9">
                  <c:v>CHOTA</c:v>
                </c:pt>
                <c:pt idx="10">
                  <c:v>CAJAMARCA</c:v>
                </c:pt>
                <c:pt idx="11">
                  <c:v>CUTERVO</c:v>
                </c:pt>
                <c:pt idx="12">
                  <c:v>SAN MIGUEL</c:v>
                </c:pt>
                <c:pt idx="13">
                  <c:v>SAN IGNACIO</c:v>
                </c:pt>
              </c:strCache>
            </c:strRef>
          </c:cat>
          <c:val>
            <c:numRef>
              <c:f>METODOS_PPFF!$C$69:$C$82</c:f>
              <c:numCache>
                <c:formatCode>0.0%</c:formatCode>
                <c:ptCount val="14"/>
                <c:pt idx="0">
                  <c:v>5.9496067579376637E-2</c:v>
                </c:pt>
                <c:pt idx="1">
                  <c:v>5.7057057057057055E-2</c:v>
                </c:pt>
                <c:pt idx="2">
                  <c:v>5.2288017051888361E-2</c:v>
                </c:pt>
                <c:pt idx="3">
                  <c:v>4.7480403135498318E-2</c:v>
                </c:pt>
                <c:pt idx="4">
                  <c:v>4.6843631496765556E-2</c:v>
                </c:pt>
                <c:pt idx="5">
                  <c:v>4.5109612141652614E-2</c:v>
                </c:pt>
                <c:pt idx="6">
                  <c:v>4.4623106503654635E-2</c:v>
                </c:pt>
                <c:pt idx="7">
                  <c:v>4.3532727842154714E-2</c:v>
                </c:pt>
                <c:pt idx="8">
                  <c:v>4.1580916744621138E-2</c:v>
                </c:pt>
                <c:pt idx="9">
                  <c:v>4.1562064156206419E-2</c:v>
                </c:pt>
                <c:pt idx="10">
                  <c:v>3.9933398842668416E-2</c:v>
                </c:pt>
                <c:pt idx="11">
                  <c:v>3.9146190912349173E-2</c:v>
                </c:pt>
                <c:pt idx="12">
                  <c:v>3.9140550157383332E-2</c:v>
                </c:pt>
                <c:pt idx="13">
                  <c:v>3.1935176358436609E-2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305184"/>
        <c:axId val="392308712"/>
      </c:barChart>
      <c:catAx>
        <c:axId val="392305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 Black" pitchFamily="34" charset="0"/>
              </a:defRPr>
            </a:pPr>
            <a:endParaRPr lang="es-PE"/>
          </a:p>
        </c:txPr>
        <c:crossAx val="392308712"/>
        <c:crosses val="autoZero"/>
        <c:auto val="1"/>
        <c:lblAlgn val="ctr"/>
        <c:lblOffset val="100"/>
        <c:noMultiLvlLbl val="0"/>
      </c:catAx>
      <c:valAx>
        <c:axId val="392308712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 Black" pitchFamily="34" charset="0"/>
              </a:defRPr>
            </a:pPr>
            <a:endParaRPr lang="es-PE"/>
          </a:p>
        </c:txPr>
        <c:crossAx val="392305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 Black" pitchFamily="34" charset="0"/>
              </a:defRPr>
            </a:pPr>
            <a:r>
              <a:rPr lang="en-US" sz="1200">
                <a:latin typeface="Arial Black" pitchFamily="34" charset="0"/>
              </a:rPr>
              <a:t>GRÁFICO N°07: PORCENTAJE</a:t>
            </a:r>
            <a:r>
              <a:rPr lang="en-US" sz="1200" baseline="0">
                <a:latin typeface="Arial Black" pitchFamily="34" charset="0"/>
              </a:rPr>
              <a:t> DE </a:t>
            </a:r>
            <a:r>
              <a:rPr lang="en-US" sz="1200">
                <a:latin typeface="Arial Black" pitchFamily="34" charset="0"/>
              </a:rPr>
              <a:t>MUJERES EN EDAD REPRODUCTIVA AFILIADAS AL SIS PROCEDENTES DE DISTRITOS DEL QUINTIL 1 Y 2 CON CONSEJERÍA EN PLANIFICACIÓN FAMILIAR, POR UNIDAD EJECUTORA, MAYO 2016</a:t>
            </a:r>
          </a:p>
        </c:rich>
      </c:tx>
      <c:layout>
        <c:manualLayout>
          <c:xMode val="edge"/>
          <c:yMode val="edge"/>
          <c:x val="0.11791424192575971"/>
          <c:y val="3.96284803959935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5449295513509696E-2"/>
          <c:y val="0.23714343143635819"/>
          <c:w val="0.94019219811916721"/>
          <c:h val="0.670598917913659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METODOS_PPFF!$C$19</c:f>
              <c:strCache>
                <c:ptCount val="1"/>
                <c:pt idx="0">
                  <c:v>% PAREJAS PROTEGIDAS PPFF 
(QUINTIL 1 Y 2)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rgbClr val="1BBB6F"/>
              </a:solidFill>
              <a:ln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METODOS_PPFF!$B$20:$B$24</c:f>
              <c:strCache>
                <c:ptCount val="5"/>
                <c:pt idx="0">
                  <c:v>785 SALUD CAJAMARCA</c:v>
                </c:pt>
                <c:pt idx="1">
                  <c:v>786 SALUD CHOTA</c:v>
                </c:pt>
                <c:pt idx="2">
                  <c:v>DIRESA</c:v>
                </c:pt>
                <c:pt idx="3">
                  <c:v>788 SALUD JAEN</c:v>
                </c:pt>
                <c:pt idx="4">
                  <c:v>787 SALUD CUTERVO</c:v>
                </c:pt>
              </c:strCache>
            </c:strRef>
          </c:cat>
          <c:val>
            <c:numRef>
              <c:f>METODOS_PPFF!$C$20:$C$24</c:f>
              <c:numCache>
                <c:formatCode>0.0%</c:formatCode>
                <c:ptCount val="5"/>
                <c:pt idx="0">
                  <c:v>4.6077807440222829E-2</c:v>
                </c:pt>
                <c:pt idx="1">
                  <c:v>4.5018740261381023E-2</c:v>
                </c:pt>
                <c:pt idx="2">
                  <c:v>4.4623106503654635E-2</c:v>
                </c:pt>
                <c:pt idx="3">
                  <c:v>4.2090867649293422E-2</c:v>
                </c:pt>
                <c:pt idx="4">
                  <c:v>3.9146190912349173E-2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304400"/>
        <c:axId val="392305968"/>
      </c:barChart>
      <c:catAx>
        <c:axId val="3923044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 Black" pitchFamily="34" charset="0"/>
              </a:defRPr>
            </a:pPr>
            <a:endParaRPr lang="es-PE"/>
          </a:p>
        </c:txPr>
        <c:crossAx val="392305968"/>
        <c:crosses val="autoZero"/>
        <c:auto val="1"/>
        <c:lblAlgn val="ctr"/>
        <c:lblOffset val="100"/>
        <c:noMultiLvlLbl val="0"/>
      </c:catAx>
      <c:valAx>
        <c:axId val="392305968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 Black" pitchFamily="34" charset="0"/>
              </a:defRPr>
            </a:pPr>
            <a:endParaRPr lang="es-PE"/>
          </a:p>
        </c:txPr>
        <c:crossAx val="3923044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METODOS_PPFF!A1"/><Relationship Id="rId3" Type="http://schemas.openxmlformats.org/officeDocument/2006/relationships/image" Target="../media/image2.jpeg"/><Relationship Id="rId7" Type="http://schemas.openxmlformats.org/officeDocument/2006/relationships/hyperlink" Target="#'CONSEJ PPFF POR UE'!A1"/><Relationship Id="rId2" Type="http://schemas.openxmlformats.org/officeDocument/2006/relationships/image" Target="../media/image1.png"/><Relationship Id="rId1" Type="http://schemas.openxmlformats.org/officeDocument/2006/relationships/hyperlink" Target="#PAQUETE_APN_XUE_RED_MR_EESS!A1"/><Relationship Id="rId6" Type="http://schemas.openxmlformats.org/officeDocument/2006/relationships/hyperlink" Target="#'PARTOS INST_ UE'!A1"/><Relationship Id="rId5" Type="http://schemas.openxmlformats.org/officeDocument/2006/relationships/image" Target="../media/image4.png"/><Relationship Id="rId4" Type="http://schemas.openxmlformats.org/officeDocument/2006/relationships/image" Target="../media/image3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PP SMN'!A1"/><Relationship Id="rId2" Type="http://schemas.openxmlformats.org/officeDocument/2006/relationships/hyperlink" Target="#METODOS_PPFF!A1"/><Relationship Id="rId1" Type="http://schemas.openxmlformats.org/officeDocument/2006/relationships/image" Target="../media/image4.png"/><Relationship Id="rId4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PP SMN'!A1"/><Relationship Id="rId7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4.png"/><Relationship Id="rId6" Type="http://schemas.openxmlformats.org/officeDocument/2006/relationships/image" Target="../media/image6.png"/><Relationship Id="rId5" Type="http://schemas.openxmlformats.org/officeDocument/2006/relationships/hyperlink" Target="#PAQ_APN_DISTRITOS_QUINTILES!A1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PP SMN'!A1"/><Relationship Id="rId2" Type="http://schemas.openxmlformats.org/officeDocument/2006/relationships/image" Target="../media/image4.png"/><Relationship Id="rId1" Type="http://schemas.openxmlformats.org/officeDocument/2006/relationships/hyperlink" Target="#PAQUETE_APN_XUE_RED_MR_EESS!A1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7" Type="http://schemas.openxmlformats.org/officeDocument/2006/relationships/chart" Target="../charts/chart4.xml"/><Relationship Id="rId2" Type="http://schemas.openxmlformats.org/officeDocument/2006/relationships/hyperlink" Target="#'PP SMN'!A1"/><Relationship Id="rId1" Type="http://schemas.openxmlformats.org/officeDocument/2006/relationships/image" Target="../media/image4.png"/><Relationship Id="rId6" Type="http://schemas.openxmlformats.org/officeDocument/2006/relationships/chart" Target="../charts/chart3.xml"/><Relationship Id="rId5" Type="http://schemas.openxmlformats.org/officeDocument/2006/relationships/image" Target="../media/image6.png"/><Relationship Id="rId4" Type="http://schemas.openxmlformats.org/officeDocument/2006/relationships/hyperlink" Target="#'PARTO INSTITUCIONAL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PP SMN'!A1"/><Relationship Id="rId2" Type="http://schemas.openxmlformats.org/officeDocument/2006/relationships/hyperlink" Target="#'PARTOS INST_ UE'!A1"/><Relationship Id="rId1" Type="http://schemas.openxmlformats.org/officeDocument/2006/relationships/image" Target="../media/image4.png"/><Relationship Id="rId4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7" Type="http://schemas.openxmlformats.org/officeDocument/2006/relationships/image" Target="../media/image6.png"/><Relationship Id="rId2" Type="http://schemas.openxmlformats.org/officeDocument/2006/relationships/image" Target="../media/image4.png"/><Relationship Id="rId1" Type="http://schemas.openxmlformats.org/officeDocument/2006/relationships/chart" Target="../charts/chart5.xml"/><Relationship Id="rId6" Type="http://schemas.openxmlformats.org/officeDocument/2006/relationships/hyperlink" Target="#'CONSEJ PPFF POR DISTRITOS'!A1"/><Relationship Id="rId5" Type="http://schemas.openxmlformats.org/officeDocument/2006/relationships/image" Target="../media/image5.png"/><Relationship Id="rId4" Type="http://schemas.openxmlformats.org/officeDocument/2006/relationships/hyperlink" Target="#'PP SMN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PP SMN'!A1"/><Relationship Id="rId2" Type="http://schemas.openxmlformats.org/officeDocument/2006/relationships/hyperlink" Target="#'CONSEJ PPFF POR UE'!A1"/><Relationship Id="rId1" Type="http://schemas.openxmlformats.org/officeDocument/2006/relationships/image" Target="../media/image4.png"/><Relationship Id="rId4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7" Type="http://schemas.openxmlformats.org/officeDocument/2006/relationships/image" Target="../media/image6.png"/><Relationship Id="rId2" Type="http://schemas.openxmlformats.org/officeDocument/2006/relationships/hyperlink" Target="#'PP SMN'!A1"/><Relationship Id="rId1" Type="http://schemas.openxmlformats.org/officeDocument/2006/relationships/image" Target="../media/image4.png"/><Relationship Id="rId6" Type="http://schemas.openxmlformats.org/officeDocument/2006/relationships/hyperlink" Target="#'METODOS_PPFF _DISTRITOS'!A1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PP SMN'!A1"/><Relationship Id="rId2" Type="http://schemas.openxmlformats.org/officeDocument/2006/relationships/hyperlink" Target="#METODOS_PPFF!A1"/><Relationship Id="rId1" Type="http://schemas.openxmlformats.org/officeDocument/2006/relationships/image" Target="../media/image4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1777999</xdr:colOff>
      <xdr:row>8</xdr:row>
      <xdr:rowOff>96308</xdr:rowOff>
    </xdr:from>
    <xdr:ext cx="10202334" cy="843693"/>
    <xdr:sp macro="" textlink="">
      <xdr:nvSpPr>
        <xdr:cNvPr id="12" name="11 CuadroTexto"/>
        <xdr:cNvSpPr txBox="1"/>
      </xdr:nvSpPr>
      <xdr:spPr>
        <a:xfrm>
          <a:off x="3227916" y="1366308"/>
          <a:ext cx="10202334" cy="843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es-PE" sz="2400" b="1">
              <a:solidFill>
                <a:schemeClr val="accent1">
                  <a:lumMod val="75000"/>
                </a:schemeClr>
              </a:solidFill>
            </a:rPr>
            <a:t>INDICADORES DE PRODUCTO - BASE SIS - PROGRAMA SALUD MATERNO NEONATAL (SMN)</a:t>
          </a:r>
        </a:p>
      </xdr:txBody>
    </xdr:sp>
    <xdr:clientData/>
  </xdr:oneCellAnchor>
  <xdr:oneCellAnchor>
    <xdr:from>
      <xdr:col>6</xdr:col>
      <xdr:colOff>201088</xdr:colOff>
      <xdr:row>14</xdr:row>
      <xdr:rowOff>84663</xdr:rowOff>
    </xdr:from>
    <xdr:ext cx="2462741" cy="468013"/>
    <xdr:sp macro="" textlink="">
      <xdr:nvSpPr>
        <xdr:cNvPr id="13" name="12 CuadroTexto"/>
        <xdr:cNvSpPr txBox="1"/>
      </xdr:nvSpPr>
      <xdr:spPr>
        <a:xfrm>
          <a:off x="10900838" y="2010830"/>
          <a:ext cx="2462741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es-PE" sz="2400" b="1">
              <a:solidFill>
                <a:srgbClr val="00B050"/>
              </a:solidFill>
            </a:rPr>
            <a:t>MAYO 2016</a:t>
          </a:r>
        </a:p>
      </xdr:txBody>
    </xdr:sp>
    <xdr:clientData/>
  </xdr:oneCellAnchor>
  <xdr:twoCellAnchor>
    <xdr:from>
      <xdr:col>2</xdr:col>
      <xdr:colOff>3725334</xdr:colOff>
      <xdr:row>22</xdr:row>
      <xdr:rowOff>105842</xdr:rowOff>
    </xdr:from>
    <xdr:to>
      <xdr:col>2</xdr:col>
      <xdr:colOff>3993869</xdr:colOff>
      <xdr:row>23</xdr:row>
      <xdr:rowOff>307602</xdr:rowOff>
    </xdr:to>
    <xdr:sp macro="" textlink="">
      <xdr:nvSpPr>
        <xdr:cNvPr id="18" name="17 Flecha derecha">
          <a:hlinkClick xmlns:r="http://schemas.openxmlformats.org/officeDocument/2006/relationships" r:id="rId1"/>
        </xdr:cNvPr>
        <xdr:cNvSpPr/>
      </xdr:nvSpPr>
      <xdr:spPr>
        <a:xfrm>
          <a:off x="5175251" y="3598342"/>
          <a:ext cx="268535" cy="360510"/>
        </a:xfrm>
        <a:prstGeom prst="rightArrow">
          <a:avLst/>
        </a:prstGeom>
        <a:ln/>
        <a:effectLst>
          <a:innerShdw blurRad="63500" dist="50800">
            <a:prstClr val="black">
              <a:alpha val="50000"/>
            </a:prstClr>
          </a:innerShdw>
        </a:effectLst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300"/>
        </a:p>
      </xdr:txBody>
    </xdr:sp>
    <xdr:clientData/>
  </xdr:twoCellAnchor>
  <xdr:twoCellAnchor editAs="oneCell">
    <xdr:from>
      <xdr:col>2</xdr:col>
      <xdr:colOff>496351</xdr:colOff>
      <xdr:row>19</xdr:row>
      <xdr:rowOff>21182</xdr:rowOff>
    </xdr:from>
    <xdr:to>
      <xdr:col>2</xdr:col>
      <xdr:colOff>2925226</xdr:colOff>
      <xdr:row>27</xdr:row>
      <xdr:rowOff>162999</xdr:rowOff>
    </xdr:to>
    <xdr:pic>
      <xdr:nvPicPr>
        <xdr:cNvPr id="30" name="Picture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263"/>
        <a:stretch/>
      </xdr:blipFill>
      <xdr:spPr bwMode="auto">
        <a:xfrm>
          <a:off x="1946268" y="3037432"/>
          <a:ext cx="2428875" cy="1919817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179909</xdr:colOff>
      <xdr:row>28</xdr:row>
      <xdr:rowOff>51970</xdr:rowOff>
    </xdr:from>
    <xdr:to>
      <xdr:col>2</xdr:col>
      <xdr:colOff>1772700</xdr:colOff>
      <xdr:row>37</xdr:row>
      <xdr:rowOff>95265</xdr:rowOff>
    </xdr:to>
    <xdr:pic>
      <xdr:nvPicPr>
        <xdr:cNvPr id="31" name="irc_mi" descr="http://www.mundonegocio.pe/aplication/webroot/imgs/noticias/092010_padres-y-bebe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42" y="5036720"/>
          <a:ext cx="2428875" cy="1662545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156435</xdr:colOff>
      <xdr:row>34</xdr:row>
      <xdr:rowOff>84682</xdr:rowOff>
    </xdr:from>
    <xdr:to>
      <xdr:col>2</xdr:col>
      <xdr:colOff>2605721</xdr:colOff>
      <xdr:row>44</xdr:row>
      <xdr:rowOff>28590</xdr:rowOff>
    </xdr:to>
    <xdr:pic>
      <xdr:nvPicPr>
        <xdr:cNvPr id="32" name="irc_mi" descr="http://www.tubebeytu.com/sitio/wp-content/uploads/2014/05/planificacion_familiar-600x399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6352" y="6212432"/>
          <a:ext cx="2449286" cy="1616075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529171</xdr:colOff>
      <xdr:row>0</xdr:row>
      <xdr:rowOff>116416</xdr:rowOff>
    </xdr:from>
    <xdr:to>
      <xdr:col>8</xdr:col>
      <xdr:colOff>735522</xdr:colOff>
      <xdr:row>5</xdr:row>
      <xdr:rowOff>115215</xdr:rowOff>
    </xdr:to>
    <xdr:pic>
      <xdr:nvPicPr>
        <xdr:cNvPr id="33" name="32 Image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29171" y="116416"/>
          <a:ext cx="12906351" cy="792549"/>
        </a:xfrm>
        <a:prstGeom prst="rect">
          <a:avLst/>
        </a:prstGeom>
      </xdr:spPr>
    </xdr:pic>
    <xdr:clientData/>
  </xdr:twoCellAnchor>
  <xdr:twoCellAnchor>
    <xdr:from>
      <xdr:col>3</xdr:col>
      <xdr:colOff>31751</xdr:colOff>
      <xdr:row>21</xdr:row>
      <xdr:rowOff>63507</xdr:rowOff>
    </xdr:from>
    <xdr:to>
      <xdr:col>8</xdr:col>
      <xdr:colOff>222250</xdr:colOff>
      <xdr:row>24</xdr:row>
      <xdr:rowOff>253999</xdr:rowOff>
    </xdr:to>
    <xdr:sp macro="" textlink="">
      <xdr:nvSpPr>
        <xdr:cNvPr id="5" name="4 Rectángulo redondeado">
          <a:hlinkClick xmlns:r="http://schemas.openxmlformats.org/officeDocument/2006/relationships" r:id="rId1"/>
        </xdr:cNvPr>
        <xdr:cNvSpPr/>
      </xdr:nvSpPr>
      <xdr:spPr>
        <a:xfrm>
          <a:off x="5492751" y="3397257"/>
          <a:ext cx="7429499" cy="836075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200" b="1">
              <a:solidFill>
                <a:schemeClr val="tx1"/>
              </a:solidFill>
              <a:latin typeface="Century Gothic" pitchFamily="34" charset="0"/>
            </a:rPr>
            <a:t>1. Proporción de mujeres afiliadas al SIS procedentes de distritos de quintiles 1 y 2 con parto institucional que durante su embarazo tuvieron 4 exámenes auxiliares en el primer trimestre y al menos 4 atenciones prenatales con suplemento de hierro y ácido fólico</a:t>
          </a:r>
        </a:p>
      </xdr:txBody>
    </xdr:sp>
    <xdr:clientData/>
  </xdr:twoCellAnchor>
  <xdr:twoCellAnchor>
    <xdr:from>
      <xdr:col>3</xdr:col>
      <xdr:colOff>35984</xdr:colOff>
      <xdr:row>24</xdr:row>
      <xdr:rowOff>364047</xdr:rowOff>
    </xdr:from>
    <xdr:to>
      <xdr:col>8</xdr:col>
      <xdr:colOff>226483</xdr:colOff>
      <xdr:row>28</xdr:row>
      <xdr:rowOff>57118</xdr:rowOff>
    </xdr:to>
    <xdr:sp macro="" textlink="">
      <xdr:nvSpPr>
        <xdr:cNvPr id="26" name="25 Rectángulo redondeado">
          <a:hlinkClick xmlns:r="http://schemas.openxmlformats.org/officeDocument/2006/relationships" r:id="rId6"/>
        </xdr:cNvPr>
        <xdr:cNvSpPr/>
      </xdr:nvSpPr>
      <xdr:spPr>
        <a:xfrm>
          <a:off x="5496984" y="4343380"/>
          <a:ext cx="7429499" cy="698488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>
              <a:solidFill>
                <a:schemeClr val="tx1"/>
              </a:solidFill>
              <a:effectLst/>
              <a:latin typeface="Century Gothic" pitchFamily="34" charset="0"/>
              <a:ea typeface="+mn-ea"/>
              <a:cs typeface="+mn-cs"/>
            </a:rPr>
            <a:t>2. Proporción de gestantes afiliadas al SIS procedentes de distritos del quintil 1 y 2 que tienen parto institucional en establecimientos de salud FONB y FONE</a:t>
          </a:r>
          <a:endParaRPr lang="es-PE" sz="1200" b="1">
            <a:solidFill>
              <a:schemeClr val="tx1"/>
            </a:solidFill>
            <a:latin typeface="Century Gothic" pitchFamily="34" charset="0"/>
          </a:endParaRPr>
        </a:p>
      </xdr:txBody>
    </xdr:sp>
    <xdr:clientData/>
  </xdr:twoCellAnchor>
  <xdr:twoCellAnchor>
    <xdr:from>
      <xdr:col>2</xdr:col>
      <xdr:colOff>3740150</xdr:colOff>
      <xdr:row>25</xdr:row>
      <xdr:rowOff>173586</xdr:rowOff>
    </xdr:from>
    <xdr:to>
      <xdr:col>2</xdr:col>
      <xdr:colOff>4008685</xdr:colOff>
      <xdr:row>27</xdr:row>
      <xdr:rowOff>153096</xdr:rowOff>
    </xdr:to>
    <xdr:sp macro="" textlink="">
      <xdr:nvSpPr>
        <xdr:cNvPr id="27" name="26 Flecha derecha">
          <a:hlinkClick xmlns:r="http://schemas.openxmlformats.org/officeDocument/2006/relationships" r:id="rId6"/>
        </xdr:cNvPr>
        <xdr:cNvSpPr/>
      </xdr:nvSpPr>
      <xdr:spPr>
        <a:xfrm>
          <a:off x="5190067" y="4586836"/>
          <a:ext cx="268535" cy="360510"/>
        </a:xfrm>
        <a:prstGeom prst="rightArrow">
          <a:avLst/>
        </a:prstGeom>
        <a:ln/>
        <a:effectLst>
          <a:innerShdw blurRad="63500" dist="50800">
            <a:prstClr val="black">
              <a:alpha val="50000"/>
            </a:prstClr>
          </a:innerShdw>
        </a:effectLst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300"/>
        </a:p>
      </xdr:txBody>
    </xdr:sp>
    <xdr:clientData/>
  </xdr:twoCellAnchor>
  <xdr:twoCellAnchor>
    <xdr:from>
      <xdr:col>3</xdr:col>
      <xdr:colOff>40219</xdr:colOff>
      <xdr:row>29</xdr:row>
      <xdr:rowOff>156616</xdr:rowOff>
    </xdr:from>
    <xdr:to>
      <xdr:col>8</xdr:col>
      <xdr:colOff>230718</xdr:colOff>
      <xdr:row>33</xdr:row>
      <xdr:rowOff>93104</xdr:rowOff>
    </xdr:to>
    <xdr:sp macro="" textlink="">
      <xdr:nvSpPr>
        <xdr:cNvPr id="34" name="33 Rectángulo redondeado">
          <a:hlinkClick xmlns:r="http://schemas.openxmlformats.org/officeDocument/2006/relationships" r:id="rId7"/>
        </xdr:cNvPr>
        <xdr:cNvSpPr/>
      </xdr:nvSpPr>
      <xdr:spPr>
        <a:xfrm>
          <a:off x="5501219" y="5331866"/>
          <a:ext cx="7429499" cy="698488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es-PE" sz="1200" b="1">
              <a:solidFill>
                <a:schemeClr val="tx1"/>
              </a:solidFill>
              <a:effectLst/>
              <a:latin typeface="Century Gothic" pitchFamily="34" charset="0"/>
              <a:ea typeface="+mn-ea"/>
              <a:cs typeface="+mn-cs"/>
            </a:rPr>
            <a:t>3. Proporción de mujeres en edad reproductiva</a:t>
          </a:r>
          <a:r>
            <a:rPr lang="es-PE" sz="1200" b="1" baseline="0">
              <a:solidFill>
                <a:schemeClr val="tx1"/>
              </a:solidFill>
              <a:effectLst/>
              <a:latin typeface="Century Gothic" pitchFamily="34" charset="0"/>
              <a:ea typeface="+mn-ea"/>
              <a:cs typeface="+mn-cs"/>
            </a:rPr>
            <a:t> </a:t>
          </a:r>
          <a:r>
            <a:rPr lang="es-PE" sz="1200" b="1">
              <a:solidFill>
                <a:schemeClr val="tx1"/>
              </a:solidFill>
              <a:effectLst/>
              <a:latin typeface="Century Gothic" pitchFamily="34" charset="0"/>
              <a:ea typeface="+mn-ea"/>
              <a:cs typeface="+mn-cs"/>
            </a:rPr>
            <a:t>afiliadas al SIS procedentes de distritos del quintil 1 y 2 con consejería en planificación familiar</a:t>
          </a:r>
          <a:endParaRPr lang="es-PE" sz="1200">
            <a:solidFill>
              <a:schemeClr val="tx1"/>
            </a:solidFill>
            <a:effectLst/>
            <a:latin typeface="Century Gothic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3754968</xdr:colOff>
      <xdr:row>30</xdr:row>
      <xdr:rowOff>156659</xdr:rowOff>
    </xdr:from>
    <xdr:to>
      <xdr:col>3</xdr:col>
      <xdr:colOff>12420</xdr:colOff>
      <xdr:row>32</xdr:row>
      <xdr:rowOff>136169</xdr:rowOff>
    </xdr:to>
    <xdr:sp macro="" textlink="">
      <xdr:nvSpPr>
        <xdr:cNvPr id="35" name="34 Flecha derecha">
          <a:hlinkClick xmlns:r="http://schemas.openxmlformats.org/officeDocument/2006/relationships" r:id="rId7"/>
        </xdr:cNvPr>
        <xdr:cNvSpPr/>
      </xdr:nvSpPr>
      <xdr:spPr>
        <a:xfrm>
          <a:off x="5204885" y="5522409"/>
          <a:ext cx="268535" cy="360510"/>
        </a:xfrm>
        <a:prstGeom prst="rightArrow">
          <a:avLst/>
        </a:prstGeom>
        <a:ln/>
        <a:effectLst>
          <a:innerShdw blurRad="63500" dist="50800">
            <a:prstClr val="black">
              <a:alpha val="50000"/>
            </a:prstClr>
          </a:innerShdw>
        </a:effectLst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300"/>
        </a:p>
      </xdr:txBody>
    </xdr:sp>
    <xdr:clientData/>
  </xdr:twoCellAnchor>
  <xdr:twoCellAnchor>
    <xdr:from>
      <xdr:col>1</xdr:col>
      <xdr:colOff>275167</xdr:colOff>
      <xdr:row>5</xdr:row>
      <xdr:rowOff>137593</xdr:rowOff>
    </xdr:from>
    <xdr:to>
      <xdr:col>9</xdr:col>
      <xdr:colOff>31750</xdr:colOff>
      <xdr:row>5</xdr:row>
      <xdr:rowOff>137593</xdr:rowOff>
    </xdr:to>
    <xdr:cxnSp macro="">
      <xdr:nvCxnSpPr>
        <xdr:cNvPr id="11" name="10 Conector recto"/>
        <xdr:cNvCxnSpPr/>
      </xdr:nvCxnSpPr>
      <xdr:spPr>
        <a:xfrm flipV="1">
          <a:off x="889000" y="931343"/>
          <a:ext cx="12615333" cy="0"/>
        </a:xfrm>
        <a:prstGeom prst="line">
          <a:avLst/>
        </a:prstGeom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279405</xdr:colOff>
      <xdr:row>6</xdr:row>
      <xdr:rowOff>25413</xdr:rowOff>
    </xdr:from>
    <xdr:to>
      <xdr:col>9</xdr:col>
      <xdr:colOff>35988</xdr:colOff>
      <xdr:row>6</xdr:row>
      <xdr:rowOff>25413</xdr:rowOff>
    </xdr:to>
    <xdr:cxnSp macro="">
      <xdr:nvCxnSpPr>
        <xdr:cNvPr id="36" name="35 Conector recto"/>
        <xdr:cNvCxnSpPr/>
      </xdr:nvCxnSpPr>
      <xdr:spPr>
        <a:xfrm flipV="1">
          <a:off x="893238" y="977913"/>
          <a:ext cx="12615333" cy="0"/>
        </a:xfrm>
        <a:prstGeom prst="line">
          <a:avLst/>
        </a:prstGeom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40219</xdr:colOff>
      <xdr:row>34</xdr:row>
      <xdr:rowOff>103662</xdr:rowOff>
    </xdr:from>
    <xdr:to>
      <xdr:col>8</xdr:col>
      <xdr:colOff>230718</xdr:colOff>
      <xdr:row>39</xdr:row>
      <xdr:rowOff>8400</xdr:rowOff>
    </xdr:to>
    <xdr:sp macro="" textlink="">
      <xdr:nvSpPr>
        <xdr:cNvPr id="40" name="39 Rectángulo redondeado">
          <a:hlinkClick xmlns:r="http://schemas.openxmlformats.org/officeDocument/2006/relationships" r:id="rId8"/>
        </xdr:cNvPr>
        <xdr:cNvSpPr/>
      </xdr:nvSpPr>
      <xdr:spPr>
        <a:xfrm>
          <a:off x="5501219" y="6231412"/>
          <a:ext cx="7429499" cy="698488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es-PE" sz="1200" b="1">
              <a:solidFill>
                <a:schemeClr val="tx1"/>
              </a:solidFill>
              <a:effectLst/>
              <a:latin typeface="Century Gothic" pitchFamily="34" charset="0"/>
              <a:ea typeface="+mn-ea"/>
              <a:cs typeface="+mn-cs"/>
            </a:rPr>
            <a:t>4. Proporción de mu¡eres en unión de los quintlles 1 y 2 que usa algún método moderno de Planificación Familiar</a:t>
          </a:r>
        </a:p>
      </xdr:txBody>
    </xdr:sp>
    <xdr:clientData/>
  </xdr:twoCellAnchor>
  <xdr:twoCellAnchor>
    <xdr:from>
      <xdr:col>2</xdr:col>
      <xdr:colOff>3754968</xdr:colOff>
      <xdr:row>35</xdr:row>
      <xdr:rowOff>135455</xdr:rowOff>
    </xdr:from>
    <xdr:to>
      <xdr:col>3</xdr:col>
      <xdr:colOff>12420</xdr:colOff>
      <xdr:row>38</xdr:row>
      <xdr:rowOff>19715</xdr:rowOff>
    </xdr:to>
    <xdr:sp macro="" textlink="">
      <xdr:nvSpPr>
        <xdr:cNvPr id="41" name="40 Flecha derecha">
          <a:hlinkClick xmlns:r="http://schemas.openxmlformats.org/officeDocument/2006/relationships" r:id="rId8"/>
        </xdr:cNvPr>
        <xdr:cNvSpPr/>
      </xdr:nvSpPr>
      <xdr:spPr>
        <a:xfrm>
          <a:off x="5204885" y="6421955"/>
          <a:ext cx="268535" cy="360510"/>
        </a:xfrm>
        <a:prstGeom prst="rightArrow">
          <a:avLst/>
        </a:prstGeom>
        <a:ln/>
        <a:effectLst>
          <a:innerShdw blurRad="63500" dist="50800">
            <a:prstClr val="black">
              <a:alpha val="50000"/>
            </a:prstClr>
          </a:innerShdw>
        </a:effectLst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3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35717</xdr:colOff>
      <xdr:row>1</xdr:row>
      <xdr:rowOff>95249</xdr:rowOff>
    </xdr:from>
    <xdr:to>
      <xdr:col>7</xdr:col>
      <xdr:colOff>690562</xdr:colOff>
      <xdr:row>5</xdr:row>
      <xdr:rowOff>125798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5405" y="285749"/>
          <a:ext cx="11287126" cy="79254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</xdr:row>
      <xdr:rowOff>153754</xdr:rowOff>
    </xdr:from>
    <xdr:to>
      <xdr:col>0</xdr:col>
      <xdr:colOff>1156607</xdr:colOff>
      <xdr:row>10</xdr:row>
      <xdr:rowOff>190493</xdr:rowOff>
    </xdr:to>
    <xdr:sp macro="" textlink="">
      <xdr:nvSpPr>
        <xdr:cNvPr id="5" name="4 Flecha izquierda">
          <a:hlinkClick xmlns:r="http://schemas.openxmlformats.org/officeDocument/2006/relationships" r:id="rId2"/>
        </xdr:cNvPr>
        <xdr:cNvSpPr/>
      </xdr:nvSpPr>
      <xdr:spPr>
        <a:xfrm>
          <a:off x="0" y="1106254"/>
          <a:ext cx="1156607" cy="989239"/>
        </a:xfrm>
        <a:prstGeom prst="leftArrow">
          <a:avLst/>
        </a:prstGeom>
        <a:solidFill>
          <a:schemeClr val="accent2">
            <a:lumMod val="20000"/>
            <a:lumOff val="80000"/>
          </a:schemeClr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PE" sz="1800" b="1">
              <a:solidFill>
                <a:schemeClr val="tx1"/>
              </a:solidFill>
            </a:rPr>
            <a:t>ATRAS</a:t>
          </a:r>
        </a:p>
      </xdr:txBody>
    </xdr:sp>
    <xdr:clientData/>
  </xdr:twoCellAnchor>
  <xdr:twoCellAnchor editAs="oneCell">
    <xdr:from>
      <xdr:col>0</xdr:col>
      <xdr:colOff>27214</xdr:colOff>
      <xdr:row>0</xdr:row>
      <xdr:rowOff>0</xdr:rowOff>
    </xdr:from>
    <xdr:to>
      <xdr:col>1</xdr:col>
      <xdr:colOff>30493</xdr:colOff>
      <xdr:row>5</xdr:row>
      <xdr:rowOff>55611</xdr:rowOff>
    </xdr:to>
    <xdr:pic>
      <xdr:nvPicPr>
        <xdr:cNvPr id="6" name="Picture 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" y="0"/>
          <a:ext cx="1312967" cy="100811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27216</xdr:colOff>
      <xdr:row>0</xdr:row>
      <xdr:rowOff>3</xdr:rowOff>
    </xdr:from>
    <xdr:to>
      <xdr:col>11</xdr:col>
      <xdr:colOff>389653</xdr:colOff>
      <xdr:row>4</xdr:row>
      <xdr:rowOff>122465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68930" y="3"/>
          <a:ext cx="15289473" cy="938891"/>
        </a:xfrm>
        <a:prstGeom prst="rect">
          <a:avLst/>
        </a:prstGeom>
      </xdr:spPr>
    </xdr:pic>
    <xdr:clientData/>
  </xdr:twoCellAnchor>
  <xdr:twoCellAnchor>
    <xdr:from>
      <xdr:col>1</xdr:col>
      <xdr:colOff>401407</xdr:colOff>
      <xdr:row>10</xdr:row>
      <xdr:rowOff>43545</xdr:rowOff>
    </xdr:from>
    <xdr:to>
      <xdr:col>13</xdr:col>
      <xdr:colOff>707570</xdr:colOff>
      <xdr:row>25</xdr:row>
      <xdr:rowOff>190501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1312967</xdr:colOff>
      <xdr:row>4</xdr:row>
      <xdr:rowOff>191682</xdr:rowOff>
    </xdr:to>
    <xdr:pic>
      <xdr:nvPicPr>
        <xdr:cNvPr id="11" name="Picture 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12967" cy="100811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40821</xdr:colOff>
      <xdr:row>5</xdr:row>
      <xdr:rowOff>68035</xdr:rowOff>
    </xdr:from>
    <xdr:to>
      <xdr:col>0</xdr:col>
      <xdr:colOff>1292679</xdr:colOff>
      <xdr:row>6</xdr:row>
      <xdr:rowOff>857249</xdr:rowOff>
    </xdr:to>
    <xdr:pic>
      <xdr:nvPicPr>
        <xdr:cNvPr id="15" name="14 Imagen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0821" y="1088571"/>
          <a:ext cx="1251858" cy="1088571"/>
        </a:xfrm>
        <a:prstGeom prst="rect">
          <a:avLst/>
        </a:prstGeom>
      </xdr:spPr>
    </xdr:pic>
    <xdr:clientData/>
  </xdr:twoCellAnchor>
  <xdr:twoCellAnchor>
    <xdr:from>
      <xdr:col>2</xdr:col>
      <xdr:colOff>68039</xdr:colOff>
      <xdr:row>55</xdr:row>
      <xdr:rowOff>149678</xdr:rowOff>
    </xdr:from>
    <xdr:to>
      <xdr:col>13</xdr:col>
      <xdr:colOff>421822</xdr:colOff>
      <xdr:row>75</xdr:row>
      <xdr:rowOff>81642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136069</xdr:rowOff>
    </xdr:from>
    <xdr:to>
      <xdr:col>0</xdr:col>
      <xdr:colOff>1156607</xdr:colOff>
      <xdr:row>7</xdr:row>
      <xdr:rowOff>925286</xdr:rowOff>
    </xdr:to>
    <xdr:sp macro="" textlink="">
      <xdr:nvSpPr>
        <xdr:cNvPr id="3" name="2 Flecha izquierda">
          <a:hlinkClick xmlns:r="http://schemas.openxmlformats.org/officeDocument/2006/relationships" r:id="rId1"/>
        </xdr:cNvPr>
        <xdr:cNvSpPr/>
      </xdr:nvSpPr>
      <xdr:spPr>
        <a:xfrm>
          <a:off x="0" y="1115783"/>
          <a:ext cx="1156607" cy="1170217"/>
        </a:xfrm>
        <a:prstGeom prst="leftArrow">
          <a:avLst/>
        </a:prstGeom>
        <a:solidFill>
          <a:schemeClr val="accent2">
            <a:lumMod val="20000"/>
            <a:lumOff val="80000"/>
          </a:schemeClr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PE" sz="1800" b="1">
              <a:solidFill>
                <a:schemeClr val="tx1"/>
              </a:solidFill>
            </a:rPr>
            <a:t>ATRAS</a:t>
          </a:r>
        </a:p>
      </xdr:txBody>
    </xdr:sp>
    <xdr:clientData/>
  </xdr:twoCellAnchor>
  <xdr:twoCellAnchor editAs="oneCell">
    <xdr:from>
      <xdr:col>2</xdr:col>
      <xdr:colOff>163287</xdr:colOff>
      <xdr:row>0</xdr:row>
      <xdr:rowOff>149680</xdr:rowOff>
    </xdr:from>
    <xdr:to>
      <xdr:col>7</xdr:col>
      <xdr:colOff>653143</xdr:colOff>
      <xdr:row>4</xdr:row>
      <xdr:rowOff>27213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83180" y="149680"/>
          <a:ext cx="9919606" cy="666747"/>
        </a:xfrm>
        <a:prstGeom prst="rect">
          <a:avLst/>
        </a:prstGeom>
      </xdr:spPr>
    </xdr:pic>
    <xdr:clientData/>
  </xdr:twoCellAnchor>
  <xdr:twoCellAnchor editAs="oneCell">
    <xdr:from>
      <xdr:col>0</xdr:col>
      <xdr:colOff>27214</xdr:colOff>
      <xdr:row>0</xdr:row>
      <xdr:rowOff>4</xdr:rowOff>
    </xdr:from>
    <xdr:to>
      <xdr:col>1</xdr:col>
      <xdr:colOff>20288</xdr:colOff>
      <xdr:row>5</xdr:row>
      <xdr:rowOff>28401</xdr:rowOff>
    </xdr:to>
    <xdr:pic>
      <xdr:nvPicPr>
        <xdr:cNvPr id="5" name="Picture 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" y="4"/>
          <a:ext cx="1312967" cy="100811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149678</xdr:colOff>
      <xdr:row>0</xdr:row>
      <xdr:rowOff>4</xdr:rowOff>
    </xdr:from>
    <xdr:to>
      <xdr:col>8</xdr:col>
      <xdr:colOff>333351</xdr:colOff>
      <xdr:row>4</xdr:row>
      <xdr:rowOff>30553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9571" y="4"/>
          <a:ext cx="12906351" cy="792549"/>
        </a:xfrm>
        <a:prstGeom prst="rect">
          <a:avLst/>
        </a:prstGeom>
      </xdr:spPr>
    </xdr:pic>
    <xdr:clientData/>
  </xdr:twoCellAnchor>
  <xdr:twoCellAnchor editAs="oneCell">
    <xdr:from>
      <xdr:col>0</xdr:col>
      <xdr:colOff>68035</xdr:colOff>
      <xdr:row>0</xdr:row>
      <xdr:rowOff>1</xdr:rowOff>
    </xdr:from>
    <xdr:to>
      <xdr:col>0</xdr:col>
      <xdr:colOff>1265464</xdr:colOff>
      <xdr:row>4</xdr:row>
      <xdr:rowOff>157401</xdr:rowOff>
    </xdr:to>
    <xdr:pic>
      <xdr:nvPicPr>
        <xdr:cNvPr id="8" name="Picture 2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5" y="1"/>
          <a:ext cx="1197429" cy="919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81645</xdr:colOff>
      <xdr:row>6</xdr:row>
      <xdr:rowOff>40819</xdr:rowOff>
    </xdr:from>
    <xdr:to>
      <xdr:col>0</xdr:col>
      <xdr:colOff>1211035</xdr:colOff>
      <xdr:row>7</xdr:row>
      <xdr:rowOff>847506</xdr:rowOff>
    </xdr:to>
    <xdr:pic>
      <xdr:nvPicPr>
        <xdr:cNvPr id="10" name="9 Imagen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1645" y="1265462"/>
          <a:ext cx="1129390" cy="997187"/>
        </a:xfrm>
        <a:prstGeom prst="rect">
          <a:avLst/>
        </a:prstGeom>
      </xdr:spPr>
    </xdr:pic>
    <xdr:clientData/>
  </xdr:twoCellAnchor>
  <xdr:twoCellAnchor>
    <xdr:from>
      <xdr:col>1</xdr:col>
      <xdr:colOff>88446</xdr:colOff>
      <xdr:row>15</xdr:row>
      <xdr:rowOff>104773</xdr:rowOff>
    </xdr:from>
    <xdr:to>
      <xdr:col>9</xdr:col>
      <xdr:colOff>653143</xdr:colOff>
      <xdr:row>27</xdr:row>
      <xdr:rowOff>136071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20409</xdr:colOff>
      <xdr:row>60</xdr:row>
      <xdr:rowOff>118380</xdr:rowOff>
    </xdr:from>
    <xdr:to>
      <xdr:col>12</xdr:col>
      <xdr:colOff>136071</xdr:colOff>
      <xdr:row>80</xdr:row>
      <xdr:rowOff>190499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122463</xdr:colOff>
      <xdr:row>0</xdr:row>
      <xdr:rowOff>217713</xdr:rowOff>
    </xdr:from>
    <xdr:to>
      <xdr:col>11</xdr:col>
      <xdr:colOff>68036</xdr:colOff>
      <xdr:row>4</xdr:row>
      <xdr:rowOff>163285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2356" y="217713"/>
          <a:ext cx="13294180" cy="81642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</xdr:row>
      <xdr:rowOff>44896</xdr:rowOff>
    </xdr:from>
    <xdr:to>
      <xdr:col>0</xdr:col>
      <xdr:colOff>1156607</xdr:colOff>
      <xdr:row>10</xdr:row>
      <xdr:rowOff>68035</xdr:rowOff>
    </xdr:to>
    <xdr:sp macro="" textlink="">
      <xdr:nvSpPr>
        <xdr:cNvPr id="5" name="4 Flecha izquierda">
          <a:hlinkClick xmlns:r="http://schemas.openxmlformats.org/officeDocument/2006/relationships" r:id="rId2"/>
        </xdr:cNvPr>
        <xdr:cNvSpPr/>
      </xdr:nvSpPr>
      <xdr:spPr>
        <a:xfrm>
          <a:off x="0" y="1106253"/>
          <a:ext cx="1156607" cy="1070889"/>
        </a:xfrm>
        <a:prstGeom prst="leftArrow">
          <a:avLst/>
        </a:prstGeom>
        <a:solidFill>
          <a:schemeClr val="accent2">
            <a:lumMod val="20000"/>
            <a:lumOff val="80000"/>
          </a:schemeClr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PE" sz="1800" b="1">
              <a:solidFill>
                <a:schemeClr val="tx1"/>
              </a:solidFill>
            </a:rPr>
            <a:t>ATRAS</a:t>
          </a:r>
        </a:p>
      </xdr:txBody>
    </xdr:sp>
    <xdr:clientData/>
  </xdr:twoCellAnchor>
  <xdr:twoCellAnchor editAs="oneCell">
    <xdr:from>
      <xdr:col>0</xdr:col>
      <xdr:colOff>27214</xdr:colOff>
      <xdr:row>0</xdr:row>
      <xdr:rowOff>0</xdr:rowOff>
    </xdr:from>
    <xdr:to>
      <xdr:col>1</xdr:col>
      <xdr:colOff>20288</xdr:colOff>
      <xdr:row>4</xdr:row>
      <xdr:rowOff>137254</xdr:rowOff>
    </xdr:to>
    <xdr:pic>
      <xdr:nvPicPr>
        <xdr:cNvPr id="6" name="Picture 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" y="0"/>
          <a:ext cx="1312967" cy="100811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11226</xdr:colOff>
      <xdr:row>14</xdr:row>
      <xdr:rowOff>31500</xdr:rowOff>
    </xdr:from>
    <xdr:to>
      <xdr:col>10</xdr:col>
      <xdr:colOff>301059</xdr:colOff>
      <xdr:row>31</xdr:row>
      <xdr:rowOff>10545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11897</xdr:colOff>
      <xdr:row>1</xdr:row>
      <xdr:rowOff>83344</xdr:rowOff>
    </xdr:from>
    <xdr:to>
      <xdr:col>11</xdr:col>
      <xdr:colOff>121675</xdr:colOff>
      <xdr:row>5</xdr:row>
      <xdr:rowOff>153581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35897" y="245269"/>
          <a:ext cx="7729779" cy="717937"/>
        </a:xfrm>
        <a:prstGeom prst="rect">
          <a:avLst/>
        </a:prstGeom>
      </xdr:spPr>
    </xdr:pic>
    <xdr:clientData/>
  </xdr:twoCellAnchor>
  <xdr:twoCellAnchor>
    <xdr:from>
      <xdr:col>2</xdr:col>
      <xdr:colOff>4252</xdr:colOff>
      <xdr:row>63</xdr:row>
      <xdr:rowOff>171111</xdr:rowOff>
    </xdr:from>
    <xdr:to>
      <xdr:col>15</xdr:col>
      <xdr:colOff>108857</xdr:colOff>
      <xdr:row>86</xdr:row>
      <xdr:rowOff>13609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680235</xdr:colOff>
      <xdr:row>5</xdr:row>
      <xdr:rowOff>55611</xdr:rowOff>
    </xdr:to>
    <xdr:pic>
      <xdr:nvPicPr>
        <xdr:cNvPr id="6" name="Picture 2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12967" cy="100811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57831</xdr:colOff>
      <xdr:row>6</xdr:row>
      <xdr:rowOff>149678</xdr:rowOff>
    </xdr:from>
    <xdr:to>
      <xdr:col>1</xdr:col>
      <xdr:colOff>642938</xdr:colOff>
      <xdr:row>8</xdr:row>
      <xdr:rowOff>18339</xdr:rowOff>
    </xdr:to>
    <xdr:pic>
      <xdr:nvPicPr>
        <xdr:cNvPr id="7" name="6 Imagen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7831" y="1292678"/>
          <a:ext cx="1238250" cy="109330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595304</xdr:colOff>
      <xdr:row>1</xdr:row>
      <xdr:rowOff>47625</xdr:rowOff>
    </xdr:from>
    <xdr:to>
      <xdr:col>8</xdr:col>
      <xdr:colOff>909756</xdr:colOff>
      <xdr:row>5</xdr:row>
      <xdr:rowOff>117862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4904" y="209550"/>
          <a:ext cx="6905071" cy="71793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</xdr:row>
      <xdr:rowOff>153753</xdr:rowOff>
    </xdr:from>
    <xdr:to>
      <xdr:col>1</xdr:col>
      <xdr:colOff>513669</xdr:colOff>
      <xdr:row>11</xdr:row>
      <xdr:rowOff>40820</xdr:rowOff>
    </xdr:to>
    <xdr:sp macro="" textlink="">
      <xdr:nvSpPr>
        <xdr:cNvPr id="8" name="7 Flecha izquierda">
          <a:hlinkClick xmlns:r="http://schemas.openxmlformats.org/officeDocument/2006/relationships" r:id="rId2"/>
        </xdr:cNvPr>
        <xdr:cNvSpPr/>
      </xdr:nvSpPr>
      <xdr:spPr>
        <a:xfrm>
          <a:off x="0" y="1106253"/>
          <a:ext cx="1166812" cy="1030067"/>
        </a:xfrm>
        <a:prstGeom prst="leftArrow">
          <a:avLst/>
        </a:prstGeom>
        <a:solidFill>
          <a:schemeClr val="accent2">
            <a:lumMod val="20000"/>
            <a:lumOff val="80000"/>
          </a:schemeClr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PE" sz="1800" b="1">
              <a:solidFill>
                <a:schemeClr val="tx1"/>
              </a:solidFill>
            </a:rPr>
            <a:t>ATRAS</a:t>
          </a:r>
        </a:p>
      </xdr:txBody>
    </xdr:sp>
    <xdr:clientData/>
  </xdr:twoCellAnchor>
  <xdr:twoCellAnchor editAs="oneCell">
    <xdr:from>
      <xdr:col>0</xdr:col>
      <xdr:colOff>27214</xdr:colOff>
      <xdr:row>0</xdr:row>
      <xdr:rowOff>0</xdr:rowOff>
    </xdr:from>
    <xdr:to>
      <xdr:col>2</xdr:col>
      <xdr:colOff>54306</xdr:colOff>
      <xdr:row>5</xdr:row>
      <xdr:rowOff>55611</xdr:rowOff>
    </xdr:to>
    <xdr:pic>
      <xdr:nvPicPr>
        <xdr:cNvPr id="9" name="Picture 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" y="0"/>
          <a:ext cx="1312967" cy="100811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83344</xdr:colOff>
      <xdr:row>1</xdr:row>
      <xdr:rowOff>0</xdr:rowOff>
    </xdr:from>
    <xdr:to>
      <xdr:col>10</xdr:col>
      <xdr:colOff>680357</xdr:colOff>
      <xdr:row>5</xdr:row>
      <xdr:rowOff>54429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3237" y="190500"/>
          <a:ext cx="12258334" cy="8164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3279</xdr:colOff>
      <xdr:row>5</xdr:row>
      <xdr:rowOff>55611</xdr:rowOff>
    </xdr:to>
    <xdr:pic>
      <xdr:nvPicPr>
        <xdr:cNvPr id="6" name="Picture 2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12967" cy="100811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7651</xdr:colOff>
      <xdr:row>62</xdr:row>
      <xdr:rowOff>140493</xdr:rowOff>
    </xdr:from>
    <xdr:to>
      <xdr:col>16</xdr:col>
      <xdr:colOff>285749</xdr:colOff>
      <xdr:row>84</xdr:row>
      <xdr:rowOff>68036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1310537</xdr:colOff>
      <xdr:row>14</xdr:row>
      <xdr:rowOff>11907</xdr:rowOff>
    </xdr:from>
    <xdr:to>
      <xdr:col>9</xdr:col>
      <xdr:colOff>746692</xdr:colOff>
      <xdr:row>31</xdr:row>
      <xdr:rowOff>142876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40822</xdr:colOff>
      <xdr:row>6</xdr:row>
      <xdr:rowOff>122463</xdr:rowOff>
    </xdr:from>
    <xdr:to>
      <xdr:col>0</xdr:col>
      <xdr:colOff>1279072</xdr:colOff>
      <xdr:row>7</xdr:row>
      <xdr:rowOff>562624</xdr:rowOff>
    </xdr:to>
    <xdr:pic>
      <xdr:nvPicPr>
        <xdr:cNvPr id="8" name="7 Imagen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0822" y="1401534"/>
          <a:ext cx="1238250" cy="109330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595304</xdr:colOff>
      <xdr:row>1</xdr:row>
      <xdr:rowOff>47625</xdr:rowOff>
    </xdr:from>
    <xdr:to>
      <xdr:col>8</xdr:col>
      <xdr:colOff>909756</xdr:colOff>
      <xdr:row>5</xdr:row>
      <xdr:rowOff>117862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3004" y="238125"/>
          <a:ext cx="12973177" cy="83223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</xdr:row>
      <xdr:rowOff>153753</xdr:rowOff>
    </xdr:from>
    <xdr:to>
      <xdr:col>1</xdr:col>
      <xdr:colOff>513669</xdr:colOff>
      <xdr:row>11</xdr:row>
      <xdr:rowOff>40820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0" y="1106253"/>
          <a:ext cx="1161369" cy="1030067"/>
        </a:xfrm>
        <a:prstGeom prst="leftArrow">
          <a:avLst/>
        </a:prstGeom>
        <a:solidFill>
          <a:schemeClr val="accent2">
            <a:lumMod val="20000"/>
            <a:lumOff val="80000"/>
          </a:schemeClr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PE" sz="1800" b="1">
              <a:solidFill>
                <a:schemeClr val="tx1"/>
              </a:solidFill>
            </a:rPr>
            <a:t>ATRAS</a:t>
          </a:r>
        </a:p>
      </xdr:txBody>
    </xdr:sp>
    <xdr:clientData/>
  </xdr:twoCellAnchor>
  <xdr:twoCellAnchor editAs="oneCell">
    <xdr:from>
      <xdr:col>0</xdr:col>
      <xdr:colOff>27214</xdr:colOff>
      <xdr:row>0</xdr:row>
      <xdr:rowOff>0</xdr:rowOff>
    </xdr:from>
    <xdr:to>
      <xdr:col>2</xdr:col>
      <xdr:colOff>54306</xdr:colOff>
      <xdr:row>5</xdr:row>
      <xdr:rowOff>55611</xdr:rowOff>
    </xdr:to>
    <xdr:pic>
      <xdr:nvPicPr>
        <xdr:cNvPr id="4" name="Picture 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" y="0"/>
          <a:ext cx="1322492" cy="100811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showGridLines="0" showRowColHeaders="0" tabSelected="1" zoomScale="90" zoomScaleNormal="90" workbookViewId="0">
      <selection activeCell="G19" sqref="G19"/>
    </sheetView>
  </sheetViews>
  <sheetFormatPr baseColWidth="10" defaultColWidth="9.140625" defaultRowHeight="12.75" x14ac:dyDescent="0.2"/>
  <cols>
    <col min="1" max="1" width="9.140625" style="94"/>
    <col min="2" max="2" width="12.5703125" style="94" customWidth="1"/>
    <col min="3" max="3" width="60.140625" style="94" customWidth="1"/>
    <col min="4" max="4" width="31" style="94" customWidth="1"/>
    <col min="5" max="5" width="26.85546875" style="94" customWidth="1"/>
    <col min="6" max="7" width="20.7109375" style="94" customWidth="1"/>
    <col min="8" max="8" width="9.140625" style="94"/>
    <col min="9" max="9" width="11.5703125" style="94" bestFit="1" customWidth="1"/>
    <col min="10" max="16384" width="9.140625" style="94"/>
  </cols>
  <sheetData>
    <row r="1" spans="1:12" s="90" customFormat="1" x14ac:dyDescent="0.2">
      <c r="C1" s="91"/>
    </row>
    <row r="2" spans="1:12" s="90" customFormat="1" x14ac:dyDescent="0.2"/>
    <row r="3" spans="1:12" s="90" customFormat="1" x14ac:dyDescent="0.2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2" s="90" customFormat="1" x14ac:dyDescent="0.2">
      <c r="A4" s="92"/>
      <c r="B4" s="92"/>
      <c r="C4" s="92"/>
      <c r="D4" s="92"/>
      <c r="E4" s="92"/>
      <c r="F4" s="92"/>
      <c r="G4" s="92"/>
      <c r="H4" s="92"/>
      <c r="I4" s="92"/>
      <c r="J4" s="92"/>
    </row>
    <row r="5" spans="1:12" s="90" customFormat="1" x14ac:dyDescent="0.2">
      <c r="A5" s="92"/>
      <c r="B5" s="92"/>
      <c r="C5" s="93"/>
      <c r="D5" s="92"/>
      <c r="E5" s="92"/>
      <c r="F5" s="92"/>
      <c r="G5" s="92"/>
      <c r="H5" s="92"/>
      <c r="I5" s="92"/>
      <c r="J5" s="92"/>
    </row>
    <row r="6" spans="1:12" s="90" customFormat="1" x14ac:dyDescent="0.2">
      <c r="A6" s="92"/>
      <c r="B6" s="92"/>
      <c r="C6" s="93"/>
      <c r="D6" s="92"/>
      <c r="E6" s="92"/>
      <c r="F6" s="92"/>
      <c r="G6" s="92"/>
      <c r="H6" s="92"/>
      <c r="I6" s="92"/>
      <c r="J6" s="92"/>
    </row>
    <row r="7" spans="1:12" s="90" customFormat="1" x14ac:dyDescent="0.2">
      <c r="A7" s="92"/>
      <c r="B7" s="92"/>
      <c r="C7" s="93"/>
      <c r="D7" s="92"/>
      <c r="E7" s="92"/>
      <c r="F7" s="92"/>
      <c r="G7" s="92"/>
      <c r="H7" s="92"/>
      <c r="I7" s="92"/>
      <c r="J7" s="92"/>
    </row>
    <row r="8" spans="1:12" s="90" customFormat="1" x14ac:dyDescent="0.2">
      <c r="A8" s="92"/>
      <c r="B8" s="92"/>
      <c r="C8" s="93"/>
      <c r="D8" s="92"/>
      <c r="E8" s="92"/>
      <c r="F8" s="92"/>
      <c r="G8" s="92"/>
      <c r="H8" s="92"/>
      <c r="I8" s="92"/>
      <c r="J8" s="92"/>
    </row>
    <row r="9" spans="1:12" x14ac:dyDescent="0.2"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</row>
    <row r="10" spans="1:12" x14ac:dyDescent="0.2"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</row>
    <row r="11" spans="1:12" x14ac:dyDescent="0.2">
      <c r="B11" s="95"/>
      <c r="C11" s="95"/>
      <c r="D11" s="96"/>
      <c r="G11" s="97"/>
    </row>
    <row r="12" spans="1:12" x14ac:dyDescent="0.2">
      <c r="B12" s="95"/>
      <c r="C12" s="95"/>
      <c r="D12" s="96"/>
      <c r="E12" s="98"/>
      <c r="F12" s="99"/>
      <c r="G12" s="97"/>
    </row>
    <row r="13" spans="1:12" x14ac:dyDescent="0.2">
      <c r="B13" s="95"/>
      <c r="C13" s="95"/>
      <c r="D13" s="96"/>
      <c r="E13" s="98"/>
      <c r="F13" s="99"/>
      <c r="G13" s="97"/>
    </row>
    <row r="14" spans="1:12" x14ac:dyDescent="0.2">
      <c r="B14" s="100"/>
      <c r="C14" s="95"/>
      <c r="D14" s="100"/>
      <c r="E14" s="98"/>
      <c r="F14" s="99"/>
      <c r="G14" s="97"/>
    </row>
    <row r="15" spans="1:12" x14ac:dyDescent="0.2">
      <c r="B15" s="100"/>
      <c r="C15" s="95"/>
      <c r="D15" s="100"/>
      <c r="E15" s="98"/>
      <c r="F15" s="99"/>
      <c r="G15" s="97"/>
    </row>
    <row r="16" spans="1:12" x14ac:dyDescent="0.2">
      <c r="B16" s="100"/>
      <c r="C16" s="95"/>
      <c r="D16" s="100"/>
      <c r="E16" s="98"/>
      <c r="F16" s="99"/>
      <c r="G16" s="97"/>
    </row>
    <row r="17" spans="2:9" x14ac:dyDescent="0.2">
      <c r="B17" s="100"/>
      <c r="C17" s="95"/>
      <c r="D17" s="100"/>
      <c r="E17" s="98"/>
      <c r="F17" s="99"/>
      <c r="G17" s="97"/>
    </row>
    <row r="18" spans="2:9" x14ac:dyDescent="0.2">
      <c r="B18" s="100"/>
      <c r="C18" s="95"/>
      <c r="D18" s="101"/>
      <c r="E18" s="98"/>
      <c r="F18" s="99"/>
      <c r="G18" s="97"/>
    </row>
    <row r="19" spans="2:9" x14ac:dyDescent="0.2">
      <c r="B19" s="98"/>
      <c r="C19" s="95"/>
      <c r="D19" s="101"/>
      <c r="E19" s="98"/>
      <c r="F19" s="99"/>
      <c r="G19" s="97"/>
    </row>
    <row r="20" spans="2:9" x14ac:dyDescent="0.2">
      <c r="B20" s="98"/>
      <c r="C20" s="95"/>
      <c r="D20" s="101"/>
      <c r="E20" s="98"/>
      <c r="F20" s="99"/>
      <c r="G20" s="97"/>
    </row>
    <row r="21" spans="2:9" x14ac:dyDescent="0.2">
      <c r="B21" s="98"/>
      <c r="C21" s="95"/>
      <c r="D21" s="101"/>
      <c r="E21" s="98"/>
      <c r="F21" s="99"/>
      <c r="G21" s="97"/>
    </row>
    <row r="22" spans="2:9" x14ac:dyDescent="0.2">
      <c r="B22" s="98"/>
      <c r="C22" s="95"/>
      <c r="D22" s="101"/>
      <c r="E22" s="98"/>
      <c r="F22" s="99"/>
      <c r="G22" s="97"/>
    </row>
    <row r="23" spans="2:9" x14ac:dyDescent="0.2">
      <c r="B23" s="98"/>
      <c r="C23" s="95"/>
      <c r="D23" s="101"/>
      <c r="E23" s="98"/>
      <c r="F23" s="99"/>
      <c r="G23" s="97"/>
    </row>
    <row r="24" spans="2:9" ht="25.5" customHeight="1" x14ac:dyDescent="0.2">
      <c r="B24" s="98"/>
      <c r="C24" s="95"/>
      <c r="D24" s="168"/>
      <c r="E24" s="168"/>
      <c r="F24" s="168"/>
      <c r="G24" s="168"/>
      <c r="H24" s="168"/>
      <c r="I24" s="168"/>
    </row>
    <row r="25" spans="2:9" ht="34.5" customHeight="1" x14ac:dyDescent="0.2">
      <c r="B25" s="98"/>
      <c r="C25" s="95"/>
      <c r="D25" s="168"/>
      <c r="E25" s="168"/>
      <c r="F25" s="168"/>
      <c r="G25" s="168"/>
      <c r="H25" s="168"/>
      <c r="I25" s="168"/>
    </row>
    <row r="26" spans="2:9" ht="15" customHeight="1" x14ac:dyDescent="0.2">
      <c r="B26" s="98"/>
      <c r="C26" s="95"/>
      <c r="D26" s="100"/>
      <c r="E26" s="98"/>
      <c r="F26" s="99"/>
      <c r="G26" s="97"/>
    </row>
    <row r="27" spans="2:9" ht="15" customHeight="1" x14ac:dyDescent="0.2">
      <c r="B27" s="98"/>
      <c r="C27" s="95"/>
      <c r="D27" s="100"/>
      <c r="E27" s="102"/>
      <c r="F27" s="102"/>
      <c r="G27" s="97"/>
    </row>
    <row r="28" spans="2:9" ht="15" customHeight="1" x14ac:dyDescent="0.2">
      <c r="B28" s="98"/>
      <c r="C28" s="95"/>
      <c r="D28" s="100"/>
      <c r="E28" s="102"/>
      <c r="F28" s="102"/>
      <c r="G28" s="97"/>
    </row>
    <row r="29" spans="2:9" ht="15" customHeight="1" x14ac:dyDescent="0.2">
      <c r="B29" s="100"/>
      <c r="C29" s="95"/>
      <c r="D29" s="100"/>
      <c r="E29" s="97"/>
      <c r="F29" s="97"/>
      <c r="G29" s="97"/>
    </row>
    <row r="30" spans="2:9" ht="15" customHeight="1" x14ac:dyDescent="0.2">
      <c r="B30" s="100"/>
      <c r="C30" s="95"/>
      <c r="D30" s="169"/>
      <c r="E30" s="169"/>
      <c r="F30" s="169"/>
      <c r="G30" s="169"/>
      <c r="H30" s="169"/>
      <c r="I30" s="169"/>
    </row>
    <row r="31" spans="2:9" ht="15" customHeight="1" x14ac:dyDescent="0.2">
      <c r="B31" s="100"/>
      <c r="C31" s="95"/>
      <c r="D31" s="169"/>
      <c r="E31" s="169"/>
      <c r="F31" s="169"/>
      <c r="G31" s="169"/>
      <c r="H31" s="169"/>
      <c r="I31" s="169"/>
    </row>
    <row r="32" spans="2:9" ht="15" customHeight="1" x14ac:dyDescent="0.2">
      <c r="B32" s="101"/>
      <c r="C32" s="95"/>
    </row>
    <row r="33" spans="2:9" ht="15" customHeight="1" x14ac:dyDescent="0.2">
      <c r="B33" s="101"/>
      <c r="C33" s="90"/>
    </row>
    <row r="34" spans="2:9" ht="15" customHeight="1" x14ac:dyDescent="0.2">
      <c r="B34" s="101"/>
      <c r="C34" s="95"/>
      <c r="D34" s="100"/>
      <c r="E34" s="97"/>
      <c r="F34" s="97"/>
      <c r="G34" s="97"/>
    </row>
    <row r="35" spans="2:9" x14ac:dyDescent="0.2">
      <c r="B35" s="101"/>
      <c r="C35" s="95"/>
      <c r="D35" s="100"/>
      <c r="E35" s="97"/>
      <c r="F35" s="97"/>
      <c r="G35" s="97"/>
    </row>
    <row r="36" spans="2:9" x14ac:dyDescent="0.2">
      <c r="B36" s="95"/>
      <c r="C36" s="95"/>
      <c r="D36" s="100"/>
      <c r="E36" s="97"/>
      <c r="F36" s="97"/>
      <c r="G36" s="97"/>
    </row>
    <row r="37" spans="2:9" x14ac:dyDescent="0.2">
      <c r="B37" s="95"/>
      <c r="C37" s="95"/>
      <c r="D37" s="100"/>
      <c r="E37" s="90"/>
      <c r="F37" s="97"/>
      <c r="G37" s="97"/>
    </row>
    <row r="38" spans="2:9" x14ac:dyDescent="0.2">
      <c r="B38" s="95"/>
      <c r="C38" s="90"/>
      <c r="D38" s="100"/>
      <c r="E38" s="97"/>
      <c r="F38" s="97"/>
      <c r="G38" s="97"/>
    </row>
    <row r="39" spans="2:9" x14ac:dyDescent="0.2">
      <c r="C39" s="95"/>
      <c r="D39" s="100"/>
      <c r="E39" s="97"/>
      <c r="F39" s="97"/>
      <c r="G39" s="97"/>
    </row>
    <row r="40" spans="2:9" ht="19.5" customHeight="1" x14ac:dyDescent="0.2">
      <c r="D40" s="169"/>
      <c r="E40" s="169"/>
      <c r="F40" s="169"/>
      <c r="G40" s="169"/>
      <c r="H40" s="169"/>
      <c r="I40" s="169"/>
    </row>
    <row r="41" spans="2:9" x14ac:dyDescent="0.2">
      <c r="D41" s="169"/>
      <c r="E41" s="169"/>
      <c r="F41" s="169"/>
      <c r="G41" s="169"/>
      <c r="H41" s="169"/>
      <c r="I41" s="169"/>
    </row>
    <row r="42" spans="2:9" x14ac:dyDescent="0.2">
      <c r="D42" s="100"/>
    </row>
    <row r="43" spans="2:9" x14ac:dyDescent="0.2">
      <c r="D43" s="96"/>
    </row>
    <row r="44" spans="2:9" x14ac:dyDescent="0.2">
      <c r="D44" s="96"/>
    </row>
    <row r="45" spans="2:9" x14ac:dyDescent="0.2">
      <c r="D45" s="96"/>
    </row>
    <row r="48" spans="2:9" x14ac:dyDescent="0.2">
      <c r="D48" s="169"/>
      <c r="E48" s="169"/>
      <c r="F48" s="169"/>
      <c r="G48" s="169"/>
      <c r="H48" s="169"/>
      <c r="I48" s="169"/>
    </row>
    <row r="49" spans="4:9" x14ac:dyDescent="0.2">
      <c r="D49" s="169"/>
      <c r="E49" s="169"/>
      <c r="F49" s="169"/>
      <c r="G49" s="169"/>
      <c r="H49" s="169"/>
      <c r="I49" s="169"/>
    </row>
  </sheetData>
  <sheetProtection password="D134" sheet="1" objects="1" scenarios="1"/>
  <mergeCells count="4">
    <mergeCell ref="D24:I25"/>
    <mergeCell ref="D30:I31"/>
    <mergeCell ref="D40:I41"/>
    <mergeCell ref="D48:I49"/>
  </mergeCells>
  <pageMargins left="0.75" right="0.75" top="1" bottom="1" header="1" footer="1"/>
  <pageSetup orientation="portrait" horizontalDpi="4294967293" verticalDpi="200" r:id="rId1"/>
  <headerFooter>
    <oddHeader>&amp;L&amp;C&amp;Z</oddHeader>
    <oddFooter>&amp;L&amp;C&amp;Z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4"/>
  <sheetViews>
    <sheetView workbookViewId="0">
      <selection activeCell="H19" sqref="H19"/>
    </sheetView>
  </sheetViews>
  <sheetFormatPr baseColWidth="10" defaultRowHeight="12.75" x14ac:dyDescent="0.2"/>
  <cols>
    <col min="1" max="1" width="15.85546875" style="148" bestFit="1" customWidth="1"/>
    <col min="3" max="3" width="11.7109375" style="148" bestFit="1" customWidth="1"/>
    <col min="4" max="4" width="15.85546875" style="148" bestFit="1" customWidth="1"/>
    <col min="5" max="5" width="18.42578125" style="148" bestFit="1" customWidth="1"/>
    <col min="6" max="6" width="13.7109375" style="148" bestFit="1" customWidth="1"/>
    <col min="7" max="7" width="12.140625" style="148" bestFit="1" customWidth="1"/>
    <col min="8" max="8" width="11.28515625" style="148" bestFit="1" customWidth="1"/>
    <col min="9" max="9" width="30.7109375" style="148" customWidth="1"/>
    <col min="10" max="10" width="13.85546875" style="148" bestFit="1" customWidth="1"/>
    <col min="11" max="11" width="14" style="148" bestFit="1" customWidth="1"/>
  </cols>
  <sheetData>
    <row r="1" spans="1:11" ht="30" x14ac:dyDescent="0.2">
      <c r="A1" s="145" t="s">
        <v>853</v>
      </c>
      <c r="C1" s="145" t="s">
        <v>852</v>
      </c>
      <c r="D1" s="145" t="s">
        <v>853</v>
      </c>
      <c r="E1" s="145" t="s">
        <v>2753</v>
      </c>
      <c r="F1" s="145" t="s">
        <v>2373</v>
      </c>
      <c r="G1" s="145" t="s">
        <v>2374</v>
      </c>
      <c r="H1" s="145" t="s">
        <v>419</v>
      </c>
      <c r="I1" s="145" t="s">
        <v>2754</v>
      </c>
      <c r="J1" s="145" t="s">
        <v>117</v>
      </c>
      <c r="K1" s="145" t="s">
        <v>2755</v>
      </c>
    </row>
    <row r="2" spans="1:11" ht="51" x14ac:dyDescent="0.2">
      <c r="A2" s="147" t="s">
        <v>855</v>
      </c>
      <c r="B2" s="149">
        <v>4210</v>
      </c>
      <c r="C2" s="146" t="s">
        <v>854</v>
      </c>
      <c r="D2" s="147" t="s">
        <v>855</v>
      </c>
      <c r="E2" s="147" t="s">
        <v>101</v>
      </c>
      <c r="F2" s="147" t="s">
        <v>44</v>
      </c>
      <c r="G2" s="147" t="s">
        <v>44</v>
      </c>
      <c r="H2" s="147" t="s">
        <v>2743</v>
      </c>
      <c r="I2" s="147" t="s">
        <v>2744</v>
      </c>
      <c r="J2" s="146" t="s">
        <v>2745</v>
      </c>
      <c r="K2" s="147" t="s">
        <v>402</v>
      </c>
    </row>
    <row r="3" spans="1:11" ht="25.5" x14ac:dyDescent="0.2">
      <c r="A3" s="147" t="s">
        <v>857</v>
      </c>
      <c r="B3" s="149">
        <v>4224</v>
      </c>
      <c r="C3" s="146" t="s">
        <v>856</v>
      </c>
      <c r="D3" s="147" t="s">
        <v>857</v>
      </c>
      <c r="E3" s="147" t="s">
        <v>101</v>
      </c>
      <c r="F3" s="147" t="s">
        <v>44</v>
      </c>
      <c r="G3" s="147" t="s">
        <v>42</v>
      </c>
      <c r="H3" s="147" t="s">
        <v>44</v>
      </c>
      <c r="I3" s="147" t="s">
        <v>859</v>
      </c>
      <c r="J3" s="146" t="s">
        <v>2746</v>
      </c>
      <c r="K3" s="147" t="s">
        <v>405</v>
      </c>
    </row>
    <row r="4" spans="1:11" ht="25.5" x14ac:dyDescent="0.2">
      <c r="A4" s="147" t="s">
        <v>859</v>
      </c>
      <c r="B4" s="149">
        <v>4225</v>
      </c>
      <c r="C4" s="146" t="s">
        <v>858</v>
      </c>
      <c r="D4" s="147" t="s">
        <v>859</v>
      </c>
      <c r="E4" s="147" t="s">
        <v>101</v>
      </c>
      <c r="F4" s="147" t="s">
        <v>44</v>
      </c>
      <c r="G4" s="147" t="s">
        <v>42</v>
      </c>
      <c r="H4" s="147" t="s">
        <v>44</v>
      </c>
      <c r="I4" s="147" t="s">
        <v>859</v>
      </c>
      <c r="J4" s="146" t="s">
        <v>2746</v>
      </c>
      <c r="K4" s="147" t="s">
        <v>405</v>
      </c>
    </row>
    <row r="5" spans="1:11" ht="25.5" x14ac:dyDescent="0.2">
      <c r="A5" s="147" t="s">
        <v>861</v>
      </c>
      <c r="B5" s="149">
        <v>4226</v>
      </c>
      <c r="C5" s="146" t="s">
        <v>860</v>
      </c>
      <c r="D5" s="147" t="s">
        <v>861</v>
      </c>
      <c r="E5" s="147" t="s">
        <v>101</v>
      </c>
      <c r="F5" s="147" t="s">
        <v>44</v>
      </c>
      <c r="G5" s="147" t="s">
        <v>42</v>
      </c>
      <c r="H5" s="147" t="s">
        <v>44</v>
      </c>
      <c r="I5" s="147" t="s">
        <v>859</v>
      </c>
      <c r="J5" s="146" t="s">
        <v>2746</v>
      </c>
      <c r="K5" s="147" t="s">
        <v>404</v>
      </c>
    </row>
    <row r="6" spans="1:11" ht="25.5" x14ac:dyDescent="0.2">
      <c r="A6" s="147" t="s">
        <v>863</v>
      </c>
      <c r="B6" s="149">
        <v>4227</v>
      </c>
      <c r="C6" s="146" t="s">
        <v>862</v>
      </c>
      <c r="D6" s="147" t="s">
        <v>863</v>
      </c>
      <c r="E6" s="147" t="s">
        <v>101</v>
      </c>
      <c r="F6" s="147" t="s">
        <v>44</v>
      </c>
      <c r="G6" s="147" t="s">
        <v>42</v>
      </c>
      <c r="H6" s="147" t="s">
        <v>44</v>
      </c>
      <c r="I6" s="147" t="s">
        <v>859</v>
      </c>
      <c r="J6" s="146" t="s">
        <v>2746</v>
      </c>
      <c r="K6" s="147" t="s">
        <v>403</v>
      </c>
    </row>
    <row r="7" spans="1:11" x14ac:dyDescent="0.2">
      <c r="A7" s="147" t="s">
        <v>865</v>
      </c>
      <c r="B7" s="149">
        <v>4228</v>
      </c>
      <c r="C7" s="146" t="s">
        <v>864</v>
      </c>
      <c r="D7" s="147" t="s">
        <v>865</v>
      </c>
      <c r="E7" s="147" t="s">
        <v>101</v>
      </c>
      <c r="F7" s="147" t="s">
        <v>44</v>
      </c>
      <c r="G7" s="147" t="s">
        <v>42</v>
      </c>
      <c r="H7" s="147" t="s">
        <v>44</v>
      </c>
      <c r="I7" s="147" t="s">
        <v>859</v>
      </c>
      <c r="J7" s="146" t="s">
        <v>2746</v>
      </c>
      <c r="K7" s="147" t="s">
        <v>403</v>
      </c>
    </row>
    <row r="8" spans="1:11" x14ac:dyDescent="0.2">
      <c r="A8" s="147" t="s">
        <v>867</v>
      </c>
      <c r="B8" s="149">
        <v>4229</v>
      </c>
      <c r="C8" s="146" t="s">
        <v>866</v>
      </c>
      <c r="D8" s="147" t="s">
        <v>867</v>
      </c>
      <c r="E8" s="147" t="s">
        <v>101</v>
      </c>
      <c r="F8" s="147" t="s">
        <v>44</v>
      </c>
      <c r="G8" s="147" t="s">
        <v>42</v>
      </c>
      <c r="H8" s="147" t="s">
        <v>44</v>
      </c>
      <c r="I8" s="147" t="s">
        <v>859</v>
      </c>
      <c r="J8" s="146" t="s">
        <v>2746</v>
      </c>
      <c r="K8" s="147" t="s">
        <v>403</v>
      </c>
    </row>
    <row r="9" spans="1:11" x14ac:dyDescent="0.2">
      <c r="A9" s="147" t="s">
        <v>869</v>
      </c>
      <c r="B9" s="149">
        <v>4230</v>
      </c>
      <c r="C9" s="146" t="s">
        <v>868</v>
      </c>
      <c r="D9" s="147" t="s">
        <v>869</v>
      </c>
      <c r="E9" s="147" t="s">
        <v>101</v>
      </c>
      <c r="F9" s="147" t="s">
        <v>44</v>
      </c>
      <c r="G9" s="147" t="s">
        <v>42</v>
      </c>
      <c r="H9" s="147" t="s">
        <v>44</v>
      </c>
      <c r="I9" s="147" t="s">
        <v>859</v>
      </c>
      <c r="J9" s="146" t="s">
        <v>2746</v>
      </c>
      <c r="K9" s="147" t="s">
        <v>403</v>
      </c>
    </row>
    <row r="10" spans="1:11" x14ac:dyDescent="0.2">
      <c r="A10" s="147" t="s">
        <v>871</v>
      </c>
      <c r="B10" s="149">
        <v>4231</v>
      </c>
      <c r="C10" s="146" t="s">
        <v>870</v>
      </c>
      <c r="D10" s="147" t="s">
        <v>871</v>
      </c>
      <c r="E10" s="147" t="s">
        <v>101</v>
      </c>
      <c r="F10" s="147" t="s">
        <v>44</v>
      </c>
      <c r="G10" s="147" t="s">
        <v>42</v>
      </c>
      <c r="H10" s="147" t="s">
        <v>44</v>
      </c>
      <c r="I10" s="147" t="s">
        <v>859</v>
      </c>
      <c r="J10" s="146" t="s">
        <v>2746</v>
      </c>
      <c r="K10" s="147" t="s">
        <v>403</v>
      </c>
    </row>
    <row r="11" spans="1:11" ht="25.5" x14ac:dyDescent="0.2">
      <c r="A11" s="147" t="s">
        <v>873</v>
      </c>
      <c r="B11" s="149">
        <v>4265</v>
      </c>
      <c r="C11" s="146" t="s">
        <v>872</v>
      </c>
      <c r="D11" s="147" t="s">
        <v>873</v>
      </c>
      <c r="E11" s="147" t="s">
        <v>101</v>
      </c>
      <c r="F11" s="147" t="s">
        <v>44</v>
      </c>
      <c r="G11" s="147" t="s">
        <v>36</v>
      </c>
      <c r="H11" s="147" t="s">
        <v>44</v>
      </c>
      <c r="I11" s="147" t="s">
        <v>859</v>
      </c>
      <c r="J11" s="146" t="s">
        <v>2746</v>
      </c>
      <c r="K11" s="147" t="s">
        <v>403</v>
      </c>
    </row>
    <row r="12" spans="1:11" ht="25.5" x14ac:dyDescent="0.2">
      <c r="A12" s="147" t="s">
        <v>875</v>
      </c>
      <c r="B12" s="149">
        <v>4276</v>
      </c>
      <c r="C12" s="146" t="s">
        <v>874</v>
      </c>
      <c r="D12" s="147" t="s">
        <v>875</v>
      </c>
      <c r="E12" s="147" t="s">
        <v>101</v>
      </c>
      <c r="F12" s="147" t="s">
        <v>35</v>
      </c>
      <c r="G12" s="147" t="s">
        <v>34</v>
      </c>
      <c r="H12" s="147" t="s">
        <v>44</v>
      </c>
      <c r="I12" s="147" t="s">
        <v>859</v>
      </c>
      <c r="J12" s="146" t="s">
        <v>2746</v>
      </c>
      <c r="K12" s="147" t="s">
        <v>405</v>
      </c>
    </row>
    <row r="13" spans="1:11" ht="25.5" x14ac:dyDescent="0.2">
      <c r="A13" s="147" t="s">
        <v>877</v>
      </c>
      <c r="B13" s="149">
        <v>4282</v>
      </c>
      <c r="C13" s="146" t="s">
        <v>876</v>
      </c>
      <c r="D13" s="147" t="s">
        <v>877</v>
      </c>
      <c r="E13" s="147" t="s">
        <v>101</v>
      </c>
      <c r="F13" s="147" t="s">
        <v>35</v>
      </c>
      <c r="G13" s="147" t="s">
        <v>32</v>
      </c>
      <c r="H13" s="147" t="s">
        <v>44</v>
      </c>
      <c r="I13" s="147" t="s">
        <v>859</v>
      </c>
      <c r="J13" s="146" t="s">
        <v>2746</v>
      </c>
      <c r="K13" s="147" t="s">
        <v>405</v>
      </c>
    </row>
    <row r="14" spans="1:11" x14ac:dyDescent="0.2">
      <c r="A14" s="147" t="s">
        <v>879</v>
      </c>
      <c r="B14" s="149">
        <v>4283</v>
      </c>
      <c r="C14" s="146" t="s">
        <v>878</v>
      </c>
      <c r="D14" s="147" t="s">
        <v>879</v>
      </c>
      <c r="E14" s="147" t="s">
        <v>101</v>
      </c>
      <c r="F14" s="147" t="s">
        <v>35</v>
      </c>
      <c r="G14" s="147" t="s">
        <v>32</v>
      </c>
      <c r="H14" s="147" t="s">
        <v>44</v>
      </c>
      <c r="I14" s="147" t="s">
        <v>859</v>
      </c>
      <c r="J14" s="146" t="s">
        <v>2746</v>
      </c>
      <c r="K14" s="147" t="s">
        <v>405</v>
      </c>
    </row>
    <row r="15" spans="1:11" ht="51" x14ac:dyDescent="0.2">
      <c r="A15" s="147" t="s">
        <v>881</v>
      </c>
      <c r="B15" s="149">
        <v>4223</v>
      </c>
      <c r="C15" s="146" t="s">
        <v>880</v>
      </c>
      <c r="D15" s="147" t="s">
        <v>881</v>
      </c>
      <c r="E15" s="147" t="s">
        <v>101</v>
      </c>
      <c r="F15" s="147" t="s">
        <v>44</v>
      </c>
      <c r="G15" s="147" t="s">
        <v>42</v>
      </c>
      <c r="H15" s="147" t="s">
        <v>2743</v>
      </c>
      <c r="I15" s="147" t="s">
        <v>2744</v>
      </c>
      <c r="J15" s="146" t="s">
        <v>2746</v>
      </c>
      <c r="K15" s="147" t="s">
        <v>402</v>
      </c>
    </row>
    <row r="16" spans="1:11" x14ac:dyDescent="0.2">
      <c r="A16" s="147" t="s">
        <v>34</v>
      </c>
      <c r="B16" s="149">
        <v>4274</v>
      </c>
      <c r="C16" s="146" t="s">
        <v>882</v>
      </c>
      <c r="D16" s="147" t="s">
        <v>34</v>
      </c>
      <c r="E16" s="147" t="s">
        <v>101</v>
      </c>
      <c r="F16" s="147" t="s">
        <v>35</v>
      </c>
      <c r="G16" s="147" t="s">
        <v>34</v>
      </c>
      <c r="H16" s="147" t="s">
        <v>44</v>
      </c>
      <c r="I16" s="147" t="s">
        <v>34</v>
      </c>
      <c r="J16" s="146" t="s">
        <v>2746</v>
      </c>
      <c r="K16" s="147" t="s">
        <v>405</v>
      </c>
    </row>
    <row r="17" spans="1:11" x14ac:dyDescent="0.2">
      <c r="A17" s="147" t="s">
        <v>884</v>
      </c>
      <c r="B17" s="149">
        <v>4275</v>
      </c>
      <c r="C17" s="146" t="s">
        <v>883</v>
      </c>
      <c r="D17" s="147" t="s">
        <v>884</v>
      </c>
      <c r="E17" s="147" t="s">
        <v>101</v>
      </c>
      <c r="F17" s="147" t="s">
        <v>35</v>
      </c>
      <c r="G17" s="147" t="s">
        <v>34</v>
      </c>
      <c r="H17" s="147" t="s">
        <v>44</v>
      </c>
      <c r="I17" s="147" t="s">
        <v>34</v>
      </c>
      <c r="J17" s="146" t="s">
        <v>2746</v>
      </c>
      <c r="K17" s="147" t="s">
        <v>403</v>
      </c>
    </row>
    <row r="18" spans="1:11" x14ac:dyDescent="0.2">
      <c r="A18" s="147" t="s">
        <v>886</v>
      </c>
      <c r="B18" s="149">
        <v>4277</v>
      </c>
      <c r="C18" s="146" t="s">
        <v>885</v>
      </c>
      <c r="D18" s="147" t="s">
        <v>886</v>
      </c>
      <c r="E18" s="147" t="s">
        <v>101</v>
      </c>
      <c r="F18" s="147" t="s">
        <v>35</v>
      </c>
      <c r="G18" s="147" t="s">
        <v>34</v>
      </c>
      <c r="H18" s="147" t="s">
        <v>44</v>
      </c>
      <c r="I18" s="147" t="s">
        <v>34</v>
      </c>
      <c r="J18" s="146" t="s">
        <v>2746</v>
      </c>
      <c r="K18" s="147" t="s">
        <v>403</v>
      </c>
    </row>
    <row r="19" spans="1:11" x14ac:dyDescent="0.2">
      <c r="A19" s="147" t="s">
        <v>835</v>
      </c>
      <c r="B19" s="149">
        <v>4278</v>
      </c>
      <c r="C19" s="146" t="s">
        <v>887</v>
      </c>
      <c r="D19" s="147" t="s">
        <v>835</v>
      </c>
      <c r="E19" s="147" t="s">
        <v>101</v>
      </c>
      <c r="F19" s="147" t="s">
        <v>35</v>
      </c>
      <c r="G19" s="147" t="s">
        <v>34</v>
      </c>
      <c r="H19" s="147" t="s">
        <v>44</v>
      </c>
      <c r="I19" s="147" t="s">
        <v>34</v>
      </c>
      <c r="J19" s="146" t="s">
        <v>2746</v>
      </c>
      <c r="K19" s="147" t="s">
        <v>405</v>
      </c>
    </row>
    <row r="20" spans="1:11" x14ac:dyDescent="0.2">
      <c r="A20" s="147" t="s">
        <v>889</v>
      </c>
      <c r="B20" s="149">
        <v>9964</v>
      </c>
      <c r="C20" s="146" t="s">
        <v>888</v>
      </c>
      <c r="D20" s="147" t="s">
        <v>889</v>
      </c>
      <c r="E20" s="147" t="s">
        <v>101</v>
      </c>
      <c r="F20" s="147" t="s">
        <v>35</v>
      </c>
      <c r="G20" s="147" t="s">
        <v>34</v>
      </c>
      <c r="H20" s="147" t="s">
        <v>44</v>
      </c>
      <c r="I20" s="147" t="s">
        <v>34</v>
      </c>
      <c r="J20" s="146" t="s">
        <v>2746</v>
      </c>
      <c r="K20" s="147" t="s">
        <v>403</v>
      </c>
    </row>
    <row r="21" spans="1:11" x14ac:dyDescent="0.2">
      <c r="A21" s="147" t="s">
        <v>36</v>
      </c>
      <c r="B21" s="149">
        <v>16135</v>
      </c>
      <c r="C21" s="146" t="s">
        <v>890</v>
      </c>
      <c r="D21" s="147" t="s">
        <v>36</v>
      </c>
      <c r="E21" s="147" t="s">
        <v>101</v>
      </c>
      <c r="F21" s="147" t="s">
        <v>35</v>
      </c>
      <c r="G21" s="147" t="s">
        <v>34</v>
      </c>
      <c r="H21" s="147" t="s">
        <v>44</v>
      </c>
      <c r="I21" s="147" t="s">
        <v>34</v>
      </c>
      <c r="J21" s="146" t="s">
        <v>2746</v>
      </c>
      <c r="K21" s="147" t="s">
        <v>403</v>
      </c>
    </row>
    <row r="22" spans="1:11" x14ac:dyDescent="0.2">
      <c r="A22" s="147" t="s">
        <v>892</v>
      </c>
      <c r="B22" s="149">
        <v>20868</v>
      </c>
      <c r="C22" s="146" t="s">
        <v>891</v>
      </c>
      <c r="D22" s="147" t="s">
        <v>892</v>
      </c>
      <c r="E22" s="147" t="s">
        <v>101</v>
      </c>
      <c r="F22" s="147" t="s">
        <v>35</v>
      </c>
      <c r="G22" s="147" t="s">
        <v>34</v>
      </c>
      <c r="H22" s="147" t="s">
        <v>44</v>
      </c>
      <c r="I22" s="147" t="s">
        <v>34</v>
      </c>
      <c r="J22" s="146" t="s">
        <v>2746</v>
      </c>
      <c r="K22" s="147" t="s">
        <v>403</v>
      </c>
    </row>
    <row r="23" spans="1:11" x14ac:dyDescent="0.2">
      <c r="A23" s="147" t="s">
        <v>41</v>
      </c>
      <c r="B23" s="149">
        <v>4232</v>
      </c>
      <c r="C23" s="146" t="s">
        <v>893</v>
      </c>
      <c r="D23" s="147" t="s">
        <v>41</v>
      </c>
      <c r="E23" s="147" t="s">
        <v>101</v>
      </c>
      <c r="F23" s="147" t="s">
        <v>44</v>
      </c>
      <c r="G23" s="147" t="s">
        <v>41</v>
      </c>
      <c r="H23" s="147" t="s">
        <v>44</v>
      </c>
      <c r="I23" s="147" t="s">
        <v>41</v>
      </c>
      <c r="J23" s="146" t="s">
        <v>2746</v>
      </c>
      <c r="K23" s="147" t="s">
        <v>405</v>
      </c>
    </row>
    <row r="24" spans="1:11" x14ac:dyDescent="0.2">
      <c r="A24" s="147" t="s">
        <v>895</v>
      </c>
      <c r="B24" s="149">
        <v>4233</v>
      </c>
      <c r="C24" s="146" t="s">
        <v>894</v>
      </c>
      <c r="D24" s="147" t="s">
        <v>895</v>
      </c>
      <c r="E24" s="147" t="s">
        <v>101</v>
      </c>
      <c r="F24" s="147" t="s">
        <v>44</v>
      </c>
      <c r="G24" s="147" t="s">
        <v>41</v>
      </c>
      <c r="H24" s="147" t="s">
        <v>44</v>
      </c>
      <c r="I24" s="147" t="s">
        <v>41</v>
      </c>
      <c r="J24" s="146" t="s">
        <v>2746</v>
      </c>
      <c r="K24" s="147" t="s">
        <v>404</v>
      </c>
    </row>
    <row r="25" spans="1:11" x14ac:dyDescent="0.2">
      <c r="A25" s="147" t="s">
        <v>897</v>
      </c>
      <c r="B25" s="149">
        <v>4234</v>
      </c>
      <c r="C25" s="146" t="s">
        <v>896</v>
      </c>
      <c r="D25" s="147" t="s">
        <v>897</v>
      </c>
      <c r="E25" s="147" t="s">
        <v>101</v>
      </c>
      <c r="F25" s="147" t="s">
        <v>44</v>
      </c>
      <c r="G25" s="147" t="s">
        <v>41</v>
      </c>
      <c r="H25" s="147" t="s">
        <v>44</v>
      </c>
      <c r="I25" s="147" t="s">
        <v>41</v>
      </c>
      <c r="J25" s="146" t="s">
        <v>2746</v>
      </c>
      <c r="K25" s="147" t="s">
        <v>404</v>
      </c>
    </row>
    <row r="26" spans="1:11" ht="25.5" x14ac:dyDescent="0.2">
      <c r="A26" s="147" t="s">
        <v>899</v>
      </c>
      <c r="B26" s="149">
        <v>4235</v>
      </c>
      <c r="C26" s="146" t="s">
        <v>898</v>
      </c>
      <c r="D26" s="147" t="s">
        <v>899</v>
      </c>
      <c r="E26" s="147" t="s">
        <v>101</v>
      </c>
      <c r="F26" s="147" t="s">
        <v>44</v>
      </c>
      <c r="G26" s="147" t="s">
        <v>41</v>
      </c>
      <c r="H26" s="147" t="s">
        <v>44</v>
      </c>
      <c r="I26" s="147" t="s">
        <v>41</v>
      </c>
      <c r="J26" s="146" t="s">
        <v>2746</v>
      </c>
      <c r="K26" s="147" t="s">
        <v>403</v>
      </c>
    </row>
    <row r="27" spans="1:11" ht="25.5" x14ac:dyDescent="0.2">
      <c r="A27" s="147" t="s">
        <v>901</v>
      </c>
      <c r="B27" s="149">
        <v>4237</v>
      </c>
      <c r="C27" s="146" t="s">
        <v>900</v>
      </c>
      <c r="D27" s="147" t="s">
        <v>901</v>
      </c>
      <c r="E27" s="147" t="s">
        <v>101</v>
      </c>
      <c r="F27" s="147" t="s">
        <v>44</v>
      </c>
      <c r="G27" s="147" t="s">
        <v>40</v>
      </c>
      <c r="H27" s="147" t="s">
        <v>44</v>
      </c>
      <c r="I27" s="147" t="s">
        <v>41</v>
      </c>
      <c r="J27" s="146" t="s">
        <v>2746</v>
      </c>
      <c r="K27" s="147" t="s">
        <v>405</v>
      </c>
    </row>
    <row r="28" spans="1:11" ht="25.5" x14ac:dyDescent="0.2">
      <c r="A28" s="147" t="s">
        <v>903</v>
      </c>
      <c r="B28" s="149">
        <v>4238</v>
      </c>
      <c r="C28" s="146" t="s">
        <v>902</v>
      </c>
      <c r="D28" s="147" t="s">
        <v>903</v>
      </c>
      <c r="E28" s="147" t="s">
        <v>101</v>
      </c>
      <c r="F28" s="147" t="s">
        <v>44</v>
      </c>
      <c r="G28" s="147" t="s">
        <v>40</v>
      </c>
      <c r="H28" s="147" t="s">
        <v>44</v>
      </c>
      <c r="I28" s="147" t="s">
        <v>41</v>
      </c>
      <c r="J28" s="146" t="s">
        <v>2746</v>
      </c>
      <c r="K28" s="147" t="s">
        <v>404</v>
      </c>
    </row>
    <row r="29" spans="1:11" ht="25.5" x14ac:dyDescent="0.2">
      <c r="A29" s="147" t="s">
        <v>905</v>
      </c>
      <c r="B29" s="149">
        <v>4248</v>
      </c>
      <c r="C29" s="146" t="s">
        <v>904</v>
      </c>
      <c r="D29" s="147" t="s">
        <v>905</v>
      </c>
      <c r="E29" s="147" t="s">
        <v>101</v>
      </c>
      <c r="F29" s="147" t="s">
        <v>44</v>
      </c>
      <c r="G29" s="147" t="s">
        <v>43</v>
      </c>
      <c r="H29" s="147" t="s">
        <v>44</v>
      </c>
      <c r="I29" s="147" t="s">
        <v>41</v>
      </c>
      <c r="J29" s="146" t="s">
        <v>2746</v>
      </c>
      <c r="K29" s="147" t="s">
        <v>404</v>
      </c>
    </row>
    <row r="30" spans="1:11" ht="25.5" x14ac:dyDescent="0.2">
      <c r="A30" s="147" t="s">
        <v>907</v>
      </c>
      <c r="B30" s="149">
        <v>7122</v>
      </c>
      <c r="C30" s="146" t="s">
        <v>906</v>
      </c>
      <c r="D30" s="147" t="s">
        <v>907</v>
      </c>
      <c r="E30" s="147" t="s">
        <v>101</v>
      </c>
      <c r="F30" s="147" t="s">
        <v>44</v>
      </c>
      <c r="G30" s="147" t="s">
        <v>43</v>
      </c>
      <c r="H30" s="147" t="s">
        <v>44</v>
      </c>
      <c r="I30" s="147" t="s">
        <v>41</v>
      </c>
      <c r="J30" s="146" t="s">
        <v>2746</v>
      </c>
      <c r="K30" s="147" t="s">
        <v>403</v>
      </c>
    </row>
    <row r="31" spans="1:11" ht="25.5" x14ac:dyDescent="0.2">
      <c r="A31" s="147" t="s">
        <v>909</v>
      </c>
      <c r="B31" s="149">
        <v>7171</v>
      </c>
      <c r="C31" s="146" t="s">
        <v>908</v>
      </c>
      <c r="D31" s="147" t="s">
        <v>909</v>
      </c>
      <c r="E31" s="147" t="s">
        <v>101</v>
      </c>
      <c r="F31" s="147" t="s">
        <v>44</v>
      </c>
      <c r="G31" s="147" t="s">
        <v>40</v>
      </c>
      <c r="H31" s="147" t="s">
        <v>44</v>
      </c>
      <c r="I31" s="147" t="s">
        <v>41</v>
      </c>
      <c r="J31" s="146" t="s">
        <v>2746</v>
      </c>
      <c r="K31" s="147" t="s">
        <v>403</v>
      </c>
    </row>
    <row r="32" spans="1:11" ht="25.5" x14ac:dyDescent="0.2">
      <c r="A32" s="147" t="s">
        <v>911</v>
      </c>
      <c r="B32" s="149">
        <v>4256</v>
      </c>
      <c r="C32" s="146" t="s">
        <v>910</v>
      </c>
      <c r="D32" s="147" t="s">
        <v>911</v>
      </c>
      <c r="E32" s="147" t="s">
        <v>101</v>
      </c>
      <c r="F32" s="147" t="s">
        <v>44</v>
      </c>
      <c r="G32" s="147" t="s">
        <v>46</v>
      </c>
      <c r="H32" s="147" t="s">
        <v>44</v>
      </c>
      <c r="I32" s="147" t="s">
        <v>911</v>
      </c>
      <c r="J32" s="146" t="s">
        <v>2746</v>
      </c>
      <c r="K32" s="147" t="s">
        <v>405</v>
      </c>
    </row>
    <row r="33" spans="1:11" ht="25.5" x14ac:dyDescent="0.2">
      <c r="A33" s="147" t="s">
        <v>46</v>
      </c>
      <c r="B33" s="149">
        <v>4257</v>
      </c>
      <c r="C33" s="146" t="s">
        <v>912</v>
      </c>
      <c r="D33" s="147" t="s">
        <v>46</v>
      </c>
      <c r="E33" s="147" t="s">
        <v>101</v>
      </c>
      <c r="F33" s="147" t="s">
        <v>44</v>
      </c>
      <c r="G33" s="147" t="s">
        <v>46</v>
      </c>
      <c r="H33" s="147" t="s">
        <v>44</v>
      </c>
      <c r="I33" s="147" t="s">
        <v>911</v>
      </c>
      <c r="J33" s="146" t="s">
        <v>2746</v>
      </c>
      <c r="K33" s="147" t="s">
        <v>403</v>
      </c>
    </row>
    <row r="34" spans="1:11" ht="25.5" x14ac:dyDescent="0.2">
      <c r="A34" s="147" t="s">
        <v>914</v>
      </c>
      <c r="B34" s="149">
        <v>4258</v>
      </c>
      <c r="C34" s="146" t="s">
        <v>913</v>
      </c>
      <c r="D34" s="147" t="s">
        <v>914</v>
      </c>
      <c r="E34" s="147" t="s">
        <v>101</v>
      </c>
      <c r="F34" s="147" t="s">
        <v>44</v>
      </c>
      <c r="G34" s="147" t="s">
        <v>46</v>
      </c>
      <c r="H34" s="147" t="s">
        <v>44</v>
      </c>
      <c r="I34" s="147" t="s">
        <v>911</v>
      </c>
      <c r="J34" s="146" t="s">
        <v>2746</v>
      </c>
      <c r="K34" s="147" t="s">
        <v>405</v>
      </c>
    </row>
    <row r="35" spans="1:11" ht="25.5" x14ac:dyDescent="0.2">
      <c r="A35" s="147" t="s">
        <v>916</v>
      </c>
      <c r="B35" s="149">
        <v>4259</v>
      </c>
      <c r="C35" s="146" t="s">
        <v>915</v>
      </c>
      <c r="D35" s="147" t="s">
        <v>916</v>
      </c>
      <c r="E35" s="147" t="s">
        <v>101</v>
      </c>
      <c r="F35" s="147" t="s">
        <v>44</v>
      </c>
      <c r="G35" s="147" t="s">
        <v>46</v>
      </c>
      <c r="H35" s="147" t="s">
        <v>44</v>
      </c>
      <c r="I35" s="147" t="s">
        <v>911</v>
      </c>
      <c r="J35" s="146" t="s">
        <v>2746</v>
      </c>
      <c r="K35" s="147" t="s">
        <v>403</v>
      </c>
    </row>
    <row r="36" spans="1:11" ht="25.5" x14ac:dyDescent="0.2">
      <c r="A36" s="147" t="s">
        <v>918</v>
      </c>
      <c r="B36" s="149">
        <v>4260</v>
      </c>
      <c r="C36" s="146" t="s">
        <v>917</v>
      </c>
      <c r="D36" s="147" t="s">
        <v>918</v>
      </c>
      <c r="E36" s="147" t="s">
        <v>101</v>
      </c>
      <c r="F36" s="147" t="s">
        <v>44</v>
      </c>
      <c r="G36" s="147" t="s">
        <v>46</v>
      </c>
      <c r="H36" s="147" t="s">
        <v>44</v>
      </c>
      <c r="I36" s="147" t="s">
        <v>911</v>
      </c>
      <c r="J36" s="146" t="s">
        <v>2746</v>
      </c>
      <c r="K36" s="147" t="s">
        <v>404</v>
      </c>
    </row>
    <row r="37" spans="1:11" x14ac:dyDescent="0.2">
      <c r="A37" s="147" t="s">
        <v>920</v>
      </c>
      <c r="B37" s="149">
        <v>4292</v>
      </c>
      <c r="C37" s="146" t="s">
        <v>919</v>
      </c>
      <c r="D37" s="147" t="s">
        <v>920</v>
      </c>
      <c r="E37" s="147" t="s">
        <v>101</v>
      </c>
      <c r="F37" s="147" t="s">
        <v>35</v>
      </c>
      <c r="G37" s="147" t="s">
        <v>33</v>
      </c>
      <c r="H37" s="147" t="s">
        <v>44</v>
      </c>
      <c r="I37" s="147" t="s">
        <v>911</v>
      </c>
      <c r="J37" s="146" t="s">
        <v>2746</v>
      </c>
      <c r="K37" s="147" t="s">
        <v>403</v>
      </c>
    </row>
    <row r="38" spans="1:11" x14ac:dyDescent="0.2">
      <c r="A38" s="147" t="s">
        <v>922</v>
      </c>
      <c r="B38" s="149">
        <v>7121</v>
      </c>
      <c r="C38" s="146" t="s">
        <v>921</v>
      </c>
      <c r="D38" s="147" t="s">
        <v>922</v>
      </c>
      <c r="E38" s="147" t="s">
        <v>101</v>
      </c>
      <c r="F38" s="147" t="s">
        <v>35</v>
      </c>
      <c r="G38" s="147" t="s">
        <v>33</v>
      </c>
      <c r="H38" s="147" t="s">
        <v>44</v>
      </c>
      <c r="I38" s="147" t="s">
        <v>911</v>
      </c>
      <c r="J38" s="146" t="s">
        <v>2746</v>
      </c>
      <c r="K38" s="147" t="s">
        <v>403</v>
      </c>
    </row>
    <row r="39" spans="1:11" ht="25.5" x14ac:dyDescent="0.2">
      <c r="A39" s="147" t="s">
        <v>924</v>
      </c>
      <c r="B39" s="149">
        <v>9965</v>
      </c>
      <c r="C39" s="146" t="s">
        <v>923</v>
      </c>
      <c r="D39" s="147" t="s">
        <v>924</v>
      </c>
      <c r="E39" s="147" t="s">
        <v>101</v>
      </c>
      <c r="F39" s="147" t="s">
        <v>44</v>
      </c>
      <c r="G39" s="147" t="s">
        <v>46</v>
      </c>
      <c r="H39" s="147" t="s">
        <v>44</v>
      </c>
      <c r="I39" s="147" t="s">
        <v>911</v>
      </c>
      <c r="J39" s="146" t="s">
        <v>2746</v>
      </c>
      <c r="K39" s="147" t="s">
        <v>403</v>
      </c>
    </row>
    <row r="40" spans="1:11" ht="25.5" x14ac:dyDescent="0.2">
      <c r="A40" s="147" t="s">
        <v>926</v>
      </c>
      <c r="B40" s="149">
        <v>13058</v>
      </c>
      <c r="C40" s="146" t="s">
        <v>925</v>
      </c>
      <c r="D40" s="147" t="s">
        <v>926</v>
      </c>
      <c r="E40" s="147" t="s">
        <v>101</v>
      </c>
      <c r="F40" s="147" t="s">
        <v>44</v>
      </c>
      <c r="G40" s="147" t="s">
        <v>46</v>
      </c>
      <c r="H40" s="147" t="s">
        <v>44</v>
      </c>
      <c r="I40" s="147" t="s">
        <v>911</v>
      </c>
      <c r="J40" s="146" t="s">
        <v>2746</v>
      </c>
      <c r="K40" s="147" t="s">
        <v>403</v>
      </c>
    </row>
    <row r="41" spans="1:11" ht="25.5" x14ac:dyDescent="0.2">
      <c r="A41" s="147" t="s">
        <v>928</v>
      </c>
      <c r="B41" s="149">
        <v>18121</v>
      </c>
      <c r="C41" s="146" t="s">
        <v>927</v>
      </c>
      <c r="D41" s="147" t="s">
        <v>928</v>
      </c>
      <c r="E41" s="147" t="s">
        <v>101</v>
      </c>
      <c r="F41" s="147" t="s">
        <v>44</v>
      </c>
      <c r="G41" s="147" t="s">
        <v>46</v>
      </c>
      <c r="H41" s="147" t="s">
        <v>44</v>
      </c>
      <c r="I41" s="147" t="s">
        <v>911</v>
      </c>
      <c r="J41" s="146" t="s">
        <v>2746</v>
      </c>
      <c r="K41" s="147" t="s">
        <v>403</v>
      </c>
    </row>
    <row r="42" spans="1:11" ht="76.5" x14ac:dyDescent="0.2">
      <c r="A42" s="147" t="s">
        <v>930</v>
      </c>
      <c r="B42" s="149">
        <v>10459</v>
      </c>
      <c r="C42" s="146" t="s">
        <v>929</v>
      </c>
      <c r="D42" s="147" t="s">
        <v>930</v>
      </c>
      <c r="E42" s="147" t="s">
        <v>101</v>
      </c>
      <c r="F42" s="147" t="s">
        <v>44</v>
      </c>
      <c r="G42" s="147" t="s">
        <v>44</v>
      </c>
      <c r="H42" s="147" t="s">
        <v>44</v>
      </c>
      <c r="I42" s="147" t="s">
        <v>2744</v>
      </c>
      <c r="J42" s="146" t="s">
        <v>2746</v>
      </c>
      <c r="K42" s="147" t="s">
        <v>2712</v>
      </c>
    </row>
    <row r="43" spans="1:11" x14ac:dyDescent="0.2">
      <c r="A43" s="147" t="s">
        <v>33</v>
      </c>
      <c r="B43" s="149">
        <v>4288</v>
      </c>
      <c r="C43" s="146" t="s">
        <v>931</v>
      </c>
      <c r="D43" s="147" t="s">
        <v>33</v>
      </c>
      <c r="E43" s="147" t="s">
        <v>101</v>
      </c>
      <c r="F43" s="147" t="s">
        <v>35</v>
      </c>
      <c r="G43" s="147" t="s">
        <v>33</v>
      </c>
      <c r="H43" s="147" t="s">
        <v>44</v>
      </c>
      <c r="I43" s="147" t="s">
        <v>33</v>
      </c>
      <c r="J43" s="146" t="s">
        <v>2746</v>
      </c>
      <c r="K43" s="147" t="s">
        <v>405</v>
      </c>
    </row>
    <row r="44" spans="1:11" ht="25.5" x14ac:dyDescent="0.2">
      <c r="A44" s="147" t="s">
        <v>933</v>
      </c>
      <c r="B44" s="149">
        <v>4289</v>
      </c>
      <c r="C44" s="146" t="s">
        <v>932</v>
      </c>
      <c r="D44" s="147" t="s">
        <v>933</v>
      </c>
      <c r="E44" s="147" t="s">
        <v>101</v>
      </c>
      <c r="F44" s="147" t="s">
        <v>35</v>
      </c>
      <c r="G44" s="147" t="s">
        <v>33</v>
      </c>
      <c r="H44" s="147" t="s">
        <v>44</v>
      </c>
      <c r="I44" s="147" t="s">
        <v>33</v>
      </c>
      <c r="J44" s="146" t="s">
        <v>2746</v>
      </c>
      <c r="K44" s="147" t="s">
        <v>403</v>
      </c>
    </row>
    <row r="45" spans="1:11" x14ac:dyDescent="0.2">
      <c r="A45" s="147" t="s">
        <v>935</v>
      </c>
      <c r="B45" s="149">
        <v>4290</v>
      </c>
      <c r="C45" s="146" t="s">
        <v>934</v>
      </c>
      <c r="D45" s="147" t="s">
        <v>935</v>
      </c>
      <c r="E45" s="147" t="s">
        <v>101</v>
      </c>
      <c r="F45" s="147" t="s">
        <v>35</v>
      </c>
      <c r="G45" s="147" t="s">
        <v>33</v>
      </c>
      <c r="H45" s="147" t="s">
        <v>44</v>
      </c>
      <c r="I45" s="147" t="s">
        <v>33</v>
      </c>
      <c r="J45" s="146" t="s">
        <v>2746</v>
      </c>
      <c r="K45" s="147" t="s">
        <v>405</v>
      </c>
    </row>
    <row r="46" spans="1:11" x14ac:dyDescent="0.2">
      <c r="A46" s="147" t="s">
        <v>937</v>
      </c>
      <c r="B46" s="149">
        <v>4291</v>
      </c>
      <c r="C46" s="146" t="s">
        <v>936</v>
      </c>
      <c r="D46" s="147" t="s">
        <v>937</v>
      </c>
      <c r="E46" s="147" t="s">
        <v>101</v>
      </c>
      <c r="F46" s="147" t="s">
        <v>35</v>
      </c>
      <c r="G46" s="147" t="s">
        <v>33</v>
      </c>
      <c r="H46" s="147" t="s">
        <v>44</v>
      </c>
      <c r="I46" s="147" t="s">
        <v>33</v>
      </c>
      <c r="J46" s="146" t="s">
        <v>2746</v>
      </c>
      <c r="K46" s="147" t="s">
        <v>403</v>
      </c>
    </row>
    <row r="47" spans="1:11" x14ac:dyDescent="0.2">
      <c r="A47" s="147" t="s">
        <v>939</v>
      </c>
      <c r="B47" s="149">
        <v>4293</v>
      </c>
      <c r="C47" s="146" t="s">
        <v>938</v>
      </c>
      <c r="D47" s="147" t="s">
        <v>939</v>
      </c>
      <c r="E47" s="147" t="s">
        <v>101</v>
      </c>
      <c r="F47" s="147" t="s">
        <v>35</v>
      </c>
      <c r="G47" s="147" t="s">
        <v>33</v>
      </c>
      <c r="H47" s="147" t="s">
        <v>44</v>
      </c>
      <c r="I47" s="147" t="s">
        <v>33</v>
      </c>
      <c r="J47" s="146" t="s">
        <v>2746</v>
      </c>
      <c r="K47" s="147" t="s">
        <v>403</v>
      </c>
    </row>
    <row r="48" spans="1:11" x14ac:dyDescent="0.2">
      <c r="A48" s="147" t="s">
        <v>941</v>
      </c>
      <c r="B48" s="149">
        <v>4294</v>
      </c>
      <c r="C48" s="146" t="s">
        <v>940</v>
      </c>
      <c r="D48" s="147" t="s">
        <v>941</v>
      </c>
      <c r="E48" s="147" t="s">
        <v>101</v>
      </c>
      <c r="F48" s="147" t="s">
        <v>35</v>
      </c>
      <c r="G48" s="147" t="s">
        <v>33</v>
      </c>
      <c r="H48" s="147" t="s">
        <v>44</v>
      </c>
      <c r="I48" s="147" t="s">
        <v>33</v>
      </c>
      <c r="J48" s="146" t="s">
        <v>2746</v>
      </c>
      <c r="K48" s="147" t="s">
        <v>403</v>
      </c>
    </row>
    <row r="49" spans="1:11" x14ac:dyDescent="0.2">
      <c r="A49" s="147" t="s">
        <v>943</v>
      </c>
      <c r="B49" s="149">
        <v>4295</v>
      </c>
      <c r="C49" s="146" t="s">
        <v>942</v>
      </c>
      <c r="D49" s="147" t="s">
        <v>943</v>
      </c>
      <c r="E49" s="147" t="s">
        <v>101</v>
      </c>
      <c r="F49" s="147" t="s">
        <v>35</v>
      </c>
      <c r="G49" s="147" t="s">
        <v>33</v>
      </c>
      <c r="H49" s="147" t="s">
        <v>44</v>
      </c>
      <c r="I49" s="147" t="s">
        <v>33</v>
      </c>
      <c r="J49" s="146" t="s">
        <v>2746</v>
      </c>
      <c r="K49" s="147" t="s">
        <v>403</v>
      </c>
    </row>
    <row r="50" spans="1:11" x14ac:dyDescent="0.2">
      <c r="A50" s="147" t="s">
        <v>945</v>
      </c>
      <c r="B50" s="149">
        <v>7411</v>
      </c>
      <c r="C50" s="146" t="s">
        <v>944</v>
      </c>
      <c r="D50" s="147" t="s">
        <v>945</v>
      </c>
      <c r="E50" s="147" t="s">
        <v>101</v>
      </c>
      <c r="F50" s="147" t="s">
        <v>35</v>
      </c>
      <c r="G50" s="147" t="s">
        <v>33</v>
      </c>
      <c r="H50" s="147" t="s">
        <v>44</v>
      </c>
      <c r="I50" s="147" t="s">
        <v>33</v>
      </c>
      <c r="J50" s="146" t="s">
        <v>2746</v>
      </c>
      <c r="K50" s="147" t="s">
        <v>403</v>
      </c>
    </row>
    <row r="51" spans="1:11" x14ac:dyDescent="0.2">
      <c r="A51" s="147" t="s">
        <v>947</v>
      </c>
      <c r="B51" s="149">
        <v>7432</v>
      </c>
      <c r="C51" s="146" t="s">
        <v>946</v>
      </c>
      <c r="D51" s="147" t="s">
        <v>947</v>
      </c>
      <c r="E51" s="147" t="s">
        <v>101</v>
      </c>
      <c r="F51" s="147" t="s">
        <v>35</v>
      </c>
      <c r="G51" s="147" t="s">
        <v>33</v>
      </c>
      <c r="H51" s="147" t="s">
        <v>44</v>
      </c>
      <c r="I51" s="147" t="s">
        <v>33</v>
      </c>
      <c r="J51" s="146" t="s">
        <v>2746</v>
      </c>
      <c r="K51" s="147" t="s">
        <v>403</v>
      </c>
    </row>
    <row r="52" spans="1:11" ht="38.25" x14ac:dyDescent="0.2">
      <c r="A52" s="147" t="s">
        <v>949</v>
      </c>
      <c r="B52" s="149">
        <v>7717</v>
      </c>
      <c r="C52" s="146" t="s">
        <v>948</v>
      </c>
      <c r="D52" s="147" t="s">
        <v>949</v>
      </c>
      <c r="E52" s="147" t="s">
        <v>101</v>
      </c>
      <c r="F52" s="147" t="s">
        <v>35</v>
      </c>
      <c r="G52" s="147" t="s">
        <v>33</v>
      </c>
      <c r="H52" s="147" t="s">
        <v>44</v>
      </c>
      <c r="I52" s="147" t="s">
        <v>33</v>
      </c>
      <c r="J52" s="146" t="s">
        <v>2746</v>
      </c>
      <c r="K52" s="147" t="s">
        <v>403</v>
      </c>
    </row>
    <row r="53" spans="1:11" x14ac:dyDescent="0.2">
      <c r="A53" s="147" t="s">
        <v>951</v>
      </c>
      <c r="B53" s="149">
        <v>9966</v>
      </c>
      <c r="C53" s="146" t="s">
        <v>950</v>
      </c>
      <c r="D53" s="147" t="s">
        <v>951</v>
      </c>
      <c r="E53" s="147" t="s">
        <v>101</v>
      </c>
      <c r="F53" s="147" t="s">
        <v>35</v>
      </c>
      <c r="G53" s="147" t="s">
        <v>33</v>
      </c>
      <c r="H53" s="147" t="s">
        <v>44</v>
      </c>
      <c r="I53" s="147" t="s">
        <v>33</v>
      </c>
      <c r="J53" s="146" t="s">
        <v>2746</v>
      </c>
      <c r="K53" s="147" t="s">
        <v>403</v>
      </c>
    </row>
    <row r="54" spans="1:11" x14ac:dyDescent="0.2">
      <c r="A54" s="147" t="s">
        <v>953</v>
      </c>
      <c r="B54" s="149">
        <v>10966</v>
      </c>
      <c r="C54" s="146" t="s">
        <v>952</v>
      </c>
      <c r="D54" s="147" t="s">
        <v>953</v>
      </c>
      <c r="E54" s="147" t="s">
        <v>101</v>
      </c>
      <c r="F54" s="147" t="s">
        <v>35</v>
      </c>
      <c r="G54" s="147" t="s">
        <v>33</v>
      </c>
      <c r="H54" s="147" t="s">
        <v>44</v>
      </c>
      <c r="I54" s="147" t="s">
        <v>33</v>
      </c>
      <c r="J54" s="146" t="s">
        <v>2746</v>
      </c>
      <c r="K54" s="147" t="s">
        <v>403</v>
      </c>
    </row>
    <row r="55" spans="1:11" x14ac:dyDescent="0.2">
      <c r="A55" s="147" t="s">
        <v>955</v>
      </c>
      <c r="B55" s="149">
        <v>16138</v>
      </c>
      <c r="C55" s="146" t="s">
        <v>954</v>
      </c>
      <c r="D55" s="147" t="s">
        <v>955</v>
      </c>
      <c r="E55" s="147" t="s">
        <v>101</v>
      </c>
      <c r="F55" s="147" t="s">
        <v>35</v>
      </c>
      <c r="G55" s="147" t="s">
        <v>33</v>
      </c>
      <c r="H55" s="147" t="s">
        <v>44</v>
      </c>
      <c r="I55" s="147" t="s">
        <v>33</v>
      </c>
      <c r="J55" s="146" t="s">
        <v>2746</v>
      </c>
      <c r="K55" s="147" t="s">
        <v>403</v>
      </c>
    </row>
    <row r="56" spans="1:11" x14ac:dyDescent="0.2">
      <c r="A56" s="147" t="s">
        <v>957</v>
      </c>
      <c r="B56" s="149">
        <v>18118</v>
      </c>
      <c r="C56" s="146" t="s">
        <v>956</v>
      </c>
      <c r="D56" s="147" t="s">
        <v>957</v>
      </c>
      <c r="E56" s="147" t="s">
        <v>101</v>
      </c>
      <c r="F56" s="147" t="s">
        <v>35</v>
      </c>
      <c r="G56" s="147" t="s">
        <v>33</v>
      </c>
      <c r="H56" s="147" t="s">
        <v>44</v>
      </c>
      <c r="I56" s="147" t="s">
        <v>33</v>
      </c>
      <c r="J56" s="146" t="s">
        <v>2746</v>
      </c>
      <c r="K56" s="147" t="s">
        <v>403</v>
      </c>
    </row>
    <row r="57" spans="1:11" x14ac:dyDescent="0.2">
      <c r="A57" s="147" t="s">
        <v>959</v>
      </c>
      <c r="B57" s="149">
        <v>18119</v>
      </c>
      <c r="C57" s="146" t="s">
        <v>958</v>
      </c>
      <c r="D57" s="147" t="s">
        <v>959</v>
      </c>
      <c r="E57" s="147" t="s">
        <v>101</v>
      </c>
      <c r="F57" s="147" t="s">
        <v>35</v>
      </c>
      <c r="G57" s="147" t="s">
        <v>33</v>
      </c>
      <c r="H57" s="147" t="s">
        <v>44</v>
      </c>
      <c r="I57" s="147" t="s">
        <v>33</v>
      </c>
      <c r="J57" s="146" t="s">
        <v>2746</v>
      </c>
      <c r="K57" s="147" t="s">
        <v>403</v>
      </c>
    </row>
    <row r="58" spans="1:11" ht="25.5" x14ac:dyDescent="0.2">
      <c r="A58" s="147" t="s">
        <v>32</v>
      </c>
      <c r="B58" s="149">
        <v>4279</v>
      </c>
      <c r="C58" s="146" t="s">
        <v>960</v>
      </c>
      <c r="D58" s="147" t="s">
        <v>32</v>
      </c>
      <c r="E58" s="147" t="s">
        <v>101</v>
      </c>
      <c r="F58" s="147" t="s">
        <v>35</v>
      </c>
      <c r="G58" s="147" t="s">
        <v>32</v>
      </c>
      <c r="H58" s="147" t="s">
        <v>35</v>
      </c>
      <c r="I58" s="147" t="s">
        <v>32</v>
      </c>
      <c r="J58" s="146" t="s">
        <v>2746</v>
      </c>
      <c r="K58" s="147" t="s">
        <v>405</v>
      </c>
    </row>
    <row r="59" spans="1:11" ht="25.5" x14ac:dyDescent="0.2">
      <c r="A59" s="147" t="s">
        <v>962</v>
      </c>
      <c r="B59" s="149">
        <v>4280</v>
      </c>
      <c r="C59" s="146" t="s">
        <v>961</v>
      </c>
      <c r="D59" s="147" t="s">
        <v>962</v>
      </c>
      <c r="E59" s="147" t="s">
        <v>101</v>
      </c>
      <c r="F59" s="147" t="s">
        <v>35</v>
      </c>
      <c r="G59" s="147" t="s">
        <v>32</v>
      </c>
      <c r="H59" s="147" t="s">
        <v>35</v>
      </c>
      <c r="I59" s="147" t="s">
        <v>32</v>
      </c>
      <c r="J59" s="146" t="s">
        <v>2746</v>
      </c>
      <c r="K59" s="147" t="s">
        <v>405</v>
      </c>
    </row>
    <row r="60" spans="1:11" ht="25.5" x14ac:dyDescent="0.2">
      <c r="A60" s="147" t="s">
        <v>964</v>
      </c>
      <c r="B60" s="149">
        <v>4281</v>
      </c>
      <c r="C60" s="146" t="s">
        <v>963</v>
      </c>
      <c r="D60" s="147" t="s">
        <v>964</v>
      </c>
      <c r="E60" s="147" t="s">
        <v>101</v>
      </c>
      <c r="F60" s="147" t="s">
        <v>35</v>
      </c>
      <c r="G60" s="147" t="s">
        <v>32</v>
      </c>
      <c r="H60" s="147" t="s">
        <v>35</v>
      </c>
      <c r="I60" s="147" t="s">
        <v>32</v>
      </c>
      <c r="J60" s="146" t="s">
        <v>2746</v>
      </c>
      <c r="K60" s="147" t="s">
        <v>405</v>
      </c>
    </row>
    <row r="61" spans="1:11" ht="25.5" x14ac:dyDescent="0.2">
      <c r="A61" s="147" t="s">
        <v>966</v>
      </c>
      <c r="B61" s="149">
        <v>4284</v>
      </c>
      <c r="C61" s="146" t="s">
        <v>965</v>
      </c>
      <c r="D61" s="147" t="s">
        <v>966</v>
      </c>
      <c r="E61" s="147" t="s">
        <v>101</v>
      </c>
      <c r="F61" s="147" t="s">
        <v>35</v>
      </c>
      <c r="G61" s="147" t="s">
        <v>32</v>
      </c>
      <c r="H61" s="147" t="s">
        <v>35</v>
      </c>
      <c r="I61" s="147" t="s">
        <v>32</v>
      </c>
      <c r="J61" s="146" t="s">
        <v>2746</v>
      </c>
      <c r="K61" s="147" t="s">
        <v>405</v>
      </c>
    </row>
    <row r="62" spans="1:11" ht="25.5" x14ac:dyDescent="0.2">
      <c r="A62" s="147" t="s">
        <v>968</v>
      </c>
      <c r="B62" s="149">
        <v>4285</v>
      </c>
      <c r="C62" s="146" t="s">
        <v>967</v>
      </c>
      <c r="D62" s="147" t="s">
        <v>968</v>
      </c>
      <c r="E62" s="147" t="s">
        <v>101</v>
      </c>
      <c r="F62" s="147" t="s">
        <v>35</v>
      </c>
      <c r="G62" s="147" t="s">
        <v>32</v>
      </c>
      <c r="H62" s="147" t="s">
        <v>35</v>
      </c>
      <c r="I62" s="147" t="s">
        <v>32</v>
      </c>
      <c r="J62" s="146" t="s">
        <v>2746</v>
      </c>
      <c r="K62" s="147" t="s">
        <v>403</v>
      </c>
    </row>
    <row r="63" spans="1:11" ht="25.5" x14ac:dyDescent="0.2">
      <c r="A63" s="147" t="s">
        <v>970</v>
      </c>
      <c r="B63" s="149">
        <v>4286</v>
      </c>
      <c r="C63" s="146" t="s">
        <v>969</v>
      </c>
      <c r="D63" s="147" t="s">
        <v>970</v>
      </c>
      <c r="E63" s="147" t="s">
        <v>101</v>
      </c>
      <c r="F63" s="147" t="s">
        <v>35</v>
      </c>
      <c r="G63" s="147" t="s">
        <v>32</v>
      </c>
      <c r="H63" s="147" t="s">
        <v>35</v>
      </c>
      <c r="I63" s="147" t="s">
        <v>32</v>
      </c>
      <c r="J63" s="146" t="s">
        <v>2746</v>
      </c>
      <c r="K63" s="147" t="s">
        <v>404</v>
      </c>
    </row>
    <row r="64" spans="1:11" ht="25.5" x14ac:dyDescent="0.2">
      <c r="A64" s="147" t="s">
        <v>972</v>
      </c>
      <c r="B64" s="149">
        <v>6995</v>
      </c>
      <c r="C64" s="146" t="s">
        <v>971</v>
      </c>
      <c r="D64" s="147" t="s">
        <v>972</v>
      </c>
      <c r="E64" s="147" t="s">
        <v>101</v>
      </c>
      <c r="F64" s="147" t="s">
        <v>35</v>
      </c>
      <c r="G64" s="147" t="s">
        <v>32</v>
      </c>
      <c r="H64" s="147" t="s">
        <v>35</v>
      </c>
      <c r="I64" s="147" t="s">
        <v>32</v>
      </c>
      <c r="J64" s="146" t="s">
        <v>2746</v>
      </c>
      <c r="K64" s="147" t="s">
        <v>403</v>
      </c>
    </row>
    <row r="65" spans="1:11" x14ac:dyDescent="0.2">
      <c r="A65" s="147" t="s">
        <v>974</v>
      </c>
      <c r="B65" s="149">
        <v>4212</v>
      </c>
      <c r="C65" s="146" t="s">
        <v>973</v>
      </c>
      <c r="D65" s="147" t="s">
        <v>974</v>
      </c>
      <c r="E65" s="147" t="s">
        <v>101</v>
      </c>
      <c r="F65" s="147" t="s">
        <v>44</v>
      </c>
      <c r="G65" s="147" t="s">
        <v>44</v>
      </c>
      <c r="H65" s="147" t="s">
        <v>44</v>
      </c>
      <c r="I65" s="147" t="s">
        <v>974</v>
      </c>
      <c r="J65" s="146" t="s">
        <v>2746</v>
      </c>
      <c r="K65" s="147" t="s">
        <v>405</v>
      </c>
    </row>
    <row r="66" spans="1:11" x14ac:dyDescent="0.2">
      <c r="A66" s="147" t="s">
        <v>976</v>
      </c>
      <c r="B66" s="149">
        <v>4216</v>
      </c>
      <c r="C66" s="146" t="s">
        <v>975</v>
      </c>
      <c r="D66" s="147" t="s">
        <v>976</v>
      </c>
      <c r="E66" s="147" t="s">
        <v>101</v>
      </c>
      <c r="F66" s="147" t="s">
        <v>44</v>
      </c>
      <c r="G66" s="147" t="s">
        <v>44</v>
      </c>
      <c r="H66" s="147" t="s">
        <v>44</v>
      </c>
      <c r="I66" s="147" t="s">
        <v>974</v>
      </c>
      <c r="J66" s="146" t="s">
        <v>2746</v>
      </c>
      <c r="K66" s="147" t="s">
        <v>404</v>
      </c>
    </row>
    <row r="67" spans="1:11" ht="25.5" x14ac:dyDescent="0.2">
      <c r="A67" s="147" t="s">
        <v>978</v>
      </c>
      <c r="B67" s="149">
        <v>4222</v>
      </c>
      <c r="C67" s="146" t="s">
        <v>977</v>
      </c>
      <c r="D67" s="147" t="s">
        <v>978</v>
      </c>
      <c r="E67" s="147" t="s">
        <v>101</v>
      </c>
      <c r="F67" s="147" t="s">
        <v>44</v>
      </c>
      <c r="G67" s="147" t="s">
        <v>44</v>
      </c>
      <c r="H67" s="147" t="s">
        <v>44</v>
      </c>
      <c r="I67" s="147" t="s">
        <v>974</v>
      </c>
      <c r="J67" s="146" t="s">
        <v>2746</v>
      </c>
      <c r="K67" s="147" t="s">
        <v>403</v>
      </c>
    </row>
    <row r="68" spans="1:11" x14ac:dyDescent="0.2">
      <c r="A68" s="147" t="s">
        <v>45</v>
      </c>
      <c r="B68" s="149">
        <v>4241</v>
      </c>
      <c r="C68" s="146" t="s">
        <v>979</v>
      </c>
      <c r="D68" s="147" t="s">
        <v>45</v>
      </c>
      <c r="E68" s="147" t="s">
        <v>101</v>
      </c>
      <c r="F68" s="147" t="s">
        <v>44</v>
      </c>
      <c r="G68" s="147" t="s">
        <v>45</v>
      </c>
      <c r="H68" s="147" t="s">
        <v>44</v>
      </c>
      <c r="I68" s="147" t="s">
        <v>974</v>
      </c>
      <c r="J68" s="146" t="s">
        <v>2746</v>
      </c>
      <c r="K68" s="147" t="s">
        <v>405</v>
      </c>
    </row>
    <row r="69" spans="1:11" ht="38.25" x14ac:dyDescent="0.2">
      <c r="A69" s="147" t="s">
        <v>981</v>
      </c>
      <c r="B69" s="149">
        <v>4242</v>
      </c>
      <c r="C69" s="146" t="s">
        <v>980</v>
      </c>
      <c r="D69" s="147" t="s">
        <v>981</v>
      </c>
      <c r="E69" s="147" t="s">
        <v>101</v>
      </c>
      <c r="F69" s="147" t="s">
        <v>44</v>
      </c>
      <c r="G69" s="147" t="s">
        <v>45</v>
      </c>
      <c r="H69" s="147" t="s">
        <v>44</v>
      </c>
      <c r="I69" s="147" t="s">
        <v>974</v>
      </c>
      <c r="J69" s="146" t="s">
        <v>2746</v>
      </c>
      <c r="K69" s="147" t="s">
        <v>403</v>
      </c>
    </row>
    <row r="70" spans="1:11" ht="25.5" x14ac:dyDescent="0.2">
      <c r="A70" s="147" t="s">
        <v>983</v>
      </c>
      <c r="B70" s="149">
        <v>7125</v>
      </c>
      <c r="C70" s="146" t="s">
        <v>982</v>
      </c>
      <c r="D70" s="147" t="s">
        <v>983</v>
      </c>
      <c r="E70" s="147" t="s">
        <v>101</v>
      </c>
      <c r="F70" s="147" t="s">
        <v>35</v>
      </c>
      <c r="G70" s="147" t="s">
        <v>32</v>
      </c>
      <c r="H70" s="147" t="s">
        <v>35</v>
      </c>
      <c r="I70" s="147" t="s">
        <v>32</v>
      </c>
      <c r="J70" s="146" t="s">
        <v>2746</v>
      </c>
      <c r="K70" s="147" t="s">
        <v>403</v>
      </c>
    </row>
    <row r="71" spans="1:11" ht="25.5" x14ac:dyDescent="0.2">
      <c r="A71" s="147" t="s">
        <v>985</v>
      </c>
      <c r="B71" s="149">
        <v>7167</v>
      </c>
      <c r="C71" s="146" t="s">
        <v>984</v>
      </c>
      <c r="D71" s="147" t="s">
        <v>985</v>
      </c>
      <c r="E71" s="147" t="s">
        <v>101</v>
      </c>
      <c r="F71" s="147" t="s">
        <v>35</v>
      </c>
      <c r="G71" s="147" t="s">
        <v>32</v>
      </c>
      <c r="H71" s="147" t="s">
        <v>35</v>
      </c>
      <c r="I71" s="147" t="s">
        <v>32</v>
      </c>
      <c r="J71" s="146" t="s">
        <v>2746</v>
      </c>
      <c r="K71" s="147" t="s">
        <v>403</v>
      </c>
    </row>
    <row r="72" spans="1:11" ht="25.5" x14ac:dyDescent="0.2">
      <c r="A72" s="147" t="s">
        <v>987</v>
      </c>
      <c r="B72" s="149">
        <v>18120</v>
      </c>
      <c r="C72" s="146" t="s">
        <v>986</v>
      </c>
      <c r="D72" s="147" t="s">
        <v>987</v>
      </c>
      <c r="E72" s="147" t="s">
        <v>101</v>
      </c>
      <c r="F72" s="147" t="s">
        <v>35</v>
      </c>
      <c r="G72" s="147" t="s">
        <v>32</v>
      </c>
      <c r="H72" s="147" t="s">
        <v>35</v>
      </c>
      <c r="I72" s="147" t="s">
        <v>32</v>
      </c>
      <c r="J72" s="146" t="s">
        <v>2746</v>
      </c>
      <c r="K72" s="147" t="s">
        <v>403</v>
      </c>
    </row>
    <row r="73" spans="1:11" x14ac:dyDescent="0.2">
      <c r="A73" s="147" t="s">
        <v>50</v>
      </c>
      <c r="B73" s="149">
        <v>4243</v>
      </c>
      <c r="C73" s="146" t="s">
        <v>988</v>
      </c>
      <c r="D73" s="147" t="s">
        <v>50</v>
      </c>
      <c r="E73" s="147" t="s">
        <v>101</v>
      </c>
      <c r="F73" s="147" t="s">
        <v>44</v>
      </c>
      <c r="G73" s="147" t="s">
        <v>45</v>
      </c>
      <c r="H73" s="147" t="s">
        <v>44</v>
      </c>
      <c r="I73" s="147" t="s">
        <v>974</v>
      </c>
      <c r="J73" s="146" t="s">
        <v>2746</v>
      </c>
      <c r="K73" s="147" t="s">
        <v>403</v>
      </c>
    </row>
    <row r="74" spans="1:11" ht="25.5" x14ac:dyDescent="0.2">
      <c r="A74" s="147" t="s">
        <v>990</v>
      </c>
      <c r="B74" s="149">
        <v>4245</v>
      </c>
      <c r="C74" s="146" t="s">
        <v>989</v>
      </c>
      <c r="D74" s="147" t="s">
        <v>990</v>
      </c>
      <c r="E74" s="147" t="s">
        <v>101</v>
      </c>
      <c r="F74" s="147" t="s">
        <v>44</v>
      </c>
      <c r="G74" s="147" t="s">
        <v>835</v>
      </c>
      <c r="H74" s="147" t="s">
        <v>44</v>
      </c>
      <c r="I74" s="147" t="s">
        <v>974</v>
      </c>
      <c r="J74" s="146" t="s">
        <v>2746</v>
      </c>
      <c r="K74" s="147" t="s">
        <v>405</v>
      </c>
    </row>
    <row r="75" spans="1:11" ht="25.5" x14ac:dyDescent="0.2">
      <c r="A75" s="147" t="s">
        <v>31</v>
      </c>
      <c r="B75" s="149">
        <v>4296</v>
      </c>
      <c r="C75" s="146" t="s">
        <v>991</v>
      </c>
      <c r="D75" s="147" t="s">
        <v>31</v>
      </c>
      <c r="E75" s="147" t="s">
        <v>101</v>
      </c>
      <c r="F75" s="147" t="s">
        <v>35</v>
      </c>
      <c r="G75" s="147" t="s">
        <v>31</v>
      </c>
      <c r="H75" s="147" t="s">
        <v>35</v>
      </c>
      <c r="I75" s="147" t="s">
        <v>31</v>
      </c>
      <c r="J75" s="146" t="s">
        <v>2746</v>
      </c>
      <c r="K75" s="147" t="s">
        <v>405</v>
      </c>
    </row>
    <row r="76" spans="1:11" ht="25.5" x14ac:dyDescent="0.2">
      <c r="A76" s="147" t="s">
        <v>993</v>
      </c>
      <c r="B76" s="149">
        <v>4297</v>
      </c>
      <c r="C76" s="146" t="s">
        <v>992</v>
      </c>
      <c r="D76" s="147" t="s">
        <v>993</v>
      </c>
      <c r="E76" s="147" t="s">
        <v>101</v>
      </c>
      <c r="F76" s="147" t="s">
        <v>35</v>
      </c>
      <c r="G76" s="147" t="s">
        <v>31</v>
      </c>
      <c r="H76" s="147" t="s">
        <v>35</v>
      </c>
      <c r="I76" s="147" t="s">
        <v>31</v>
      </c>
      <c r="J76" s="146" t="s">
        <v>2746</v>
      </c>
      <c r="K76" s="147" t="s">
        <v>404</v>
      </c>
    </row>
    <row r="77" spans="1:11" ht="25.5" x14ac:dyDescent="0.2">
      <c r="A77" s="147" t="s">
        <v>995</v>
      </c>
      <c r="B77" s="149">
        <v>4298</v>
      </c>
      <c r="C77" s="146" t="s">
        <v>994</v>
      </c>
      <c r="D77" s="147" t="s">
        <v>995</v>
      </c>
      <c r="E77" s="147" t="s">
        <v>101</v>
      </c>
      <c r="F77" s="147" t="s">
        <v>35</v>
      </c>
      <c r="G77" s="147" t="s">
        <v>31</v>
      </c>
      <c r="H77" s="147" t="s">
        <v>35</v>
      </c>
      <c r="I77" s="147" t="s">
        <v>31</v>
      </c>
      <c r="J77" s="146" t="s">
        <v>2746</v>
      </c>
      <c r="K77" s="147" t="s">
        <v>404</v>
      </c>
    </row>
    <row r="78" spans="1:11" ht="25.5" x14ac:dyDescent="0.2">
      <c r="A78" s="147" t="s">
        <v>997</v>
      </c>
      <c r="B78" s="149">
        <v>4299</v>
      </c>
      <c r="C78" s="146" t="s">
        <v>996</v>
      </c>
      <c r="D78" s="147" t="s">
        <v>997</v>
      </c>
      <c r="E78" s="147" t="s">
        <v>101</v>
      </c>
      <c r="F78" s="147" t="s">
        <v>35</v>
      </c>
      <c r="G78" s="147" t="s">
        <v>31</v>
      </c>
      <c r="H78" s="147" t="s">
        <v>35</v>
      </c>
      <c r="I78" s="147" t="s">
        <v>31</v>
      </c>
      <c r="J78" s="146" t="s">
        <v>2746</v>
      </c>
      <c r="K78" s="147" t="s">
        <v>404</v>
      </c>
    </row>
    <row r="79" spans="1:11" x14ac:dyDescent="0.2">
      <c r="A79" s="147" t="s">
        <v>999</v>
      </c>
      <c r="B79" s="149">
        <v>4246</v>
      </c>
      <c r="C79" s="146" t="s">
        <v>998</v>
      </c>
      <c r="D79" s="147" t="s">
        <v>999</v>
      </c>
      <c r="E79" s="147" t="s">
        <v>101</v>
      </c>
      <c r="F79" s="147" t="s">
        <v>44</v>
      </c>
      <c r="G79" s="147" t="s">
        <v>835</v>
      </c>
      <c r="H79" s="147" t="s">
        <v>44</v>
      </c>
      <c r="I79" s="147" t="s">
        <v>974</v>
      </c>
      <c r="J79" s="146" t="s">
        <v>2746</v>
      </c>
      <c r="K79" s="147" t="s">
        <v>403</v>
      </c>
    </row>
    <row r="80" spans="1:11" x14ac:dyDescent="0.2">
      <c r="A80" s="147" t="s">
        <v>1001</v>
      </c>
      <c r="B80" s="149">
        <v>6994</v>
      </c>
      <c r="C80" s="146" t="s">
        <v>1000</v>
      </c>
      <c r="D80" s="147" t="s">
        <v>1001</v>
      </c>
      <c r="E80" s="147" t="s">
        <v>101</v>
      </c>
      <c r="F80" s="147" t="s">
        <v>44</v>
      </c>
      <c r="G80" s="147" t="s">
        <v>44</v>
      </c>
      <c r="H80" s="147" t="s">
        <v>44</v>
      </c>
      <c r="I80" s="147" t="s">
        <v>974</v>
      </c>
      <c r="J80" s="146" t="s">
        <v>2746</v>
      </c>
      <c r="K80" s="147" t="s">
        <v>403</v>
      </c>
    </row>
    <row r="81" spans="1:11" ht="25.5" x14ac:dyDescent="0.2">
      <c r="A81" s="147" t="s">
        <v>1003</v>
      </c>
      <c r="B81" s="149">
        <v>7124</v>
      </c>
      <c r="C81" s="146" t="s">
        <v>1002</v>
      </c>
      <c r="D81" s="147" t="s">
        <v>1003</v>
      </c>
      <c r="E81" s="147" t="s">
        <v>101</v>
      </c>
      <c r="F81" s="147" t="s">
        <v>44</v>
      </c>
      <c r="G81" s="147" t="s">
        <v>45</v>
      </c>
      <c r="H81" s="147" t="s">
        <v>44</v>
      </c>
      <c r="I81" s="147" t="s">
        <v>974</v>
      </c>
      <c r="J81" s="146" t="s">
        <v>2746</v>
      </c>
      <c r="K81" s="147" t="s">
        <v>403</v>
      </c>
    </row>
    <row r="82" spans="1:11" x14ac:dyDescent="0.2">
      <c r="A82" s="147" t="s">
        <v>1005</v>
      </c>
      <c r="B82" s="149">
        <v>7687</v>
      </c>
      <c r="C82" s="146" t="s">
        <v>1004</v>
      </c>
      <c r="D82" s="147" t="s">
        <v>1005</v>
      </c>
      <c r="E82" s="147" t="s">
        <v>101</v>
      </c>
      <c r="F82" s="147" t="s">
        <v>44</v>
      </c>
      <c r="G82" s="147" t="s">
        <v>45</v>
      </c>
      <c r="H82" s="147" t="s">
        <v>44</v>
      </c>
      <c r="I82" s="147" t="s">
        <v>974</v>
      </c>
      <c r="J82" s="146" t="s">
        <v>2746</v>
      </c>
      <c r="K82" s="147" t="s">
        <v>404</v>
      </c>
    </row>
    <row r="83" spans="1:11" ht="25.5" x14ac:dyDescent="0.2">
      <c r="A83" s="147" t="s">
        <v>1007</v>
      </c>
      <c r="B83" s="149">
        <v>13849</v>
      </c>
      <c r="C83" s="146" t="s">
        <v>1006</v>
      </c>
      <c r="D83" s="147" t="s">
        <v>1007</v>
      </c>
      <c r="E83" s="147" t="s">
        <v>101</v>
      </c>
      <c r="F83" s="147" t="s">
        <v>44</v>
      </c>
      <c r="G83" s="147" t="s">
        <v>45</v>
      </c>
      <c r="H83" s="147" t="s">
        <v>44</v>
      </c>
      <c r="I83" s="147" t="s">
        <v>974</v>
      </c>
      <c r="J83" s="146" t="s">
        <v>2746</v>
      </c>
      <c r="K83" s="147" t="s">
        <v>403</v>
      </c>
    </row>
    <row r="84" spans="1:11" ht="25.5" x14ac:dyDescent="0.2">
      <c r="A84" s="147" t="s">
        <v>1009</v>
      </c>
      <c r="B84" s="149">
        <v>15392</v>
      </c>
      <c r="C84" s="146" t="s">
        <v>1008</v>
      </c>
      <c r="D84" s="147" t="s">
        <v>1009</v>
      </c>
      <c r="E84" s="147" t="s">
        <v>101</v>
      </c>
      <c r="F84" s="147" t="s">
        <v>44</v>
      </c>
      <c r="G84" s="147" t="s">
        <v>44</v>
      </c>
      <c r="H84" s="147" t="s">
        <v>44</v>
      </c>
      <c r="I84" s="147" t="s">
        <v>974</v>
      </c>
      <c r="J84" s="146" t="s">
        <v>2746</v>
      </c>
      <c r="K84" s="147" t="s">
        <v>403</v>
      </c>
    </row>
    <row r="85" spans="1:11" x14ac:dyDescent="0.2">
      <c r="A85" s="147" t="s">
        <v>1011</v>
      </c>
      <c r="B85" s="149">
        <v>16136</v>
      </c>
      <c r="C85" s="146" t="s">
        <v>1010</v>
      </c>
      <c r="D85" s="147" t="s">
        <v>1011</v>
      </c>
      <c r="E85" s="147" t="s">
        <v>101</v>
      </c>
      <c r="F85" s="147" t="s">
        <v>44</v>
      </c>
      <c r="G85" s="147" t="s">
        <v>45</v>
      </c>
      <c r="H85" s="147" t="s">
        <v>44</v>
      </c>
      <c r="I85" s="147" t="s">
        <v>974</v>
      </c>
      <c r="J85" s="146" t="s">
        <v>2746</v>
      </c>
      <c r="K85" s="147" t="s">
        <v>403</v>
      </c>
    </row>
    <row r="86" spans="1:11" ht="25.5" x14ac:dyDescent="0.2">
      <c r="A86" s="147" t="s">
        <v>1013</v>
      </c>
      <c r="B86" s="149">
        <v>16137</v>
      </c>
      <c r="C86" s="146" t="s">
        <v>1012</v>
      </c>
      <c r="D86" s="147" t="s">
        <v>1013</v>
      </c>
      <c r="E86" s="147" t="s">
        <v>101</v>
      </c>
      <c r="F86" s="147" t="s">
        <v>44</v>
      </c>
      <c r="G86" s="147" t="s">
        <v>44</v>
      </c>
      <c r="H86" s="147" t="s">
        <v>44</v>
      </c>
      <c r="I86" s="147" t="s">
        <v>974</v>
      </c>
      <c r="J86" s="146" t="s">
        <v>2746</v>
      </c>
      <c r="K86" s="147" t="s">
        <v>403</v>
      </c>
    </row>
    <row r="87" spans="1:11" ht="25.5" x14ac:dyDescent="0.2">
      <c r="A87" s="147" t="s">
        <v>1015</v>
      </c>
      <c r="B87" s="149">
        <v>7016</v>
      </c>
      <c r="C87" s="146" t="s">
        <v>1014</v>
      </c>
      <c r="D87" s="147" t="s">
        <v>1015</v>
      </c>
      <c r="E87" s="147" t="s">
        <v>101</v>
      </c>
      <c r="F87" s="147" t="s">
        <v>35</v>
      </c>
      <c r="G87" s="147" t="s">
        <v>31</v>
      </c>
      <c r="H87" s="147" t="s">
        <v>35</v>
      </c>
      <c r="I87" s="147" t="s">
        <v>31</v>
      </c>
      <c r="J87" s="146" t="s">
        <v>2746</v>
      </c>
      <c r="K87" s="147" t="s">
        <v>404</v>
      </c>
    </row>
    <row r="88" spans="1:11" ht="25.5" x14ac:dyDescent="0.2">
      <c r="A88" s="147" t="s">
        <v>1017</v>
      </c>
      <c r="B88" s="149">
        <v>10965</v>
      </c>
      <c r="C88" s="146" t="s">
        <v>1016</v>
      </c>
      <c r="D88" s="147" t="s">
        <v>1017</v>
      </c>
      <c r="E88" s="147" t="s">
        <v>101</v>
      </c>
      <c r="F88" s="147" t="s">
        <v>35</v>
      </c>
      <c r="G88" s="147" t="s">
        <v>31</v>
      </c>
      <c r="H88" s="147" t="s">
        <v>35</v>
      </c>
      <c r="I88" s="147" t="s">
        <v>31</v>
      </c>
      <c r="J88" s="146" t="s">
        <v>2746</v>
      </c>
      <c r="K88" s="147" t="s">
        <v>403</v>
      </c>
    </row>
    <row r="89" spans="1:11" ht="25.5" x14ac:dyDescent="0.2">
      <c r="A89" s="147" t="s">
        <v>35</v>
      </c>
      <c r="B89" s="149">
        <v>4267</v>
      </c>
      <c r="C89" s="146" t="s">
        <v>1018</v>
      </c>
      <c r="D89" s="147" t="s">
        <v>35</v>
      </c>
      <c r="E89" s="147" t="s">
        <v>101</v>
      </c>
      <c r="F89" s="147" t="s">
        <v>35</v>
      </c>
      <c r="G89" s="147" t="s">
        <v>35</v>
      </c>
      <c r="H89" s="147" t="s">
        <v>35</v>
      </c>
      <c r="I89" s="147" t="s">
        <v>35</v>
      </c>
      <c r="J89" s="146" t="s">
        <v>2746</v>
      </c>
      <c r="K89" s="147" t="s">
        <v>406</v>
      </c>
    </row>
    <row r="90" spans="1:11" ht="25.5" x14ac:dyDescent="0.2">
      <c r="A90" s="147" t="s">
        <v>1020</v>
      </c>
      <c r="B90" s="149">
        <v>4268</v>
      </c>
      <c r="C90" s="146" t="s">
        <v>1019</v>
      </c>
      <c r="D90" s="147" t="s">
        <v>1020</v>
      </c>
      <c r="E90" s="147" t="s">
        <v>101</v>
      </c>
      <c r="F90" s="147" t="s">
        <v>35</v>
      </c>
      <c r="G90" s="147" t="s">
        <v>35</v>
      </c>
      <c r="H90" s="147" t="s">
        <v>35</v>
      </c>
      <c r="I90" s="147" t="s">
        <v>35</v>
      </c>
      <c r="J90" s="146" t="s">
        <v>2746</v>
      </c>
      <c r="K90" s="147" t="s">
        <v>403</v>
      </c>
    </row>
    <row r="91" spans="1:11" ht="25.5" x14ac:dyDescent="0.2">
      <c r="A91" s="147" t="s">
        <v>1022</v>
      </c>
      <c r="B91" s="149">
        <v>4269</v>
      </c>
      <c r="C91" s="146" t="s">
        <v>1021</v>
      </c>
      <c r="D91" s="147" t="s">
        <v>1022</v>
      </c>
      <c r="E91" s="147" t="s">
        <v>101</v>
      </c>
      <c r="F91" s="147" t="s">
        <v>35</v>
      </c>
      <c r="G91" s="147" t="s">
        <v>35</v>
      </c>
      <c r="H91" s="147" t="s">
        <v>35</v>
      </c>
      <c r="I91" s="147" t="s">
        <v>35</v>
      </c>
      <c r="J91" s="146" t="s">
        <v>2746</v>
      </c>
      <c r="K91" s="147" t="s">
        <v>403</v>
      </c>
    </row>
    <row r="92" spans="1:11" ht="25.5" x14ac:dyDescent="0.2">
      <c r="A92" s="147" t="s">
        <v>1024</v>
      </c>
      <c r="B92" s="149">
        <v>4270</v>
      </c>
      <c r="C92" s="146" t="s">
        <v>1023</v>
      </c>
      <c r="D92" s="147" t="s">
        <v>1024</v>
      </c>
      <c r="E92" s="147" t="s">
        <v>101</v>
      </c>
      <c r="F92" s="147" t="s">
        <v>35</v>
      </c>
      <c r="G92" s="147" t="s">
        <v>35</v>
      </c>
      <c r="H92" s="147" t="s">
        <v>35</v>
      </c>
      <c r="I92" s="147" t="s">
        <v>35</v>
      </c>
      <c r="J92" s="146" t="s">
        <v>2746</v>
      </c>
      <c r="K92" s="147" t="s">
        <v>404</v>
      </c>
    </row>
    <row r="93" spans="1:11" ht="25.5" x14ac:dyDescent="0.2">
      <c r="A93" s="147" t="s">
        <v>1026</v>
      </c>
      <c r="B93" s="149">
        <v>4271</v>
      </c>
      <c r="C93" s="146" t="s">
        <v>1025</v>
      </c>
      <c r="D93" s="147" t="s">
        <v>1026</v>
      </c>
      <c r="E93" s="147" t="s">
        <v>101</v>
      </c>
      <c r="F93" s="147" t="s">
        <v>35</v>
      </c>
      <c r="G93" s="147" t="s">
        <v>35</v>
      </c>
      <c r="H93" s="147" t="s">
        <v>35</v>
      </c>
      <c r="I93" s="147" t="s">
        <v>35</v>
      </c>
      <c r="J93" s="146" t="s">
        <v>2746</v>
      </c>
      <c r="K93" s="147" t="s">
        <v>405</v>
      </c>
    </row>
    <row r="94" spans="1:11" ht="25.5" x14ac:dyDescent="0.2">
      <c r="A94" s="147" t="s">
        <v>1028</v>
      </c>
      <c r="B94" s="149">
        <v>4272</v>
      </c>
      <c r="C94" s="146" t="s">
        <v>1027</v>
      </c>
      <c r="D94" s="147" t="s">
        <v>1028</v>
      </c>
      <c r="E94" s="147" t="s">
        <v>101</v>
      </c>
      <c r="F94" s="147" t="s">
        <v>35</v>
      </c>
      <c r="G94" s="147" t="s">
        <v>35</v>
      </c>
      <c r="H94" s="147" t="s">
        <v>35</v>
      </c>
      <c r="I94" s="147" t="s">
        <v>35</v>
      </c>
      <c r="J94" s="146" t="s">
        <v>2746</v>
      </c>
      <c r="K94" s="147" t="s">
        <v>404</v>
      </c>
    </row>
    <row r="95" spans="1:11" ht="25.5" x14ac:dyDescent="0.2">
      <c r="A95" s="147" t="s">
        <v>924</v>
      </c>
      <c r="B95" s="149">
        <v>4273</v>
      </c>
      <c r="C95" s="146" t="s">
        <v>1029</v>
      </c>
      <c r="D95" s="147" t="s">
        <v>924</v>
      </c>
      <c r="E95" s="147" t="s">
        <v>101</v>
      </c>
      <c r="F95" s="147" t="s">
        <v>35</v>
      </c>
      <c r="G95" s="147" t="s">
        <v>35</v>
      </c>
      <c r="H95" s="147" t="s">
        <v>35</v>
      </c>
      <c r="I95" s="147" t="s">
        <v>35</v>
      </c>
      <c r="J95" s="146" t="s">
        <v>2746</v>
      </c>
      <c r="K95" s="147" t="s">
        <v>403</v>
      </c>
    </row>
    <row r="96" spans="1:11" ht="25.5" x14ac:dyDescent="0.2">
      <c r="A96" s="147" t="s">
        <v>1031</v>
      </c>
      <c r="B96" s="149">
        <v>6871</v>
      </c>
      <c r="C96" s="146" t="s">
        <v>1030</v>
      </c>
      <c r="D96" s="147" t="s">
        <v>1031</v>
      </c>
      <c r="E96" s="147" t="s">
        <v>101</v>
      </c>
      <c r="F96" s="147" t="s">
        <v>35</v>
      </c>
      <c r="G96" s="147" t="s">
        <v>35</v>
      </c>
      <c r="H96" s="147" t="s">
        <v>35</v>
      </c>
      <c r="I96" s="147" t="s">
        <v>35</v>
      </c>
      <c r="J96" s="146" t="s">
        <v>2746</v>
      </c>
      <c r="K96" s="147" t="s">
        <v>403</v>
      </c>
    </row>
    <row r="97" spans="1:11" ht="25.5" x14ac:dyDescent="0.2">
      <c r="A97" s="147" t="s">
        <v>1033</v>
      </c>
      <c r="B97" s="149">
        <v>6905</v>
      </c>
      <c r="C97" s="146" t="s">
        <v>1032</v>
      </c>
      <c r="D97" s="147" t="s">
        <v>1033</v>
      </c>
      <c r="E97" s="147" t="s">
        <v>101</v>
      </c>
      <c r="F97" s="147" t="s">
        <v>35</v>
      </c>
      <c r="G97" s="147" t="s">
        <v>35</v>
      </c>
      <c r="H97" s="147" t="s">
        <v>35</v>
      </c>
      <c r="I97" s="147" t="s">
        <v>35</v>
      </c>
      <c r="J97" s="146" t="s">
        <v>2746</v>
      </c>
      <c r="K97" s="147" t="s">
        <v>403</v>
      </c>
    </row>
    <row r="98" spans="1:11" ht="25.5" x14ac:dyDescent="0.2">
      <c r="A98" s="147" t="s">
        <v>1035</v>
      </c>
      <c r="B98" s="149">
        <v>6993</v>
      </c>
      <c r="C98" s="146" t="s">
        <v>1034</v>
      </c>
      <c r="D98" s="147" t="s">
        <v>1035</v>
      </c>
      <c r="E98" s="147" t="s">
        <v>101</v>
      </c>
      <c r="F98" s="147" t="s">
        <v>35</v>
      </c>
      <c r="G98" s="147" t="s">
        <v>35</v>
      </c>
      <c r="H98" s="147" t="s">
        <v>35</v>
      </c>
      <c r="I98" s="147" t="s">
        <v>35</v>
      </c>
      <c r="J98" s="146" t="s">
        <v>2746</v>
      </c>
      <c r="K98" s="147" t="s">
        <v>403</v>
      </c>
    </row>
    <row r="99" spans="1:11" ht="25.5" x14ac:dyDescent="0.2">
      <c r="A99" s="147" t="s">
        <v>1037</v>
      </c>
      <c r="B99" s="149">
        <v>7018</v>
      </c>
      <c r="C99" s="146" t="s">
        <v>1036</v>
      </c>
      <c r="D99" s="147" t="s">
        <v>1037</v>
      </c>
      <c r="E99" s="147" t="s">
        <v>101</v>
      </c>
      <c r="F99" s="147" t="s">
        <v>35</v>
      </c>
      <c r="G99" s="147" t="s">
        <v>35</v>
      </c>
      <c r="H99" s="147" t="s">
        <v>35</v>
      </c>
      <c r="I99" s="147" t="s">
        <v>35</v>
      </c>
      <c r="J99" s="146" t="s">
        <v>2746</v>
      </c>
      <c r="K99" s="147" t="s">
        <v>403</v>
      </c>
    </row>
    <row r="100" spans="1:11" ht="25.5" x14ac:dyDescent="0.2">
      <c r="A100" s="147" t="s">
        <v>983</v>
      </c>
      <c r="B100" s="149">
        <v>7019</v>
      </c>
      <c r="C100" s="146" t="s">
        <v>1038</v>
      </c>
      <c r="D100" s="147" t="s">
        <v>983</v>
      </c>
      <c r="E100" s="147" t="s">
        <v>101</v>
      </c>
      <c r="F100" s="147" t="s">
        <v>35</v>
      </c>
      <c r="G100" s="147" t="s">
        <v>35</v>
      </c>
      <c r="H100" s="147" t="s">
        <v>35</v>
      </c>
      <c r="I100" s="147" t="s">
        <v>35</v>
      </c>
      <c r="J100" s="146" t="s">
        <v>2746</v>
      </c>
      <c r="K100" s="147" t="s">
        <v>403</v>
      </c>
    </row>
    <row r="101" spans="1:11" ht="25.5" x14ac:dyDescent="0.2">
      <c r="A101" s="147" t="s">
        <v>1040</v>
      </c>
      <c r="B101" s="149">
        <v>7045</v>
      </c>
      <c r="C101" s="146" t="s">
        <v>1039</v>
      </c>
      <c r="D101" s="147" t="s">
        <v>1040</v>
      </c>
      <c r="E101" s="147" t="s">
        <v>101</v>
      </c>
      <c r="F101" s="147" t="s">
        <v>35</v>
      </c>
      <c r="G101" s="147" t="s">
        <v>35</v>
      </c>
      <c r="H101" s="147" t="s">
        <v>35</v>
      </c>
      <c r="I101" s="147" t="s">
        <v>35</v>
      </c>
      <c r="J101" s="146" t="s">
        <v>2746</v>
      </c>
      <c r="K101" s="147" t="s">
        <v>403</v>
      </c>
    </row>
    <row r="102" spans="1:11" x14ac:dyDescent="0.2">
      <c r="A102" s="147" t="s">
        <v>1042</v>
      </c>
      <c r="B102" s="149">
        <v>4211</v>
      </c>
      <c r="C102" s="146" t="s">
        <v>1041</v>
      </c>
      <c r="D102" s="147" t="s">
        <v>1042</v>
      </c>
      <c r="E102" s="147" t="s">
        <v>101</v>
      </c>
      <c r="F102" s="147" t="s">
        <v>44</v>
      </c>
      <c r="G102" s="147" t="s">
        <v>44</v>
      </c>
      <c r="H102" s="147" t="s">
        <v>44</v>
      </c>
      <c r="I102" s="147" t="s">
        <v>1042</v>
      </c>
      <c r="J102" s="146" t="s">
        <v>2746</v>
      </c>
      <c r="K102" s="147" t="s">
        <v>406</v>
      </c>
    </row>
    <row r="103" spans="1:11" x14ac:dyDescent="0.2">
      <c r="A103" s="147" t="s">
        <v>1044</v>
      </c>
      <c r="B103" s="149">
        <v>4213</v>
      </c>
      <c r="C103" s="146" t="s">
        <v>1043</v>
      </c>
      <c r="D103" s="147" t="s">
        <v>1044</v>
      </c>
      <c r="E103" s="147" t="s">
        <v>101</v>
      </c>
      <c r="F103" s="147" t="s">
        <v>44</v>
      </c>
      <c r="G103" s="147" t="s">
        <v>44</v>
      </c>
      <c r="H103" s="147" t="s">
        <v>44</v>
      </c>
      <c r="I103" s="147" t="s">
        <v>1042</v>
      </c>
      <c r="J103" s="146" t="s">
        <v>2746</v>
      </c>
      <c r="K103" s="147" t="s">
        <v>405</v>
      </c>
    </row>
    <row r="104" spans="1:11" x14ac:dyDescent="0.2">
      <c r="A104" s="147" t="s">
        <v>1046</v>
      </c>
      <c r="B104" s="149">
        <v>4214</v>
      </c>
      <c r="C104" s="146" t="s">
        <v>1045</v>
      </c>
      <c r="D104" s="147" t="s">
        <v>1046</v>
      </c>
      <c r="E104" s="147" t="s">
        <v>101</v>
      </c>
      <c r="F104" s="147" t="s">
        <v>44</v>
      </c>
      <c r="G104" s="147" t="s">
        <v>44</v>
      </c>
      <c r="H104" s="147" t="s">
        <v>44</v>
      </c>
      <c r="I104" s="147" t="s">
        <v>1042</v>
      </c>
      <c r="J104" s="146" t="s">
        <v>2746</v>
      </c>
      <c r="K104" s="147" t="s">
        <v>403</v>
      </c>
    </row>
    <row r="105" spans="1:11" x14ac:dyDescent="0.2">
      <c r="A105" s="147" t="s">
        <v>1048</v>
      </c>
      <c r="B105" s="149">
        <v>4215</v>
      </c>
      <c r="C105" s="146" t="s">
        <v>1047</v>
      </c>
      <c r="D105" s="147" t="s">
        <v>1048</v>
      </c>
      <c r="E105" s="147" t="s">
        <v>101</v>
      </c>
      <c r="F105" s="147" t="s">
        <v>44</v>
      </c>
      <c r="G105" s="147" t="s">
        <v>44</v>
      </c>
      <c r="H105" s="147" t="s">
        <v>44</v>
      </c>
      <c r="I105" s="147" t="s">
        <v>1042</v>
      </c>
      <c r="J105" s="146" t="s">
        <v>2746</v>
      </c>
      <c r="K105" s="147" t="s">
        <v>403</v>
      </c>
    </row>
    <row r="106" spans="1:11" x14ac:dyDescent="0.2">
      <c r="A106" s="147" t="s">
        <v>1050</v>
      </c>
      <c r="B106" s="149">
        <v>4217</v>
      </c>
      <c r="C106" s="146" t="s">
        <v>1049</v>
      </c>
      <c r="D106" s="147" t="s">
        <v>1050</v>
      </c>
      <c r="E106" s="147" t="s">
        <v>101</v>
      </c>
      <c r="F106" s="147" t="s">
        <v>44</v>
      </c>
      <c r="G106" s="147" t="s">
        <v>44</v>
      </c>
      <c r="H106" s="147" t="s">
        <v>44</v>
      </c>
      <c r="I106" s="147" t="s">
        <v>1042</v>
      </c>
      <c r="J106" s="146" t="s">
        <v>2746</v>
      </c>
      <c r="K106" s="147" t="s">
        <v>403</v>
      </c>
    </row>
    <row r="107" spans="1:11" ht="25.5" x14ac:dyDescent="0.2">
      <c r="A107" s="147" t="s">
        <v>1052</v>
      </c>
      <c r="B107" s="149">
        <v>4218</v>
      </c>
      <c r="C107" s="146" t="s">
        <v>1051</v>
      </c>
      <c r="D107" s="147" t="s">
        <v>1052</v>
      </c>
      <c r="E107" s="147" t="s">
        <v>101</v>
      </c>
      <c r="F107" s="147" t="s">
        <v>44</v>
      </c>
      <c r="G107" s="147" t="s">
        <v>44</v>
      </c>
      <c r="H107" s="147" t="s">
        <v>44</v>
      </c>
      <c r="I107" s="147" t="s">
        <v>1042</v>
      </c>
      <c r="J107" s="146" t="s">
        <v>2746</v>
      </c>
      <c r="K107" s="147" t="s">
        <v>403</v>
      </c>
    </row>
    <row r="108" spans="1:11" ht="25.5" x14ac:dyDescent="0.2">
      <c r="A108" s="147" t="s">
        <v>1054</v>
      </c>
      <c r="B108" s="149">
        <v>4466</v>
      </c>
      <c r="C108" s="146" t="s">
        <v>1053</v>
      </c>
      <c r="D108" s="147" t="s">
        <v>1054</v>
      </c>
      <c r="E108" s="147" t="s">
        <v>101</v>
      </c>
      <c r="F108" s="147" t="s">
        <v>64</v>
      </c>
      <c r="G108" s="147" t="s">
        <v>64</v>
      </c>
      <c r="H108" s="147" t="s">
        <v>64</v>
      </c>
      <c r="I108" s="147" t="s">
        <v>64</v>
      </c>
      <c r="J108" s="146" t="s">
        <v>2750</v>
      </c>
      <c r="K108" s="147" t="s">
        <v>402</v>
      </c>
    </row>
    <row r="109" spans="1:11" ht="25.5" x14ac:dyDescent="0.2">
      <c r="A109" s="147" t="s">
        <v>1056</v>
      </c>
      <c r="B109" s="149">
        <v>4467</v>
      </c>
      <c r="C109" s="146" t="s">
        <v>1055</v>
      </c>
      <c r="D109" s="147" t="s">
        <v>1056</v>
      </c>
      <c r="E109" s="147" t="s">
        <v>101</v>
      </c>
      <c r="F109" s="147" t="s">
        <v>64</v>
      </c>
      <c r="G109" s="147" t="s">
        <v>64</v>
      </c>
      <c r="H109" s="147" t="s">
        <v>64</v>
      </c>
      <c r="I109" s="147" t="s">
        <v>64</v>
      </c>
      <c r="J109" s="146" t="s">
        <v>2750</v>
      </c>
      <c r="K109" s="147" t="s">
        <v>403</v>
      </c>
    </row>
    <row r="110" spans="1:11" ht="25.5" x14ac:dyDescent="0.2">
      <c r="A110" s="147" t="s">
        <v>1058</v>
      </c>
      <c r="B110" s="149">
        <v>4468</v>
      </c>
      <c r="C110" s="146" t="s">
        <v>1057</v>
      </c>
      <c r="D110" s="147" t="s">
        <v>1058</v>
      </c>
      <c r="E110" s="147" t="s">
        <v>101</v>
      </c>
      <c r="F110" s="147" t="s">
        <v>64</v>
      </c>
      <c r="G110" s="147" t="s">
        <v>57</v>
      </c>
      <c r="H110" s="147" t="s">
        <v>64</v>
      </c>
      <c r="I110" s="147" t="s">
        <v>64</v>
      </c>
      <c r="J110" s="146" t="s">
        <v>2750</v>
      </c>
      <c r="K110" s="147" t="s">
        <v>403</v>
      </c>
    </row>
    <row r="111" spans="1:11" ht="25.5" x14ac:dyDescent="0.2">
      <c r="A111" s="147" t="s">
        <v>1060</v>
      </c>
      <c r="B111" s="149">
        <v>4469</v>
      </c>
      <c r="C111" s="146" t="s">
        <v>1059</v>
      </c>
      <c r="D111" s="147" t="s">
        <v>1060</v>
      </c>
      <c r="E111" s="147" t="s">
        <v>101</v>
      </c>
      <c r="F111" s="147" t="s">
        <v>64</v>
      </c>
      <c r="G111" s="147" t="s">
        <v>65</v>
      </c>
      <c r="H111" s="147" t="s">
        <v>64</v>
      </c>
      <c r="I111" s="147" t="s">
        <v>64</v>
      </c>
      <c r="J111" s="146" t="s">
        <v>2750</v>
      </c>
      <c r="K111" s="147" t="s">
        <v>403</v>
      </c>
    </row>
    <row r="112" spans="1:11" ht="25.5" x14ac:dyDescent="0.2">
      <c r="A112" s="147" t="s">
        <v>65</v>
      </c>
      <c r="B112" s="149">
        <v>4470</v>
      </c>
      <c r="C112" s="146" t="s">
        <v>1061</v>
      </c>
      <c r="D112" s="147" t="s">
        <v>65</v>
      </c>
      <c r="E112" s="147" t="s">
        <v>101</v>
      </c>
      <c r="F112" s="147" t="s">
        <v>64</v>
      </c>
      <c r="G112" s="147" t="s">
        <v>65</v>
      </c>
      <c r="H112" s="147" t="s">
        <v>64</v>
      </c>
      <c r="I112" s="147" t="s">
        <v>64</v>
      </c>
      <c r="J112" s="146" t="s">
        <v>2750</v>
      </c>
      <c r="K112" s="147" t="s">
        <v>404</v>
      </c>
    </row>
    <row r="113" spans="1:11" ht="25.5" x14ac:dyDescent="0.2">
      <c r="A113" s="147" t="s">
        <v>1063</v>
      </c>
      <c r="B113" s="149">
        <v>4471</v>
      </c>
      <c r="C113" s="146" t="s">
        <v>1062</v>
      </c>
      <c r="D113" s="147" t="s">
        <v>1063</v>
      </c>
      <c r="E113" s="147" t="s">
        <v>101</v>
      </c>
      <c r="F113" s="147" t="s">
        <v>64</v>
      </c>
      <c r="G113" s="147" t="s">
        <v>66</v>
      </c>
      <c r="H113" s="147" t="s">
        <v>64</v>
      </c>
      <c r="I113" s="147" t="s">
        <v>64</v>
      </c>
      <c r="J113" s="146" t="s">
        <v>2750</v>
      </c>
      <c r="K113" s="147" t="s">
        <v>403</v>
      </c>
    </row>
    <row r="114" spans="1:11" ht="25.5" x14ac:dyDescent="0.2">
      <c r="A114" s="147" t="s">
        <v>1065</v>
      </c>
      <c r="B114" s="149">
        <v>4472</v>
      </c>
      <c r="C114" s="146" t="s">
        <v>1064</v>
      </c>
      <c r="D114" s="147" t="s">
        <v>1065</v>
      </c>
      <c r="E114" s="147" t="s">
        <v>101</v>
      </c>
      <c r="F114" s="147" t="s">
        <v>64</v>
      </c>
      <c r="G114" s="147" t="s">
        <v>66</v>
      </c>
      <c r="H114" s="147" t="s">
        <v>64</v>
      </c>
      <c r="I114" s="147" t="s">
        <v>64</v>
      </c>
      <c r="J114" s="146" t="s">
        <v>2750</v>
      </c>
      <c r="K114" s="147" t="s">
        <v>403</v>
      </c>
    </row>
    <row r="115" spans="1:11" ht="25.5" x14ac:dyDescent="0.2">
      <c r="A115" s="147" t="s">
        <v>66</v>
      </c>
      <c r="B115" s="149">
        <v>4473</v>
      </c>
      <c r="C115" s="146" t="s">
        <v>1066</v>
      </c>
      <c r="D115" s="147" t="s">
        <v>66</v>
      </c>
      <c r="E115" s="147" t="s">
        <v>101</v>
      </c>
      <c r="F115" s="147" t="s">
        <v>64</v>
      </c>
      <c r="G115" s="147" t="s">
        <v>66</v>
      </c>
      <c r="H115" s="147" t="s">
        <v>64</v>
      </c>
      <c r="I115" s="147" t="s">
        <v>64</v>
      </c>
      <c r="J115" s="146" t="s">
        <v>2750</v>
      </c>
      <c r="K115" s="147" t="s">
        <v>404</v>
      </c>
    </row>
    <row r="116" spans="1:11" ht="25.5" x14ac:dyDescent="0.2">
      <c r="A116" s="147" t="s">
        <v>1068</v>
      </c>
      <c r="B116" s="149">
        <v>4594</v>
      </c>
      <c r="C116" s="146" t="s">
        <v>1067</v>
      </c>
      <c r="D116" s="147" t="s">
        <v>1068</v>
      </c>
      <c r="E116" s="147" t="s">
        <v>101</v>
      </c>
      <c r="F116" s="147" t="s">
        <v>64</v>
      </c>
      <c r="G116" s="147" t="s">
        <v>65</v>
      </c>
      <c r="H116" s="147" t="s">
        <v>64</v>
      </c>
      <c r="I116" s="147" t="s">
        <v>64</v>
      </c>
      <c r="J116" s="146" t="s">
        <v>2750</v>
      </c>
      <c r="K116" s="147" t="s">
        <v>403</v>
      </c>
    </row>
    <row r="117" spans="1:11" ht="25.5" x14ac:dyDescent="0.2">
      <c r="A117" s="147" t="s">
        <v>86</v>
      </c>
      <c r="B117" s="149">
        <v>7120</v>
      </c>
      <c r="C117" s="146" t="s">
        <v>1069</v>
      </c>
      <c r="D117" s="147" t="s">
        <v>86</v>
      </c>
      <c r="E117" s="147" t="s">
        <v>101</v>
      </c>
      <c r="F117" s="147" t="s">
        <v>64</v>
      </c>
      <c r="G117" s="147" t="s">
        <v>66</v>
      </c>
      <c r="H117" s="147" t="s">
        <v>64</v>
      </c>
      <c r="I117" s="147" t="s">
        <v>64</v>
      </c>
      <c r="J117" s="146" t="s">
        <v>2750</v>
      </c>
      <c r="K117" s="147" t="s">
        <v>403</v>
      </c>
    </row>
    <row r="118" spans="1:11" ht="25.5" x14ac:dyDescent="0.2">
      <c r="A118" s="147" t="s">
        <v>1071</v>
      </c>
      <c r="B118" s="149">
        <v>7374</v>
      </c>
      <c r="C118" s="146" t="s">
        <v>1070</v>
      </c>
      <c r="D118" s="147" t="s">
        <v>1071</v>
      </c>
      <c r="E118" s="147" t="s">
        <v>101</v>
      </c>
      <c r="F118" s="147" t="s">
        <v>64</v>
      </c>
      <c r="G118" s="147" t="s">
        <v>66</v>
      </c>
      <c r="H118" s="147" t="s">
        <v>64</v>
      </c>
      <c r="I118" s="147" t="s">
        <v>64</v>
      </c>
      <c r="J118" s="146" t="s">
        <v>2750</v>
      </c>
      <c r="K118" s="147" t="s">
        <v>403</v>
      </c>
    </row>
    <row r="119" spans="1:11" ht="25.5" x14ac:dyDescent="0.2">
      <c r="A119" s="147" t="s">
        <v>1073</v>
      </c>
      <c r="B119" s="149">
        <v>9029</v>
      </c>
      <c r="C119" s="146" t="s">
        <v>1072</v>
      </c>
      <c r="D119" s="147" t="s">
        <v>1073</v>
      </c>
      <c r="E119" s="147" t="s">
        <v>101</v>
      </c>
      <c r="F119" s="147" t="s">
        <v>64</v>
      </c>
      <c r="G119" s="147" t="s">
        <v>65</v>
      </c>
      <c r="H119" s="147" t="s">
        <v>64</v>
      </c>
      <c r="I119" s="147" t="s">
        <v>64</v>
      </c>
      <c r="J119" s="146" t="s">
        <v>2750</v>
      </c>
      <c r="K119" s="147" t="s">
        <v>403</v>
      </c>
    </row>
    <row r="120" spans="1:11" ht="25.5" x14ac:dyDescent="0.2">
      <c r="A120" s="147" t="s">
        <v>1075</v>
      </c>
      <c r="B120" s="149">
        <v>9078</v>
      </c>
      <c r="C120" s="146" t="s">
        <v>1074</v>
      </c>
      <c r="D120" s="147" t="s">
        <v>1075</v>
      </c>
      <c r="E120" s="147" t="s">
        <v>101</v>
      </c>
      <c r="F120" s="147" t="s">
        <v>64</v>
      </c>
      <c r="G120" s="147" t="s">
        <v>66</v>
      </c>
      <c r="H120" s="147" t="s">
        <v>64</v>
      </c>
      <c r="I120" s="147" t="s">
        <v>64</v>
      </c>
      <c r="J120" s="146" t="s">
        <v>2750</v>
      </c>
      <c r="K120" s="147" t="s">
        <v>403</v>
      </c>
    </row>
    <row r="121" spans="1:11" ht="25.5" x14ac:dyDescent="0.2">
      <c r="A121" s="147" t="s">
        <v>1077</v>
      </c>
      <c r="B121" s="149">
        <v>9083</v>
      </c>
      <c r="C121" s="146" t="s">
        <v>1076</v>
      </c>
      <c r="D121" s="147" t="s">
        <v>1077</v>
      </c>
      <c r="E121" s="147" t="s">
        <v>101</v>
      </c>
      <c r="F121" s="147" t="s">
        <v>64</v>
      </c>
      <c r="G121" s="147" t="s">
        <v>65</v>
      </c>
      <c r="H121" s="147" t="s">
        <v>64</v>
      </c>
      <c r="I121" s="147" t="s">
        <v>64</v>
      </c>
      <c r="J121" s="146" t="s">
        <v>2750</v>
      </c>
      <c r="K121" s="147" t="s">
        <v>403</v>
      </c>
    </row>
    <row r="122" spans="1:11" ht="25.5" x14ac:dyDescent="0.2">
      <c r="A122" s="147" t="s">
        <v>1079</v>
      </c>
      <c r="B122" s="149">
        <v>9086</v>
      </c>
      <c r="C122" s="146" t="s">
        <v>1078</v>
      </c>
      <c r="D122" s="147" t="s">
        <v>1079</v>
      </c>
      <c r="E122" s="147" t="s">
        <v>101</v>
      </c>
      <c r="F122" s="147" t="s">
        <v>64</v>
      </c>
      <c r="G122" s="147" t="s">
        <v>66</v>
      </c>
      <c r="H122" s="147" t="s">
        <v>64</v>
      </c>
      <c r="I122" s="147" t="s">
        <v>64</v>
      </c>
      <c r="J122" s="146" t="s">
        <v>2750</v>
      </c>
      <c r="K122" s="147" t="s">
        <v>403</v>
      </c>
    </row>
    <row r="123" spans="1:11" ht="25.5" x14ac:dyDescent="0.2">
      <c r="A123" s="147" t="s">
        <v>1081</v>
      </c>
      <c r="B123" s="149">
        <v>10951</v>
      </c>
      <c r="C123" s="146" t="s">
        <v>1080</v>
      </c>
      <c r="D123" s="147" t="s">
        <v>1081</v>
      </c>
      <c r="E123" s="147" t="s">
        <v>101</v>
      </c>
      <c r="F123" s="147" t="s">
        <v>64</v>
      </c>
      <c r="G123" s="147" t="s">
        <v>66</v>
      </c>
      <c r="H123" s="147" t="s">
        <v>64</v>
      </c>
      <c r="I123" s="147" t="s">
        <v>64</v>
      </c>
      <c r="J123" s="146" t="s">
        <v>2750</v>
      </c>
      <c r="K123" s="147" t="s">
        <v>403</v>
      </c>
    </row>
    <row r="124" spans="1:11" ht="25.5" x14ac:dyDescent="0.2">
      <c r="A124" s="147" t="s">
        <v>1083</v>
      </c>
      <c r="B124" s="149">
        <v>11149</v>
      </c>
      <c r="C124" s="146" t="s">
        <v>1082</v>
      </c>
      <c r="D124" s="147" t="s">
        <v>1083</v>
      </c>
      <c r="E124" s="147" t="s">
        <v>101</v>
      </c>
      <c r="F124" s="147" t="s">
        <v>64</v>
      </c>
      <c r="G124" s="147" t="s">
        <v>65</v>
      </c>
      <c r="H124" s="147" t="s">
        <v>64</v>
      </c>
      <c r="I124" s="147" t="s">
        <v>64</v>
      </c>
      <c r="J124" s="146" t="s">
        <v>2750</v>
      </c>
      <c r="K124" s="147" t="s">
        <v>403</v>
      </c>
    </row>
    <row r="125" spans="1:11" ht="25.5" x14ac:dyDescent="0.2">
      <c r="A125" s="147" t="s">
        <v>1085</v>
      </c>
      <c r="B125" s="149">
        <v>11152</v>
      </c>
      <c r="C125" s="146" t="s">
        <v>1084</v>
      </c>
      <c r="D125" s="147" t="s">
        <v>1085</v>
      </c>
      <c r="E125" s="147" t="s">
        <v>101</v>
      </c>
      <c r="F125" s="147" t="s">
        <v>64</v>
      </c>
      <c r="G125" s="147" t="s">
        <v>65</v>
      </c>
      <c r="H125" s="147" t="s">
        <v>64</v>
      </c>
      <c r="I125" s="147" t="s">
        <v>64</v>
      </c>
      <c r="J125" s="146" t="s">
        <v>2750</v>
      </c>
      <c r="K125" s="147" t="s">
        <v>403</v>
      </c>
    </row>
    <row r="126" spans="1:11" ht="25.5" x14ac:dyDescent="0.2">
      <c r="A126" s="147" t="s">
        <v>1087</v>
      </c>
      <c r="B126" s="149">
        <v>11153</v>
      </c>
      <c r="C126" s="146" t="s">
        <v>1086</v>
      </c>
      <c r="D126" s="147" t="s">
        <v>1087</v>
      </c>
      <c r="E126" s="147" t="s">
        <v>101</v>
      </c>
      <c r="F126" s="147" t="s">
        <v>64</v>
      </c>
      <c r="G126" s="147" t="s">
        <v>64</v>
      </c>
      <c r="H126" s="147" t="s">
        <v>64</v>
      </c>
      <c r="I126" s="147" t="s">
        <v>64</v>
      </c>
      <c r="J126" s="146" t="s">
        <v>2750</v>
      </c>
      <c r="K126" s="147" t="s">
        <v>403</v>
      </c>
    </row>
    <row r="127" spans="1:11" ht="25.5" x14ac:dyDescent="0.2">
      <c r="A127" s="147" t="s">
        <v>924</v>
      </c>
      <c r="B127" s="149">
        <v>11250</v>
      </c>
      <c r="C127" s="146" t="s">
        <v>1088</v>
      </c>
      <c r="D127" s="147" t="s">
        <v>924</v>
      </c>
      <c r="E127" s="147" t="s">
        <v>101</v>
      </c>
      <c r="F127" s="147" t="s">
        <v>64</v>
      </c>
      <c r="G127" s="147" t="s">
        <v>64</v>
      </c>
      <c r="H127" s="147" t="s">
        <v>64</v>
      </c>
      <c r="I127" s="147" t="s">
        <v>64</v>
      </c>
      <c r="J127" s="146" t="s">
        <v>2750</v>
      </c>
      <c r="K127" s="147" t="s">
        <v>403</v>
      </c>
    </row>
    <row r="128" spans="1:11" ht="25.5" x14ac:dyDescent="0.2">
      <c r="A128" s="147" t="s">
        <v>1090</v>
      </c>
      <c r="B128" s="149">
        <v>17329</v>
      </c>
      <c r="C128" s="146" t="s">
        <v>1089</v>
      </c>
      <c r="D128" s="147" t="s">
        <v>1090</v>
      </c>
      <c r="E128" s="147" t="s">
        <v>101</v>
      </c>
      <c r="F128" s="147" t="s">
        <v>64</v>
      </c>
      <c r="G128" s="147" t="s">
        <v>66</v>
      </c>
      <c r="H128" s="147" t="s">
        <v>64</v>
      </c>
      <c r="I128" s="147" t="s">
        <v>64</v>
      </c>
      <c r="J128" s="146" t="s">
        <v>2750</v>
      </c>
      <c r="K128" s="147" t="s">
        <v>403</v>
      </c>
    </row>
    <row r="129" spans="1:11" ht="25.5" x14ac:dyDescent="0.2">
      <c r="A129" s="147" t="s">
        <v>1092</v>
      </c>
      <c r="B129" s="149">
        <v>4474</v>
      </c>
      <c r="C129" s="146" t="s">
        <v>1091</v>
      </c>
      <c r="D129" s="147" t="s">
        <v>1092</v>
      </c>
      <c r="E129" s="147" t="s">
        <v>101</v>
      </c>
      <c r="F129" s="147" t="s">
        <v>64</v>
      </c>
      <c r="G129" s="147" t="s">
        <v>61</v>
      </c>
      <c r="H129" s="147" t="s">
        <v>64</v>
      </c>
      <c r="I129" s="147" t="s">
        <v>61</v>
      </c>
      <c r="J129" s="146" t="s">
        <v>2750</v>
      </c>
      <c r="K129" s="147" t="s">
        <v>403</v>
      </c>
    </row>
    <row r="130" spans="1:11" ht="25.5" x14ac:dyDescent="0.2">
      <c r="A130" s="147" t="s">
        <v>1094</v>
      </c>
      <c r="B130" s="149">
        <v>4475</v>
      </c>
      <c r="C130" s="146" t="s">
        <v>1093</v>
      </c>
      <c r="D130" s="147" t="s">
        <v>1094</v>
      </c>
      <c r="E130" s="147" t="s">
        <v>101</v>
      </c>
      <c r="F130" s="147" t="s">
        <v>64</v>
      </c>
      <c r="G130" s="147" t="s">
        <v>61</v>
      </c>
      <c r="H130" s="147" t="s">
        <v>64</v>
      </c>
      <c r="I130" s="147" t="s">
        <v>61</v>
      </c>
      <c r="J130" s="146" t="s">
        <v>2750</v>
      </c>
      <c r="K130" s="147" t="s">
        <v>403</v>
      </c>
    </row>
    <row r="131" spans="1:11" ht="25.5" x14ac:dyDescent="0.2">
      <c r="A131" s="147" t="s">
        <v>841</v>
      </c>
      <c r="B131" s="149">
        <v>4489</v>
      </c>
      <c r="C131" s="146" t="s">
        <v>1095</v>
      </c>
      <c r="D131" s="147" t="s">
        <v>841</v>
      </c>
      <c r="E131" s="147" t="s">
        <v>101</v>
      </c>
      <c r="F131" s="147" t="s">
        <v>9</v>
      </c>
      <c r="G131" s="147" t="s">
        <v>841</v>
      </c>
      <c r="H131" s="147" t="s">
        <v>9</v>
      </c>
      <c r="I131" s="147" t="s">
        <v>841</v>
      </c>
      <c r="J131" s="146" t="s">
        <v>2750</v>
      </c>
      <c r="K131" s="147" t="s">
        <v>405</v>
      </c>
    </row>
    <row r="132" spans="1:11" ht="25.5" x14ac:dyDescent="0.2">
      <c r="A132" s="147" t="s">
        <v>1097</v>
      </c>
      <c r="B132" s="149">
        <v>4490</v>
      </c>
      <c r="C132" s="146" t="s">
        <v>1096</v>
      </c>
      <c r="D132" s="147" t="s">
        <v>1097</v>
      </c>
      <c r="E132" s="147" t="s">
        <v>101</v>
      </c>
      <c r="F132" s="147" t="s">
        <v>9</v>
      </c>
      <c r="G132" s="147" t="s">
        <v>7</v>
      </c>
      <c r="H132" s="147" t="s">
        <v>9</v>
      </c>
      <c r="I132" s="147" t="s">
        <v>841</v>
      </c>
      <c r="J132" s="146" t="s">
        <v>2750</v>
      </c>
      <c r="K132" s="147" t="s">
        <v>403</v>
      </c>
    </row>
    <row r="133" spans="1:11" ht="25.5" x14ac:dyDescent="0.2">
      <c r="A133" s="147" t="s">
        <v>7</v>
      </c>
      <c r="B133" s="149">
        <v>4491</v>
      </c>
      <c r="C133" s="146" t="s">
        <v>1098</v>
      </c>
      <c r="D133" s="147" t="s">
        <v>7</v>
      </c>
      <c r="E133" s="147" t="s">
        <v>101</v>
      </c>
      <c r="F133" s="147" t="s">
        <v>9</v>
      </c>
      <c r="G133" s="147" t="s">
        <v>7</v>
      </c>
      <c r="H133" s="147" t="s">
        <v>9</v>
      </c>
      <c r="I133" s="147" t="s">
        <v>841</v>
      </c>
      <c r="J133" s="146" t="s">
        <v>2750</v>
      </c>
      <c r="K133" s="147" t="s">
        <v>403</v>
      </c>
    </row>
    <row r="134" spans="1:11" ht="38.25" x14ac:dyDescent="0.2">
      <c r="A134" s="147" t="s">
        <v>1100</v>
      </c>
      <c r="B134" s="149">
        <v>4492</v>
      </c>
      <c r="C134" s="146" t="s">
        <v>1099</v>
      </c>
      <c r="D134" s="147" t="s">
        <v>1100</v>
      </c>
      <c r="E134" s="147" t="s">
        <v>101</v>
      </c>
      <c r="F134" s="147" t="s">
        <v>9</v>
      </c>
      <c r="G134" s="147" t="s">
        <v>6</v>
      </c>
      <c r="H134" s="147" t="s">
        <v>9</v>
      </c>
      <c r="I134" s="147" t="s">
        <v>841</v>
      </c>
      <c r="J134" s="146" t="s">
        <v>2750</v>
      </c>
      <c r="K134" s="147" t="s">
        <v>404</v>
      </c>
    </row>
    <row r="135" spans="1:11" ht="25.5" x14ac:dyDescent="0.2">
      <c r="A135" s="147" t="s">
        <v>1102</v>
      </c>
      <c r="B135" s="149">
        <v>4493</v>
      </c>
      <c r="C135" s="146" t="s">
        <v>1101</v>
      </c>
      <c r="D135" s="147" t="s">
        <v>1102</v>
      </c>
      <c r="E135" s="147" t="s">
        <v>101</v>
      </c>
      <c r="F135" s="147" t="s">
        <v>9</v>
      </c>
      <c r="G135" s="147" t="s">
        <v>7</v>
      </c>
      <c r="H135" s="147" t="s">
        <v>9</v>
      </c>
      <c r="I135" s="147" t="s">
        <v>841</v>
      </c>
      <c r="J135" s="146" t="s">
        <v>2750</v>
      </c>
      <c r="K135" s="147" t="s">
        <v>403</v>
      </c>
    </row>
    <row r="136" spans="1:11" ht="38.25" x14ac:dyDescent="0.2">
      <c r="A136" s="147" t="s">
        <v>1104</v>
      </c>
      <c r="B136" s="149">
        <v>4494</v>
      </c>
      <c r="C136" s="146" t="s">
        <v>1103</v>
      </c>
      <c r="D136" s="147" t="s">
        <v>1104</v>
      </c>
      <c r="E136" s="147" t="s">
        <v>101</v>
      </c>
      <c r="F136" s="147" t="s">
        <v>9</v>
      </c>
      <c r="G136" s="147" t="s">
        <v>4</v>
      </c>
      <c r="H136" s="147" t="s">
        <v>9</v>
      </c>
      <c r="I136" s="147" t="s">
        <v>841</v>
      </c>
      <c r="J136" s="146" t="s">
        <v>2750</v>
      </c>
      <c r="K136" s="147" t="s">
        <v>404</v>
      </c>
    </row>
    <row r="137" spans="1:11" ht="25.5" x14ac:dyDescent="0.2">
      <c r="A137" s="147" t="s">
        <v>1106</v>
      </c>
      <c r="B137" s="149">
        <v>4495</v>
      </c>
      <c r="C137" s="146" t="s">
        <v>1105</v>
      </c>
      <c r="D137" s="147" t="s">
        <v>1106</v>
      </c>
      <c r="E137" s="147" t="s">
        <v>101</v>
      </c>
      <c r="F137" s="147" t="s">
        <v>9</v>
      </c>
      <c r="G137" s="147" t="s">
        <v>3</v>
      </c>
      <c r="H137" s="147" t="s">
        <v>9</v>
      </c>
      <c r="I137" s="147" t="s">
        <v>3</v>
      </c>
      <c r="J137" s="146" t="s">
        <v>2750</v>
      </c>
      <c r="K137" s="147" t="s">
        <v>403</v>
      </c>
    </row>
    <row r="138" spans="1:11" ht="25.5" x14ac:dyDescent="0.2">
      <c r="A138" s="147" t="s">
        <v>1108</v>
      </c>
      <c r="B138" s="149">
        <v>4496</v>
      </c>
      <c r="C138" s="146" t="s">
        <v>1107</v>
      </c>
      <c r="D138" s="147" t="s">
        <v>1108</v>
      </c>
      <c r="E138" s="147" t="s">
        <v>101</v>
      </c>
      <c r="F138" s="147" t="s">
        <v>9</v>
      </c>
      <c r="G138" s="147" t="s">
        <v>3</v>
      </c>
      <c r="H138" s="147" t="s">
        <v>9</v>
      </c>
      <c r="I138" s="147" t="s">
        <v>3</v>
      </c>
      <c r="J138" s="146" t="s">
        <v>2750</v>
      </c>
      <c r="K138" s="147" t="s">
        <v>403</v>
      </c>
    </row>
    <row r="139" spans="1:11" ht="25.5" x14ac:dyDescent="0.2">
      <c r="A139" s="147" t="s">
        <v>1110</v>
      </c>
      <c r="B139" s="149">
        <v>4497</v>
      </c>
      <c r="C139" s="146" t="s">
        <v>1109</v>
      </c>
      <c r="D139" s="147" t="s">
        <v>1110</v>
      </c>
      <c r="E139" s="147" t="s">
        <v>101</v>
      </c>
      <c r="F139" s="147" t="s">
        <v>9</v>
      </c>
      <c r="G139" s="147" t="s">
        <v>3</v>
      </c>
      <c r="H139" s="147" t="s">
        <v>9</v>
      </c>
      <c r="I139" s="147" t="s">
        <v>3</v>
      </c>
      <c r="J139" s="146" t="s">
        <v>2750</v>
      </c>
      <c r="K139" s="147" t="s">
        <v>404</v>
      </c>
    </row>
    <row r="140" spans="1:11" ht="25.5" x14ac:dyDescent="0.2">
      <c r="A140" s="147" t="s">
        <v>1112</v>
      </c>
      <c r="B140" s="149">
        <v>4498</v>
      </c>
      <c r="C140" s="146" t="s">
        <v>1111</v>
      </c>
      <c r="D140" s="147" t="s">
        <v>1112</v>
      </c>
      <c r="E140" s="147" t="s">
        <v>101</v>
      </c>
      <c r="F140" s="147" t="s">
        <v>9</v>
      </c>
      <c r="G140" s="147" t="s">
        <v>3</v>
      </c>
      <c r="H140" s="147" t="s">
        <v>9</v>
      </c>
      <c r="I140" s="147" t="s">
        <v>3</v>
      </c>
      <c r="J140" s="146" t="s">
        <v>2750</v>
      </c>
      <c r="K140" s="147" t="s">
        <v>404</v>
      </c>
    </row>
    <row r="141" spans="1:11" ht="25.5" x14ac:dyDescent="0.2">
      <c r="A141" s="147" t="s">
        <v>1114</v>
      </c>
      <c r="B141" s="149">
        <v>4499</v>
      </c>
      <c r="C141" s="146" t="s">
        <v>1113</v>
      </c>
      <c r="D141" s="147" t="s">
        <v>1114</v>
      </c>
      <c r="E141" s="147" t="s">
        <v>101</v>
      </c>
      <c r="F141" s="147" t="s">
        <v>9</v>
      </c>
      <c r="G141" s="147" t="s">
        <v>3</v>
      </c>
      <c r="H141" s="147" t="s">
        <v>9</v>
      </c>
      <c r="I141" s="147" t="s">
        <v>3</v>
      </c>
      <c r="J141" s="146" t="s">
        <v>2750</v>
      </c>
      <c r="K141" s="147" t="s">
        <v>403</v>
      </c>
    </row>
    <row r="142" spans="1:11" ht="25.5" x14ac:dyDescent="0.2">
      <c r="A142" s="147" t="s">
        <v>3</v>
      </c>
      <c r="B142" s="149">
        <v>4500</v>
      </c>
      <c r="C142" s="146" t="s">
        <v>1115</v>
      </c>
      <c r="D142" s="147" t="s">
        <v>3</v>
      </c>
      <c r="E142" s="147" t="s">
        <v>101</v>
      </c>
      <c r="F142" s="147" t="s">
        <v>9</v>
      </c>
      <c r="G142" s="147" t="s">
        <v>3</v>
      </c>
      <c r="H142" s="147" t="s">
        <v>9</v>
      </c>
      <c r="I142" s="147" t="s">
        <v>3</v>
      </c>
      <c r="J142" s="146" t="s">
        <v>2750</v>
      </c>
      <c r="K142" s="147" t="s">
        <v>405</v>
      </c>
    </row>
    <row r="143" spans="1:11" ht="25.5" x14ac:dyDescent="0.2">
      <c r="A143" s="147" t="s">
        <v>9</v>
      </c>
      <c r="B143" s="149">
        <v>4501</v>
      </c>
      <c r="C143" s="146" t="s">
        <v>1116</v>
      </c>
      <c r="D143" s="147" t="s">
        <v>9</v>
      </c>
      <c r="E143" s="147" t="s">
        <v>101</v>
      </c>
      <c r="F143" s="147" t="s">
        <v>9</v>
      </c>
      <c r="G143" s="147" t="s">
        <v>8</v>
      </c>
      <c r="H143" s="147" t="s">
        <v>9</v>
      </c>
      <c r="I143" s="147" t="s">
        <v>9</v>
      </c>
      <c r="J143" s="146" t="s">
        <v>2750</v>
      </c>
      <c r="K143" s="147" t="s">
        <v>406</v>
      </c>
    </row>
    <row r="144" spans="1:11" ht="25.5" x14ac:dyDescent="0.2">
      <c r="A144" s="147" t="s">
        <v>1118</v>
      </c>
      <c r="B144" s="149">
        <v>4502</v>
      </c>
      <c r="C144" s="146" t="s">
        <v>1117</v>
      </c>
      <c r="D144" s="147" t="s">
        <v>1118</v>
      </c>
      <c r="E144" s="147" t="s">
        <v>101</v>
      </c>
      <c r="F144" s="147" t="s">
        <v>9</v>
      </c>
      <c r="G144" s="147" t="s">
        <v>5</v>
      </c>
      <c r="H144" s="147" t="s">
        <v>9</v>
      </c>
      <c r="I144" s="147" t="s">
        <v>9</v>
      </c>
      <c r="J144" s="146" t="s">
        <v>2750</v>
      </c>
      <c r="K144" s="147" t="s">
        <v>403</v>
      </c>
    </row>
    <row r="145" spans="1:11" ht="25.5" x14ac:dyDescent="0.2">
      <c r="A145" s="147" t="s">
        <v>1120</v>
      </c>
      <c r="B145" s="149">
        <v>4503</v>
      </c>
      <c r="C145" s="146" t="s">
        <v>1119</v>
      </c>
      <c r="D145" s="147" t="s">
        <v>1120</v>
      </c>
      <c r="E145" s="147" t="s">
        <v>101</v>
      </c>
      <c r="F145" s="147" t="s">
        <v>9</v>
      </c>
      <c r="G145" s="147" t="s">
        <v>5</v>
      </c>
      <c r="H145" s="147" t="s">
        <v>9</v>
      </c>
      <c r="I145" s="147" t="s">
        <v>9</v>
      </c>
      <c r="J145" s="146" t="s">
        <v>2750</v>
      </c>
      <c r="K145" s="147" t="s">
        <v>403</v>
      </c>
    </row>
    <row r="146" spans="1:11" ht="25.5" x14ac:dyDescent="0.2">
      <c r="A146" s="147" t="s">
        <v>1122</v>
      </c>
      <c r="B146" s="149">
        <v>4504</v>
      </c>
      <c r="C146" s="146" t="s">
        <v>1121</v>
      </c>
      <c r="D146" s="147" t="s">
        <v>1122</v>
      </c>
      <c r="E146" s="147" t="s">
        <v>101</v>
      </c>
      <c r="F146" s="147" t="s">
        <v>9</v>
      </c>
      <c r="G146" s="147" t="s">
        <v>8</v>
      </c>
      <c r="H146" s="147" t="s">
        <v>9</v>
      </c>
      <c r="I146" s="147" t="s">
        <v>9</v>
      </c>
      <c r="J146" s="146" t="s">
        <v>2750</v>
      </c>
      <c r="K146" s="147" t="s">
        <v>403</v>
      </c>
    </row>
    <row r="147" spans="1:11" ht="25.5" x14ac:dyDescent="0.2">
      <c r="A147" s="147" t="s">
        <v>1124</v>
      </c>
      <c r="B147" s="149">
        <v>4505</v>
      </c>
      <c r="C147" s="146" t="s">
        <v>1123</v>
      </c>
      <c r="D147" s="147" t="s">
        <v>1124</v>
      </c>
      <c r="E147" s="147" t="s">
        <v>101</v>
      </c>
      <c r="F147" s="147" t="s">
        <v>9</v>
      </c>
      <c r="G147" s="147" t="s">
        <v>8</v>
      </c>
      <c r="H147" s="147" t="s">
        <v>9</v>
      </c>
      <c r="I147" s="147" t="s">
        <v>9</v>
      </c>
      <c r="J147" s="146" t="s">
        <v>2750</v>
      </c>
      <c r="K147" s="147" t="s">
        <v>403</v>
      </c>
    </row>
    <row r="148" spans="1:11" ht="25.5" x14ac:dyDescent="0.2">
      <c r="A148" s="147" t="s">
        <v>1126</v>
      </c>
      <c r="B148" s="149">
        <v>4506</v>
      </c>
      <c r="C148" s="146" t="s">
        <v>1125</v>
      </c>
      <c r="D148" s="147" t="s">
        <v>1126</v>
      </c>
      <c r="E148" s="147" t="s">
        <v>101</v>
      </c>
      <c r="F148" s="147" t="s">
        <v>9</v>
      </c>
      <c r="G148" s="147" t="s">
        <v>5</v>
      </c>
      <c r="H148" s="147" t="s">
        <v>9</v>
      </c>
      <c r="I148" s="147" t="s">
        <v>9</v>
      </c>
      <c r="J148" s="146" t="s">
        <v>2750</v>
      </c>
      <c r="K148" s="147" t="s">
        <v>403</v>
      </c>
    </row>
    <row r="149" spans="1:11" ht="25.5" x14ac:dyDescent="0.2">
      <c r="A149" s="147" t="s">
        <v>1128</v>
      </c>
      <c r="B149" s="149">
        <v>4507</v>
      </c>
      <c r="C149" s="146" t="s">
        <v>1127</v>
      </c>
      <c r="D149" s="147" t="s">
        <v>1128</v>
      </c>
      <c r="E149" s="147" t="s">
        <v>101</v>
      </c>
      <c r="F149" s="147" t="s">
        <v>9</v>
      </c>
      <c r="G149" s="147" t="s">
        <v>5</v>
      </c>
      <c r="H149" s="147" t="s">
        <v>9</v>
      </c>
      <c r="I149" s="147" t="s">
        <v>9</v>
      </c>
      <c r="J149" s="146" t="s">
        <v>2750</v>
      </c>
      <c r="K149" s="147" t="s">
        <v>404</v>
      </c>
    </row>
    <row r="150" spans="1:11" ht="25.5" x14ac:dyDescent="0.2">
      <c r="A150" s="147" t="s">
        <v>1130</v>
      </c>
      <c r="B150" s="149">
        <v>4508</v>
      </c>
      <c r="C150" s="146" t="s">
        <v>1129</v>
      </c>
      <c r="D150" s="147" t="s">
        <v>1130</v>
      </c>
      <c r="E150" s="147" t="s">
        <v>101</v>
      </c>
      <c r="F150" s="147" t="s">
        <v>9</v>
      </c>
      <c r="G150" s="147" t="s">
        <v>5</v>
      </c>
      <c r="H150" s="147" t="s">
        <v>9</v>
      </c>
      <c r="I150" s="147" t="s">
        <v>9</v>
      </c>
      <c r="J150" s="146" t="s">
        <v>2750</v>
      </c>
      <c r="K150" s="147" t="s">
        <v>404</v>
      </c>
    </row>
    <row r="151" spans="1:11" ht="25.5" x14ac:dyDescent="0.2">
      <c r="A151" s="147" t="s">
        <v>1132</v>
      </c>
      <c r="B151" s="149">
        <v>4509</v>
      </c>
      <c r="C151" s="146" t="s">
        <v>1131</v>
      </c>
      <c r="D151" s="147" t="s">
        <v>1132</v>
      </c>
      <c r="E151" s="147" t="s">
        <v>101</v>
      </c>
      <c r="F151" s="147" t="s">
        <v>9</v>
      </c>
      <c r="G151" s="147" t="s">
        <v>8</v>
      </c>
      <c r="H151" s="147" t="s">
        <v>9</v>
      </c>
      <c r="I151" s="147" t="s">
        <v>9</v>
      </c>
      <c r="J151" s="146" t="s">
        <v>2750</v>
      </c>
      <c r="K151" s="147" t="s">
        <v>403</v>
      </c>
    </row>
    <row r="152" spans="1:11" ht="25.5" x14ac:dyDescent="0.2">
      <c r="A152" s="147" t="s">
        <v>1134</v>
      </c>
      <c r="B152" s="149">
        <v>4510</v>
      </c>
      <c r="C152" s="146" t="s">
        <v>1133</v>
      </c>
      <c r="D152" s="147" t="s">
        <v>1134</v>
      </c>
      <c r="E152" s="147" t="s">
        <v>101</v>
      </c>
      <c r="F152" s="147" t="s">
        <v>9</v>
      </c>
      <c r="G152" s="147" t="s">
        <v>8</v>
      </c>
      <c r="H152" s="147" t="s">
        <v>9</v>
      </c>
      <c r="I152" s="147" t="s">
        <v>9</v>
      </c>
      <c r="J152" s="146" t="s">
        <v>2750</v>
      </c>
      <c r="K152" s="147" t="s">
        <v>403</v>
      </c>
    </row>
    <row r="153" spans="1:11" ht="25.5" x14ac:dyDescent="0.2">
      <c r="A153" s="147" t="s">
        <v>1136</v>
      </c>
      <c r="B153" s="149">
        <v>4511</v>
      </c>
      <c r="C153" s="146" t="s">
        <v>1135</v>
      </c>
      <c r="D153" s="147" t="s">
        <v>1136</v>
      </c>
      <c r="E153" s="147" t="s">
        <v>101</v>
      </c>
      <c r="F153" s="147" t="s">
        <v>92</v>
      </c>
      <c r="G153" s="147" t="s">
        <v>92</v>
      </c>
      <c r="H153" s="147" t="s">
        <v>92</v>
      </c>
      <c r="I153" s="147" t="s">
        <v>92</v>
      </c>
      <c r="J153" s="146" t="s">
        <v>2750</v>
      </c>
      <c r="K153" s="147" t="s">
        <v>402</v>
      </c>
    </row>
    <row r="154" spans="1:11" ht="25.5" x14ac:dyDescent="0.2">
      <c r="A154" s="147" t="s">
        <v>1138</v>
      </c>
      <c r="B154" s="149">
        <v>4512</v>
      </c>
      <c r="C154" s="146" t="s">
        <v>1137</v>
      </c>
      <c r="D154" s="147" t="s">
        <v>1138</v>
      </c>
      <c r="E154" s="147" t="s">
        <v>101</v>
      </c>
      <c r="F154" s="147" t="s">
        <v>92</v>
      </c>
      <c r="G154" s="147" t="s">
        <v>91</v>
      </c>
      <c r="H154" s="147" t="s">
        <v>92</v>
      </c>
      <c r="I154" s="147" t="s">
        <v>92</v>
      </c>
      <c r="J154" s="146" t="s">
        <v>2750</v>
      </c>
      <c r="K154" s="147" t="s">
        <v>403</v>
      </c>
    </row>
    <row r="155" spans="1:11" ht="25.5" x14ac:dyDescent="0.2">
      <c r="A155" s="147" t="s">
        <v>1140</v>
      </c>
      <c r="B155" s="149">
        <v>4513</v>
      </c>
      <c r="C155" s="146" t="s">
        <v>1139</v>
      </c>
      <c r="D155" s="147" t="s">
        <v>1140</v>
      </c>
      <c r="E155" s="147" t="s">
        <v>101</v>
      </c>
      <c r="F155" s="147" t="s">
        <v>92</v>
      </c>
      <c r="G155" s="147" t="s">
        <v>91</v>
      </c>
      <c r="H155" s="147" t="s">
        <v>92</v>
      </c>
      <c r="I155" s="147" t="s">
        <v>92</v>
      </c>
      <c r="J155" s="146" t="s">
        <v>2750</v>
      </c>
      <c r="K155" s="147" t="s">
        <v>404</v>
      </c>
    </row>
    <row r="156" spans="1:11" ht="25.5" x14ac:dyDescent="0.2">
      <c r="A156" s="147" t="s">
        <v>1142</v>
      </c>
      <c r="B156" s="149">
        <v>4514</v>
      </c>
      <c r="C156" s="146" t="s">
        <v>1141</v>
      </c>
      <c r="D156" s="147" t="s">
        <v>1142</v>
      </c>
      <c r="E156" s="147" t="s">
        <v>101</v>
      </c>
      <c r="F156" s="147" t="s">
        <v>92</v>
      </c>
      <c r="G156" s="147" t="s">
        <v>91</v>
      </c>
      <c r="H156" s="147" t="s">
        <v>92</v>
      </c>
      <c r="I156" s="147" t="s">
        <v>92</v>
      </c>
      <c r="J156" s="146" t="s">
        <v>2750</v>
      </c>
      <c r="K156" s="147" t="s">
        <v>404</v>
      </c>
    </row>
    <row r="157" spans="1:11" ht="25.5" x14ac:dyDescent="0.2">
      <c r="A157" s="147" t="s">
        <v>1144</v>
      </c>
      <c r="B157" s="149">
        <v>4515</v>
      </c>
      <c r="C157" s="146" t="s">
        <v>1143</v>
      </c>
      <c r="D157" s="147" t="s">
        <v>1144</v>
      </c>
      <c r="E157" s="147" t="s">
        <v>101</v>
      </c>
      <c r="F157" s="147" t="s">
        <v>92</v>
      </c>
      <c r="G157" s="147" t="s">
        <v>91</v>
      </c>
      <c r="H157" s="147" t="s">
        <v>92</v>
      </c>
      <c r="I157" s="147" t="s">
        <v>92</v>
      </c>
      <c r="J157" s="146" t="s">
        <v>2750</v>
      </c>
      <c r="K157" s="147" t="s">
        <v>405</v>
      </c>
    </row>
    <row r="158" spans="1:11" ht="25.5" x14ac:dyDescent="0.2">
      <c r="A158" s="147" t="s">
        <v>1146</v>
      </c>
      <c r="B158" s="149">
        <v>4516</v>
      </c>
      <c r="C158" s="146" t="s">
        <v>1145</v>
      </c>
      <c r="D158" s="147" t="s">
        <v>1146</v>
      </c>
      <c r="E158" s="147" t="s">
        <v>101</v>
      </c>
      <c r="F158" s="147" t="s">
        <v>92</v>
      </c>
      <c r="G158" s="147" t="s">
        <v>90</v>
      </c>
      <c r="H158" s="147" t="s">
        <v>92</v>
      </c>
      <c r="I158" s="147" t="s">
        <v>92</v>
      </c>
      <c r="J158" s="146" t="s">
        <v>2750</v>
      </c>
      <c r="K158" s="147" t="s">
        <v>403</v>
      </c>
    </row>
    <row r="159" spans="1:11" ht="25.5" x14ac:dyDescent="0.2">
      <c r="A159" s="147" t="s">
        <v>1148</v>
      </c>
      <c r="B159" s="149">
        <v>4517</v>
      </c>
      <c r="C159" s="146" t="s">
        <v>1147</v>
      </c>
      <c r="D159" s="147" t="s">
        <v>1148</v>
      </c>
      <c r="E159" s="147" t="s">
        <v>101</v>
      </c>
      <c r="F159" s="147" t="s">
        <v>92</v>
      </c>
      <c r="G159" s="147" t="s">
        <v>90</v>
      </c>
      <c r="H159" s="147" t="s">
        <v>92</v>
      </c>
      <c r="I159" s="147" t="s">
        <v>92</v>
      </c>
      <c r="J159" s="146" t="s">
        <v>2750</v>
      </c>
      <c r="K159" s="147" t="s">
        <v>404</v>
      </c>
    </row>
    <row r="160" spans="1:11" ht="25.5" x14ac:dyDescent="0.2">
      <c r="A160" s="147" t="s">
        <v>1150</v>
      </c>
      <c r="B160" s="149">
        <v>4518</v>
      </c>
      <c r="C160" s="146" t="s">
        <v>1149</v>
      </c>
      <c r="D160" s="147" t="s">
        <v>1150</v>
      </c>
      <c r="E160" s="147" t="s">
        <v>101</v>
      </c>
      <c r="F160" s="147" t="s">
        <v>92</v>
      </c>
      <c r="G160" s="147" t="s">
        <v>90</v>
      </c>
      <c r="H160" s="147" t="s">
        <v>92</v>
      </c>
      <c r="I160" s="147" t="s">
        <v>92</v>
      </c>
      <c r="J160" s="146" t="s">
        <v>2750</v>
      </c>
      <c r="K160" s="147" t="s">
        <v>404</v>
      </c>
    </row>
    <row r="161" spans="1:11" ht="25.5" x14ac:dyDescent="0.2">
      <c r="A161" s="147" t="s">
        <v>92</v>
      </c>
      <c r="B161" s="149">
        <v>7649</v>
      </c>
      <c r="C161" s="146" t="s">
        <v>1151</v>
      </c>
      <c r="D161" s="147" t="s">
        <v>92</v>
      </c>
      <c r="E161" s="147" t="s">
        <v>101</v>
      </c>
      <c r="F161" s="147" t="s">
        <v>92</v>
      </c>
      <c r="G161" s="147" t="s">
        <v>92</v>
      </c>
      <c r="H161" s="147" t="s">
        <v>92</v>
      </c>
      <c r="I161" s="147" t="s">
        <v>92</v>
      </c>
      <c r="J161" s="146" t="s">
        <v>2750</v>
      </c>
      <c r="K161" s="147" t="s">
        <v>404</v>
      </c>
    </row>
    <row r="162" spans="1:11" ht="25.5" x14ac:dyDescent="0.2">
      <c r="A162" s="147" t="s">
        <v>1153</v>
      </c>
      <c r="B162" s="149">
        <v>7650</v>
      </c>
      <c r="C162" s="146" t="s">
        <v>1152</v>
      </c>
      <c r="D162" s="147" t="s">
        <v>1153</v>
      </c>
      <c r="E162" s="147" t="s">
        <v>101</v>
      </c>
      <c r="F162" s="147" t="s">
        <v>92</v>
      </c>
      <c r="G162" s="147" t="s">
        <v>92</v>
      </c>
      <c r="H162" s="147" t="s">
        <v>92</v>
      </c>
      <c r="I162" s="147" t="s">
        <v>92</v>
      </c>
      <c r="J162" s="146" t="s">
        <v>2750</v>
      </c>
      <c r="K162" s="147" t="s">
        <v>404</v>
      </c>
    </row>
    <row r="163" spans="1:11" ht="25.5" x14ac:dyDescent="0.2">
      <c r="A163" s="147" t="s">
        <v>1155</v>
      </c>
      <c r="B163" s="149">
        <v>7651</v>
      </c>
      <c r="C163" s="146" t="s">
        <v>1154</v>
      </c>
      <c r="D163" s="147" t="s">
        <v>1155</v>
      </c>
      <c r="E163" s="147" t="s">
        <v>101</v>
      </c>
      <c r="F163" s="147" t="s">
        <v>92</v>
      </c>
      <c r="G163" s="147" t="s">
        <v>92</v>
      </c>
      <c r="H163" s="147" t="s">
        <v>92</v>
      </c>
      <c r="I163" s="147" t="s">
        <v>92</v>
      </c>
      <c r="J163" s="146" t="s">
        <v>2750</v>
      </c>
      <c r="K163" s="147" t="s">
        <v>403</v>
      </c>
    </row>
    <row r="164" spans="1:11" ht="25.5" x14ac:dyDescent="0.2">
      <c r="A164" s="147" t="s">
        <v>1157</v>
      </c>
      <c r="B164" s="149">
        <v>18165</v>
      </c>
      <c r="C164" s="146" t="s">
        <v>1156</v>
      </c>
      <c r="D164" s="147" t="s">
        <v>1157</v>
      </c>
      <c r="E164" s="147" t="s">
        <v>101</v>
      </c>
      <c r="F164" s="147" t="s">
        <v>92</v>
      </c>
      <c r="G164" s="147" t="s">
        <v>91</v>
      </c>
      <c r="H164" s="147" t="s">
        <v>92</v>
      </c>
      <c r="I164" s="147" t="s">
        <v>92</v>
      </c>
      <c r="J164" s="146" t="s">
        <v>2750</v>
      </c>
      <c r="K164" s="147" t="s">
        <v>403</v>
      </c>
    </row>
    <row r="165" spans="1:11" ht="25.5" x14ac:dyDescent="0.2">
      <c r="A165" s="147" t="s">
        <v>1159</v>
      </c>
      <c r="B165" s="149">
        <v>4519</v>
      </c>
      <c r="C165" s="146" t="s">
        <v>1158</v>
      </c>
      <c r="D165" s="147" t="s">
        <v>1159</v>
      </c>
      <c r="E165" s="147" t="s">
        <v>101</v>
      </c>
      <c r="F165" s="147" t="s">
        <v>92</v>
      </c>
      <c r="G165" s="147" t="s">
        <v>89</v>
      </c>
      <c r="H165" s="147" t="s">
        <v>92</v>
      </c>
      <c r="I165" s="147" t="s">
        <v>1168</v>
      </c>
      <c r="J165" s="146" t="s">
        <v>2750</v>
      </c>
      <c r="K165" s="147" t="s">
        <v>403</v>
      </c>
    </row>
    <row r="166" spans="1:11" ht="25.5" x14ac:dyDescent="0.2">
      <c r="A166" s="147" t="s">
        <v>1161</v>
      </c>
      <c r="B166" s="149">
        <v>4520</v>
      </c>
      <c r="C166" s="146" t="s">
        <v>1160</v>
      </c>
      <c r="D166" s="147" t="s">
        <v>1161</v>
      </c>
      <c r="E166" s="147" t="s">
        <v>101</v>
      </c>
      <c r="F166" s="147" t="s">
        <v>92</v>
      </c>
      <c r="G166" s="147" t="s">
        <v>89</v>
      </c>
      <c r="H166" s="147" t="s">
        <v>92</v>
      </c>
      <c r="I166" s="147" t="s">
        <v>1168</v>
      </c>
      <c r="J166" s="146" t="s">
        <v>2750</v>
      </c>
      <c r="K166" s="147" t="s">
        <v>403</v>
      </c>
    </row>
    <row r="167" spans="1:11" ht="25.5" x14ac:dyDescent="0.2">
      <c r="A167" s="147" t="s">
        <v>89</v>
      </c>
      <c r="B167" s="149">
        <v>4521</v>
      </c>
      <c r="C167" s="146" t="s">
        <v>1162</v>
      </c>
      <c r="D167" s="147" t="s">
        <v>89</v>
      </c>
      <c r="E167" s="147" t="s">
        <v>101</v>
      </c>
      <c r="F167" s="147" t="s">
        <v>92</v>
      </c>
      <c r="G167" s="147" t="s">
        <v>89</v>
      </c>
      <c r="H167" s="147" t="s">
        <v>92</v>
      </c>
      <c r="I167" s="147" t="s">
        <v>1168</v>
      </c>
      <c r="J167" s="146" t="s">
        <v>2750</v>
      </c>
      <c r="K167" s="147" t="s">
        <v>403</v>
      </c>
    </row>
    <row r="168" spans="1:11" ht="25.5" x14ac:dyDescent="0.2">
      <c r="A168" s="147" t="s">
        <v>1164</v>
      </c>
      <c r="B168" s="149">
        <v>4522</v>
      </c>
      <c r="C168" s="146" t="s">
        <v>1163</v>
      </c>
      <c r="D168" s="147" t="s">
        <v>1164</v>
      </c>
      <c r="E168" s="147" t="s">
        <v>101</v>
      </c>
      <c r="F168" s="147" t="s">
        <v>92</v>
      </c>
      <c r="G168" s="147" t="s">
        <v>89</v>
      </c>
      <c r="H168" s="147" t="s">
        <v>92</v>
      </c>
      <c r="I168" s="147" t="s">
        <v>1168</v>
      </c>
      <c r="J168" s="146" t="s">
        <v>2750</v>
      </c>
      <c r="K168" s="147" t="s">
        <v>403</v>
      </c>
    </row>
    <row r="169" spans="1:11" ht="25.5" x14ac:dyDescent="0.2">
      <c r="A169" s="147" t="s">
        <v>1166</v>
      </c>
      <c r="B169" s="149">
        <v>4523</v>
      </c>
      <c r="C169" s="146" t="s">
        <v>1165</v>
      </c>
      <c r="D169" s="147" t="s">
        <v>1166</v>
      </c>
      <c r="E169" s="147" t="s">
        <v>101</v>
      </c>
      <c r="F169" s="147" t="s">
        <v>92</v>
      </c>
      <c r="G169" s="147" t="s">
        <v>89</v>
      </c>
      <c r="H169" s="147" t="s">
        <v>92</v>
      </c>
      <c r="I169" s="147" t="s">
        <v>1168</v>
      </c>
      <c r="J169" s="146" t="s">
        <v>2750</v>
      </c>
      <c r="K169" s="147" t="s">
        <v>403</v>
      </c>
    </row>
    <row r="170" spans="1:11" ht="25.5" x14ac:dyDescent="0.2">
      <c r="A170" s="147" t="s">
        <v>1168</v>
      </c>
      <c r="B170" s="149">
        <v>4524</v>
      </c>
      <c r="C170" s="146" t="s">
        <v>1167</v>
      </c>
      <c r="D170" s="147" t="s">
        <v>1168</v>
      </c>
      <c r="E170" s="147" t="s">
        <v>101</v>
      </c>
      <c r="F170" s="147" t="s">
        <v>92</v>
      </c>
      <c r="G170" s="147" t="s">
        <v>89</v>
      </c>
      <c r="H170" s="147" t="s">
        <v>92</v>
      </c>
      <c r="I170" s="147" t="s">
        <v>1168</v>
      </c>
      <c r="J170" s="146" t="s">
        <v>2750</v>
      </c>
      <c r="K170" s="147" t="s">
        <v>405</v>
      </c>
    </row>
    <row r="171" spans="1:11" ht="25.5" x14ac:dyDescent="0.2">
      <c r="A171" s="147" t="s">
        <v>1170</v>
      </c>
      <c r="B171" s="149">
        <v>4526</v>
      </c>
      <c r="C171" s="146" t="s">
        <v>1169</v>
      </c>
      <c r="D171" s="147" t="s">
        <v>1170</v>
      </c>
      <c r="E171" s="147" t="s">
        <v>101</v>
      </c>
      <c r="F171" s="147" t="s">
        <v>92</v>
      </c>
      <c r="G171" s="147" t="s">
        <v>90</v>
      </c>
      <c r="H171" s="147" t="s">
        <v>92</v>
      </c>
      <c r="I171" s="147" t="s">
        <v>2364</v>
      </c>
      <c r="J171" s="146" t="s">
        <v>2750</v>
      </c>
      <c r="K171" s="147" t="s">
        <v>403</v>
      </c>
    </row>
    <row r="172" spans="1:11" ht="25.5" x14ac:dyDescent="0.2">
      <c r="A172" s="147" t="s">
        <v>1172</v>
      </c>
      <c r="B172" s="149">
        <v>4527</v>
      </c>
      <c r="C172" s="146" t="s">
        <v>1171</v>
      </c>
      <c r="D172" s="147" t="s">
        <v>1172</v>
      </c>
      <c r="E172" s="147" t="s">
        <v>101</v>
      </c>
      <c r="F172" s="147" t="s">
        <v>92</v>
      </c>
      <c r="G172" s="147" t="s">
        <v>91</v>
      </c>
      <c r="H172" s="147" t="s">
        <v>92</v>
      </c>
      <c r="I172" s="147" t="s">
        <v>2364</v>
      </c>
      <c r="J172" s="146" t="s">
        <v>2750</v>
      </c>
      <c r="K172" s="147" t="s">
        <v>404</v>
      </c>
    </row>
    <row r="173" spans="1:11" ht="25.5" x14ac:dyDescent="0.2">
      <c r="A173" s="147" t="s">
        <v>111</v>
      </c>
      <c r="B173" s="149">
        <v>4556</v>
      </c>
      <c r="C173" s="146" t="s">
        <v>1173</v>
      </c>
      <c r="D173" s="147" t="s">
        <v>111</v>
      </c>
      <c r="E173" s="147" t="s">
        <v>101</v>
      </c>
      <c r="F173" s="147" t="s">
        <v>114</v>
      </c>
      <c r="G173" s="147" t="s">
        <v>111</v>
      </c>
      <c r="H173" s="147" t="s">
        <v>114</v>
      </c>
      <c r="I173" s="147" t="s">
        <v>111</v>
      </c>
      <c r="J173" s="146" t="s">
        <v>2750</v>
      </c>
      <c r="K173" s="147" t="s">
        <v>405</v>
      </c>
    </row>
    <row r="174" spans="1:11" ht="25.5" x14ac:dyDescent="0.2">
      <c r="A174" s="147" t="s">
        <v>108</v>
      </c>
      <c r="B174" s="149">
        <v>4557</v>
      </c>
      <c r="C174" s="146" t="s">
        <v>1174</v>
      </c>
      <c r="D174" s="147" t="s">
        <v>108</v>
      </c>
      <c r="E174" s="147" t="s">
        <v>101</v>
      </c>
      <c r="F174" s="147" t="s">
        <v>114</v>
      </c>
      <c r="G174" s="147" t="s">
        <v>108</v>
      </c>
      <c r="H174" s="147" t="s">
        <v>114</v>
      </c>
      <c r="I174" s="147" t="s">
        <v>111</v>
      </c>
      <c r="J174" s="146" t="s">
        <v>2750</v>
      </c>
      <c r="K174" s="147" t="s">
        <v>404</v>
      </c>
    </row>
    <row r="175" spans="1:11" ht="25.5" x14ac:dyDescent="0.2">
      <c r="A175" s="147" t="s">
        <v>1176</v>
      </c>
      <c r="B175" s="149">
        <v>4558</v>
      </c>
      <c r="C175" s="146" t="s">
        <v>1175</v>
      </c>
      <c r="D175" s="147" t="s">
        <v>1176</v>
      </c>
      <c r="E175" s="147" t="s">
        <v>101</v>
      </c>
      <c r="F175" s="147" t="s">
        <v>114</v>
      </c>
      <c r="G175" s="147" t="s">
        <v>108</v>
      </c>
      <c r="H175" s="147" t="s">
        <v>114</v>
      </c>
      <c r="I175" s="147" t="s">
        <v>111</v>
      </c>
      <c r="J175" s="146" t="s">
        <v>2750</v>
      </c>
      <c r="K175" s="147" t="s">
        <v>403</v>
      </c>
    </row>
    <row r="176" spans="1:11" ht="25.5" x14ac:dyDescent="0.2">
      <c r="A176" s="147" t="s">
        <v>1178</v>
      </c>
      <c r="B176" s="149">
        <v>4559</v>
      </c>
      <c r="C176" s="146" t="s">
        <v>1177</v>
      </c>
      <c r="D176" s="147" t="s">
        <v>1178</v>
      </c>
      <c r="E176" s="147" t="s">
        <v>101</v>
      </c>
      <c r="F176" s="147" t="s">
        <v>114</v>
      </c>
      <c r="G176" s="147" t="s">
        <v>108</v>
      </c>
      <c r="H176" s="147" t="s">
        <v>114</v>
      </c>
      <c r="I176" s="147" t="s">
        <v>111</v>
      </c>
      <c r="J176" s="146" t="s">
        <v>2750</v>
      </c>
      <c r="K176" s="147" t="s">
        <v>403</v>
      </c>
    </row>
    <row r="177" spans="1:11" ht="25.5" x14ac:dyDescent="0.2">
      <c r="A177" s="147" t="s">
        <v>1180</v>
      </c>
      <c r="B177" s="149">
        <v>4560</v>
      </c>
      <c r="C177" s="146" t="s">
        <v>1179</v>
      </c>
      <c r="D177" s="147" t="s">
        <v>1180</v>
      </c>
      <c r="E177" s="147" t="s">
        <v>101</v>
      </c>
      <c r="F177" s="147" t="s">
        <v>114</v>
      </c>
      <c r="G177" s="147" t="s">
        <v>108</v>
      </c>
      <c r="H177" s="147" t="s">
        <v>114</v>
      </c>
      <c r="I177" s="147" t="s">
        <v>111</v>
      </c>
      <c r="J177" s="146" t="s">
        <v>2750</v>
      </c>
      <c r="K177" s="147" t="s">
        <v>403</v>
      </c>
    </row>
    <row r="178" spans="1:11" ht="25.5" x14ac:dyDescent="0.2">
      <c r="A178" s="147" t="s">
        <v>110</v>
      </c>
      <c r="B178" s="149">
        <v>4562</v>
      </c>
      <c r="C178" s="146" t="s">
        <v>1181</v>
      </c>
      <c r="D178" s="147" t="s">
        <v>110</v>
      </c>
      <c r="E178" s="147" t="s">
        <v>101</v>
      </c>
      <c r="F178" s="147" t="s">
        <v>114</v>
      </c>
      <c r="G178" s="147" t="s">
        <v>110</v>
      </c>
      <c r="H178" s="147" t="s">
        <v>114</v>
      </c>
      <c r="I178" s="147" t="s">
        <v>110</v>
      </c>
      <c r="J178" s="146" t="s">
        <v>2750</v>
      </c>
      <c r="K178" s="147" t="s">
        <v>405</v>
      </c>
    </row>
    <row r="179" spans="1:11" ht="25.5" x14ac:dyDescent="0.2">
      <c r="A179" s="147" t="s">
        <v>1183</v>
      </c>
      <c r="B179" s="149">
        <v>4538</v>
      </c>
      <c r="C179" s="146" t="s">
        <v>1182</v>
      </c>
      <c r="D179" s="147" t="s">
        <v>1183</v>
      </c>
      <c r="E179" s="147" t="s">
        <v>101</v>
      </c>
      <c r="F179" s="147" t="s">
        <v>28</v>
      </c>
      <c r="G179" s="147" t="s">
        <v>838</v>
      </c>
      <c r="H179" s="147" t="s">
        <v>28</v>
      </c>
      <c r="I179" s="147" t="s">
        <v>838</v>
      </c>
      <c r="J179" s="146" t="s">
        <v>2750</v>
      </c>
      <c r="K179" s="147" t="s">
        <v>406</v>
      </c>
    </row>
    <row r="180" spans="1:11" ht="38.25" x14ac:dyDescent="0.2">
      <c r="A180" s="147" t="s">
        <v>1185</v>
      </c>
      <c r="B180" s="149">
        <v>4539</v>
      </c>
      <c r="C180" s="146" t="s">
        <v>1184</v>
      </c>
      <c r="D180" s="147" t="s">
        <v>1185</v>
      </c>
      <c r="E180" s="147" t="s">
        <v>101</v>
      </c>
      <c r="F180" s="147" t="s">
        <v>2</v>
      </c>
      <c r="G180" s="147" t="s">
        <v>1</v>
      </c>
      <c r="H180" s="147" t="s">
        <v>28</v>
      </c>
      <c r="I180" s="147" t="s">
        <v>838</v>
      </c>
      <c r="J180" s="146" t="s">
        <v>2750</v>
      </c>
      <c r="K180" s="147" t="s">
        <v>403</v>
      </c>
    </row>
    <row r="181" spans="1:11" ht="25.5" x14ac:dyDescent="0.2">
      <c r="A181" s="147" t="s">
        <v>1187</v>
      </c>
      <c r="B181" s="149">
        <v>4540</v>
      </c>
      <c r="C181" s="146" t="s">
        <v>1186</v>
      </c>
      <c r="D181" s="147" t="s">
        <v>1187</v>
      </c>
      <c r="E181" s="147" t="s">
        <v>101</v>
      </c>
      <c r="F181" s="147" t="s">
        <v>114</v>
      </c>
      <c r="G181" s="147" t="s">
        <v>840</v>
      </c>
      <c r="H181" s="147" t="s">
        <v>28</v>
      </c>
      <c r="I181" s="147" t="s">
        <v>838</v>
      </c>
      <c r="J181" s="146" t="s">
        <v>2750</v>
      </c>
      <c r="K181" s="147" t="s">
        <v>403</v>
      </c>
    </row>
    <row r="182" spans="1:11" ht="25.5" x14ac:dyDescent="0.2">
      <c r="A182" s="147" t="s">
        <v>1189</v>
      </c>
      <c r="B182" s="149">
        <v>4541</v>
      </c>
      <c r="C182" s="146" t="s">
        <v>1188</v>
      </c>
      <c r="D182" s="147" t="s">
        <v>1189</v>
      </c>
      <c r="E182" s="147" t="s">
        <v>101</v>
      </c>
      <c r="F182" s="147" t="s">
        <v>114</v>
      </c>
      <c r="G182" s="147" t="s">
        <v>114</v>
      </c>
      <c r="H182" s="147" t="s">
        <v>28</v>
      </c>
      <c r="I182" s="147" t="s">
        <v>838</v>
      </c>
      <c r="J182" s="146" t="s">
        <v>2750</v>
      </c>
      <c r="K182" s="147" t="s">
        <v>403</v>
      </c>
    </row>
    <row r="183" spans="1:11" ht="25.5" x14ac:dyDescent="0.2">
      <c r="A183" s="147" t="s">
        <v>1191</v>
      </c>
      <c r="B183" s="149">
        <v>4542</v>
      </c>
      <c r="C183" s="146" t="s">
        <v>1190</v>
      </c>
      <c r="D183" s="147" t="s">
        <v>1191</v>
      </c>
      <c r="E183" s="147" t="s">
        <v>101</v>
      </c>
      <c r="F183" s="147" t="s">
        <v>114</v>
      </c>
      <c r="G183" s="147" t="s">
        <v>840</v>
      </c>
      <c r="H183" s="147" t="s">
        <v>28</v>
      </c>
      <c r="I183" s="147" t="s">
        <v>838</v>
      </c>
      <c r="J183" s="146" t="s">
        <v>2750</v>
      </c>
      <c r="K183" s="147" t="s">
        <v>403</v>
      </c>
    </row>
    <row r="184" spans="1:11" ht="38.25" x14ac:dyDescent="0.2">
      <c r="A184" s="147" t="s">
        <v>1193</v>
      </c>
      <c r="B184" s="149">
        <v>4543</v>
      </c>
      <c r="C184" s="146" t="s">
        <v>1192</v>
      </c>
      <c r="D184" s="147" t="s">
        <v>1193</v>
      </c>
      <c r="E184" s="147" t="s">
        <v>101</v>
      </c>
      <c r="F184" s="147" t="s">
        <v>114</v>
      </c>
      <c r="G184" s="147" t="s">
        <v>105</v>
      </c>
      <c r="H184" s="147" t="s">
        <v>28</v>
      </c>
      <c r="I184" s="147" t="s">
        <v>838</v>
      </c>
      <c r="J184" s="146" t="s">
        <v>2750</v>
      </c>
      <c r="K184" s="147" t="s">
        <v>403</v>
      </c>
    </row>
    <row r="185" spans="1:11" ht="25.5" x14ac:dyDescent="0.2">
      <c r="A185" s="147" t="s">
        <v>1195</v>
      </c>
      <c r="B185" s="149">
        <v>4544</v>
      </c>
      <c r="C185" s="146" t="s">
        <v>1194</v>
      </c>
      <c r="D185" s="147" t="s">
        <v>1195</v>
      </c>
      <c r="E185" s="147" t="s">
        <v>101</v>
      </c>
      <c r="F185" s="147" t="s">
        <v>28</v>
      </c>
      <c r="G185" s="147" t="s">
        <v>839</v>
      </c>
      <c r="H185" s="147" t="s">
        <v>28</v>
      </c>
      <c r="I185" s="147" t="s">
        <v>838</v>
      </c>
      <c r="J185" s="146" t="s">
        <v>2750</v>
      </c>
      <c r="K185" s="147" t="s">
        <v>403</v>
      </c>
    </row>
    <row r="186" spans="1:11" ht="25.5" x14ac:dyDescent="0.2">
      <c r="A186" s="147" t="s">
        <v>1197</v>
      </c>
      <c r="B186" s="149">
        <v>4545</v>
      </c>
      <c r="C186" s="146" t="s">
        <v>1196</v>
      </c>
      <c r="D186" s="147" t="s">
        <v>1197</v>
      </c>
      <c r="E186" s="147" t="s">
        <v>101</v>
      </c>
      <c r="F186" s="147" t="s">
        <v>28</v>
      </c>
      <c r="G186" s="147" t="s">
        <v>838</v>
      </c>
      <c r="H186" s="147" t="s">
        <v>28</v>
      </c>
      <c r="I186" s="147" t="s">
        <v>838</v>
      </c>
      <c r="J186" s="146" t="s">
        <v>2750</v>
      </c>
      <c r="K186" s="147" t="s">
        <v>403</v>
      </c>
    </row>
    <row r="187" spans="1:11" ht="38.25" x14ac:dyDescent="0.2">
      <c r="A187" s="147" t="s">
        <v>1199</v>
      </c>
      <c r="B187" s="149">
        <v>4563</v>
      </c>
      <c r="C187" s="146" t="s">
        <v>1198</v>
      </c>
      <c r="D187" s="147" t="s">
        <v>1199</v>
      </c>
      <c r="E187" s="147" t="s">
        <v>101</v>
      </c>
      <c r="F187" s="147" t="s">
        <v>114</v>
      </c>
      <c r="G187" s="147" t="s">
        <v>107</v>
      </c>
      <c r="H187" s="147" t="s">
        <v>114</v>
      </c>
      <c r="I187" s="147" t="s">
        <v>110</v>
      </c>
      <c r="J187" s="146" t="s">
        <v>2750</v>
      </c>
      <c r="K187" s="147" t="s">
        <v>403</v>
      </c>
    </row>
    <row r="188" spans="1:11" ht="25.5" x14ac:dyDescent="0.2">
      <c r="A188" s="147" t="s">
        <v>28</v>
      </c>
      <c r="B188" s="149">
        <v>4547</v>
      </c>
      <c r="C188" s="146" t="s">
        <v>1200</v>
      </c>
      <c r="D188" s="147" t="s">
        <v>28</v>
      </c>
      <c r="E188" s="147" t="s">
        <v>101</v>
      </c>
      <c r="F188" s="147" t="s">
        <v>28</v>
      </c>
      <c r="G188" s="147" t="s">
        <v>28</v>
      </c>
      <c r="H188" s="147" t="s">
        <v>28</v>
      </c>
      <c r="I188" s="147" t="s">
        <v>28</v>
      </c>
      <c r="J188" s="146" t="s">
        <v>2750</v>
      </c>
      <c r="K188" s="147" t="s">
        <v>406</v>
      </c>
    </row>
    <row r="189" spans="1:11" ht="25.5" x14ac:dyDescent="0.2">
      <c r="A189" s="147" t="s">
        <v>1202</v>
      </c>
      <c r="B189" s="149">
        <v>4548</v>
      </c>
      <c r="C189" s="146" t="s">
        <v>1201</v>
      </c>
      <c r="D189" s="147" t="s">
        <v>1202</v>
      </c>
      <c r="E189" s="147" t="s">
        <v>101</v>
      </c>
      <c r="F189" s="147" t="s">
        <v>28</v>
      </c>
      <c r="G189" s="147" t="s">
        <v>28</v>
      </c>
      <c r="H189" s="147" t="s">
        <v>28</v>
      </c>
      <c r="I189" s="147" t="s">
        <v>28</v>
      </c>
      <c r="J189" s="146" t="s">
        <v>2750</v>
      </c>
      <c r="K189" s="147" t="s">
        <v>403</v>
      </c>
    </row>
    <row r="190" spans="1:11" ht="38.25" x14ac:dyDescent="0.2">
      <c r="A190" s="147" t="s">
        <v>851</v>
      </c>
      <c r="B190" s="149">
        <v>4549</v>
      </c>
      <c r="C190" s="146" t="s">
        <v>1203</v>
      </c>
      <c r="D190" s="147" t="s">
        <v>851</v>
      </c>
      <c r="E190" s="147" t="s">
        <v>101</v>
      </c>
      <c r="F190" s="147" t="s">
        <v>28</v>
      </c>
      <c r="G190" s="147" t="s">
        <v>24</v>
      </c>
      <c r="H190" s="147" t="s">
        <v>28</v>
      </c>
      <c r="I190" s="147" t="s">
        <v>28</v>
      </c>
      <c r="J190" s="146" t="s">
        <v>2750</v>
      </c>
      <c r="K190" s="147" t="s">
        <v>404</v>
      </c>
    </row>
    <row r="191" spans="1:11" ht="25.5" x14ac:dyDescent="0.2">
      <c r="A191" s="147" t="s">
        <v>1205</v>
      </c>
      <c r="B191" s="149">
        <v>4551</v>
      </c>
      <c r="C191" s="146" t="s">
        <v>1204</v>
      </c>
      <c r="D191" s="147" t="s">
        <v>1205</v>
      </c>
      <c r="E191" s="147" t="s">
        <v>101</v>
      </c>
      <c r="F191" s="147" t="s">
        <v>28</v>
      </c>
      <c r="G191" s="147" t="s">
        <v>25</v>
      </c>
      <c r="H191" s="147" t="s">
        <v>28</v>
      </c>
      <c r="I191" s="147" t="s">
        <v>28</v>
      </c>
      <c r="J191" s="146" t="s">
        <v>2750</v>
      </c>
      <c r="K191" s="147" t="s">
        <v>403</v>
      </c>
    </row>
    <row r="192" spans="1:11" ht="25.5" x14ac:dyDescent="0.2">
      <c r="A192" s="147" t="s">
        <v>1207</v>
      </c>
      <c r="B192" s="149">
        <v>4552</v>
      </c>
      <c r="C192" s="146" t="s">
        <v>1206</v>
      </c>
      <c r="D192" s="147" t="s">
        <v>1207</v>
      </c>
      <c r="E192" s="147" t="s">
        <v>101</v>
      </c>
      <c r="F192" s="147" t="s">
        <v>28</v>
      </c>
      <c r="G192" s="147" t="s">
        <v>25</v>
      </c>
      <c r="H192" s="147" t="s">
        <v>28</v>
      </c>
      <c r="I192" s="147" t="s">
        <v>28</v>
      </c>
      <c r="J192" s="146" t="s">
        <v>2750</v>
      </c>
      <c r="K192" s="147" t="s">
        <v>404</v>
      </c>
    </row>
    <row r="193" spans="1:11" ht="25.5" x14ac:dyDescent="0.2">
      <c r="A193" s="147" t="s">
        <v>26</v>
      </c>
      <c r="B193" s="149">
        <v>4553</v>
      </c>
      <c r="C193" s="146" t="s">
        <v>1208</v>
      </c>
      <c r="D193" s="147" t="s">
        <v>26</v>
      </c>
      <c r="E193" s="147" t="s">
        <v>101</v>
      </c>
      <c r="F193" s="147" t="s">
        <v>28</v>
      </c>
      <c r="G193" s="147" t="s">
        <v>26</v>
      </c>
      <c r="H193" s="147" t="s">
        <v>28</v>
      </c>
      <c r="I193" s="147" t="s">
        <v>28</v>
      </c>
      <c r="J193" s="146" t="s">
        <v>2750</v>
      </c>
      <c r="K193" s="147" t="s">
        <v>403</v>
      </c>
    </row>
    <row r="194" spans="1:11" ht="25.5" x14ac:dyDescent="0.2">
      <c r="A194" s="147" t="s">
        <v>1210</v>
      </c>
      <c r="B194" s="149">
        <v>4554</v>
      </c>
      <c r="C194" s="146" t="s">
        <v>1209</v>
      </c>
      <c r="D194" s="147" t="s">
        <v>1210</v>
      </c>
      <c r="E194" s="147" t="s">
        <v>101</v>
      </c>
      <c r="F194" s="147" t="s">
        <v>28</v>
      </c>
      <c r="G194" s="147" t="s">
        <v>26</v>
      </c>
      <c r="H194" s="147" t="s">
        <v>28</v>
      </c>
      <c r="I194" s="147" t="s">
        <v>28</v>
      </c>
      <c r="J194" s="146" t="s">
        <v>2750</v>
      </c>
      <c r="K194" s="147" t="s">
        <v>404</v>
      </c>
    </row>
    <row r="195" spans="1:11" ht="25.5" x14ac:dyDescent="0.2">
      <c r="A195" s="147" t="s">
        <v>25</v>
      </c>
      <c r="B195" s="149">
        <v>4555</v>
      </c>
      <c r="C195" s="146" t="s">
        <v>1211</v>
      </c>
      <c r="D195" s="147" t="s">
        <v>25</v>
      </c>
      <c r="E195" s="147" t="s">
        <v>101</v>
      </c>
      <c r="F195" s="147" t="s">
        <v>28</v>
      </c>
      <c r="G195" s="147" t="s">
        <v>25</v>
      </c>
      <c r="H195" s="147" t="s">
        <v>28</v>
      </c>
      <c r="I195" s="147" t="s">
        <v>28</v>
      </c>
      <c r="J195" s="146" t="s">
        <v>2750</v>
      </c>
      <c r="K195" s="147" t="s">
        <v>404</v>
      </c>
    </row>
    <row r="196" spans="1:11" ht="25.5" x14ac:dyDescent="0.2">
      <c r="A196" s="147" t="s">
        <v>1213</v>
      </c>
      <c r="B196" s="149">
        <v>4564</v>
      </c>
      <c r="C196" s="146" t="s">
        <v>1212</v>
      </c>
      <c r="D196" s="147" t="s">
        <v>1213</v>
      </c>
      <c r="E196" s="147" t="s">
        <v>101</v>
      </c>
      <c r="F196" s="147" t="s">
        <v>114</v>
      </c>
      <c r="G196" s="147" t="s">
        <v>110</v>
      </c>
      <c r="H196" s="147" t="s">
        <v>114</v>
      </c>
      <c r="I196" s="147" t="s">
        <v>110</v>
      </c>
      <c r="J196" s="146" t="s">
        <v>2750</v>
      </c>
      <c r="K196" s="147" t="s">
        <v>403</v>
      </c>
    </row>
    <row r="197" spans="1:11" ht="25.5" x14ac:dyDescent="0.2">
      <c r="A197" s="147" t="s">
        <v>1215</v>
      </c>
      <c r="B197" s="149">
        <v>4565</v>
      </c>
      <c r="C197" s="146" t="s">
        <v>1214</v>
      </c>
      <c r="D197" s="147" t="s">
        <v>1215</v>
      </c>
      <c r="E197" s="147" t="s">
        <v>101</v>
      </c>
      <c r="F197" s="147" t="s">
        <v>114</v>
      </c>
      <c r="G197" s="147" t="s">
        <v>110</v>
      </c>
      <c r="H197" s="147" t="s">
        <v>114</v>
      </c>
      <c r="I197" s="147" t="s">
        <v>110</v>
      </c>
      <c r="J197" s="146" t="s">
        <v>2750</v>
      </c>
      <c r="K197" s="147" t="s">
        <v>403</v>
      </c>
    </row>
    <row r="198" spans="1:11" ht="38.25" x14ac:dyDescent="0.2">
      <c r="A198" s="147" t="s">
        <v>1217</v>
      </c>
      <c r="B198" s="149">
        <v>4566</v>
      </c>
      <c r="C198" s="146" t="s">
        <v>1216</v>
      </c>
      <c r="D198" s="147" t="s">
        <v>1217</v>
      </c>
      <c r="E198" s="147" t="s">
        <v>101</v>
      </c>
      <c r="F198" s="147" t="s">
        <v>114</v>
      </c>
      <c r="G198" s="147" t="s">
        <v>107</v>
      </c>
      <c r="H198" s="147" t="s">
        <v>114</v>
      </c>
      <c r="I198" s="147" t="s">
        <v>110</v>
      </c>
      <c r="J198" s="146" t="s">
        <v>2750</v>
      </c>
      <c r="K198" s="147" t="s">
        <v>403</v>
      </c>
    </row>
    <row r="199" spans="1:11" ht="25.5" x14ac:dyDescent="0.2">
      <c r="A199" s="147" t="s">
        <v>1219</v>
      </c>
      <c r="B199" s="149">
        <v>4567</v>
      </c>
      <c r="C199" s="146" t="s">
        <v>1218</v>
      </c>
      <c r="D199" s="147" t="s">
        <v>1219</v>
      </c>
      <c r="E199" s="147" t="s">
        <v>101</v>
      </c>
      <c r="F199" s="147" t="s">
        <v>114</v>
      </c>
      <c r="G199" s="147" t="s">
        <v>110</v>
      </c>
      <c r="H199" s="147" t="s">
        <v>114</v>
      </c>
      <c r="I199" s="147" t="s">
        <v>110</v>
      </c>
      <c r="J199" s="146" t="s">
        <v>2750</v>
      </c>
      <c r="K199" s="147" t="s">
        <v>403</v>
      </c>
    </row>
    <row r="200" spans="1:11" ht="38.25" x14ac:dyDescent="0.2">
      <c r="A200" s="147" t="s">
        <v>107</v>
      </c>
      <c r="B200" s="149">
        <v>4568</v>
      </c>
      <c r="C200" s="146" t="s">
        <v>1220</v>
      </c>
      <c r="D200" s="147" t="s">
        <v>107</v>
      </c>
      <c r="E200" s="147" t="s">
        <v>101</v>
      </c>
      <c r="F200" s="147" t="s">
        <v>114</v>
      </c>
      <c r="G200" s="147" t="s">
        <v>107</v>
      </c>
      <c r="H200" s="147" t="s">
        <v>114</v>
      </c>
      <c r="I200" s="147" t="s">
        <v>110</v>
      </c>
      <c r="J200" s="146" t="s">
        <v>2750</v>
      </c>
      <c r="K200" s="147" t="s">
        <v>404</v>
      </c>
    </row>
    <row r="201" spans="1:11" ht="25.5" x14ac:dyDescent="0.2">
      <c r="A201" s="147" t="s">
        <v>1222</v>
      </c>
      <c r="B201" s="149">
        <v>4609</v>
      </c>
      <c r="C201" s="146" t="s">
        <v>1221</v>
      </c>
      <c r="D201" s="147" t="s">
        <v>1222</v>
      </c>
      <c r="E201" s="147" t="s">
        <v>101</v>
      </c>
      <c r="F201" s="147" t="s">
        <v>114</v>
      </c>
      <c r="G201" s="147" t="s">
        <v>110</v>
      </c>
      <c r="H201" s="147" t="s">
        <v>114</v>
      </c>
      <c r="I201" s="147" t="s">
        <v>110</v>
      </c>
      <c r="J201" s="146" t="s">
        <v>2750</v>
      </c>
      <c r="K201" s="147" t="s">
        <v>403</v>
      </c>
    </row>
    <row r="202" spans="1:11" ht="25.5" x14ac:dyDescent="0.2">
      <c r="A202" s="147" t="s">
        <v>1224</v>
      </c>
      <c r="B202" s="149">
        <v>7083</v>
      </c>
      <c r="C202" s="146" t="s">
        <v>1223</v>
      </c>
      <c r="D202" s="147" t="s">
        <v>1224</v>
      </c>
      <c r="E202" s="147" t="s">
        <v>101</v>
      </c>
      <c r="F202" s="147" t="s">
        <v>114</v>
      </c>
      <c r="G202" s="147" t="s">
        <v>110</v>
      </c>
      <c r="H202" s="147" t="s">
        <v>114</v>
      </c>
      <c r="I202" s="147" t="s">
        <v>110</v>
      </c>
      <c r="J202" s="146" t="s">
        <v>2750</v>
      </c>
      <c r="K202" s="147" t="s">
        <v>403</v>
      </c>
    </row>
    <row r="203" spans="1:11" ht="38.25" x14ac:dyDescent="0.2">
      <c r="A203" s="147" t="s">
        <v>1226</v>
      </c>
      <c r="B203" s="149">
        <v>7084</v>
      </c>
      <c r="C203" s="146" t="s">
        <v>1225</v>
      </c>
      <c r="D203" s="147" t="s">
        <v>1226</v>
      </c>
      <c r="E203" s="147" t="s">
        <v>101</v>
      </c>
      <c r="F203" s="147" t="s">
        <v>114</v>
      </c>
      <c r="G203" s="147" t="s">
        <v>107</v>
      </c>
      <c r="H203" s="147" t="s">
        <v>114</v>
      </c>
      <c r="I203" s="147" t="s">
        <v>110</v>
      </c>
      <c r="J203" s="146" t="s">
        <v>2750</v>
      </c>
      <c r="K203" s="147" t="s">
        <v>403</v>
      </c>
    </row>
    <row r="204" spans="1:11" ht="25.5" x14ac:dyDescent="0.2">
      <c r="A204" s="147" t="s">
        <v>109</v>
      </c>
      <c r="B204" s="149">
        <v>4532</v>
      </c>
      <c r="C204" s="146" t="s">
        <v>1227</v>
      </c>
      <c r="D204" s="147" t="s">
        <v>109</v>
      </c>
      <c r="E204" s="147" t="s">
        <v>101</v>
      </c>
      <c r="F204" s="147" t="s">
        <v>114</v>
      </c>
      <c r="G204" s="147" t="s">
        <v>109</v>
      </c>
      <c r="H204" s="147" t="s">
        <v>114</v>
      </c>
      <c r="I204" s="147" t="s">
        <v>109</v>
      </c>
      <c r="J204" s="146" t="s">
        <v>2750</v>
      </c>
      <c r="K204" s="147" t="s">
        <v>405</v>
      </c>
    </row>
    <row r="205" spans="1:11" ht="25.5" x14ac:dyDescent="0.2">
      <c r="A205" s="147" t="s">
        <v>1229</v>
      </c>
      <c r="B205" s="149">
        <v>4533</v>
      </c>
      <c r="C205" s="146" t="s">
        <v>1228</v>
      </c>
      <c r="D205" s="147" t="s">
        <v>1229</v>
      </c>
      <c r="E205" s="147" t="s">
        <v>101</v>
      </c>
      <c r="F205" s="147" t="s">
        <v>114</v>
      </c>
      <c r="G205" s="147" t="s">
        <v>109</v>
      </c>
      <c r="H205" s="147" t="s">
        <v>114</v>
      </c>
      <c r="I205" s="147" t="s">
        <v>109</v>
      </c>
      <c r="J205" s="146" t="s">
        <v>2750</v>
      </c>
      <c r="K205" s="147" t="s">
        <v>403</v>
      </c>
    </row>
    <row r="206" spans="1:11" ht="25.5" x14ac:dyDescent="0.2">
      <c r="A206" s="147" t="s">
        <v>844</v>
      </c>
      <c r="B206" s="149">
        <v>4534</v>
      </c>
      <c r="C206" s="146" t="s">
        <v>1230</v>
      </c>
      <c r="D206" s="147" t="s">
        <v>844</v>
      </c>
      <c r="E206" s="147" t="s">
        <v>101</v>
      </c>
      <c r="F206" s="147" t="s">
        <v>114</v>
      </c>
      <c r="G206" s="147" t="s">
        <v>844</v>
      </c>
      <c r="H206" s="147" t="s">
        <v>114</v>
      </c>
      <c r="I206" s="147" t="s">
        <v>109</v>
      </c>
      <c r="J206" s="146" t="s">
        <v>2750</v>
      </c>
      <c r="K206" s="147" t="s">
        <v>404</v>
      </c>
    </row>
    <row r="207" spans="1:11" ht="25.5" x14ac:dyDescent="0.2">
      <c r="A207" s="147" t="s">
        <v>1232</v>
      </c>
      <c r="B207" s="149">
        <v>4535</v>
      </c>
      <c r="C207" s="146" t="s">
        <v>1231</v>
      </c>
      <c r="D207" s="147" t="s">
        <v>1232</v>
      </c>
      <c r="E207" s="147" t="s">
        <v>101</v>
      </c>
      <c r="F207" s="147" t="s">
        <v>114</v>
      </c>
      <c r="G207" s="147" t="s">
        <v>845</v>
      </c>
      <c r="H207" s="147" t="s">
        <v>114</v>
      </c>
      <c r="I207" s="147" t="s">
        <v>109</v>
      </c>
      <c r="J207" s="146" t="s">
        <v>2750</v>
      </c>
      <c r="K207" s="147" t="s">
        <v>403</v>
      </c>
    </row>
    <row r="208" spans="1:11" ht="25.5" x14ac:dyDescent="0.2">
      <c r="A208" s="147" t="s">
        <v>845</v>
      </c>
      <c r="B208" s="149">
        <v>4536</v>
      </c>
      <c r="C208" s="146" t="s">
        <v>1233</v>
      </c>
      <c r="D208" s="147" t="s">
        <v>845</v>
      </c>
      <c r="E208" s="147" t="s">
        <v>101</v>
      </c>
      <c r="F208" s="147" t="s">
        <v>114</v>
      </c>
      <c r="G208" s="147" t="s">
        <v>845</v>
      </c>
      <c r="H208" s="147" t="s">
        <v>114</v>
      </c>
      <c r="I208" s="147" t="s">
        <v>109</v>
      </c>
      <c r="J208" s="146" t="s">
        <v>2750</v>
      </c>
      <c r="K208" s="147" t="s">
        <v>403</v>
      </c>
    </row>
    <row r="209" spans="1:11" ht="25.5" x14ac:dyDescent="0.2">
      <c r="A209" s="147" t="s">
        <v>1235</v>
      </c>
      <c r="B209" s="149">
        <v>4593</v>
      </c>
      <c r="C209" s="146" t="s">
        <v>1234</v>
      </c>
      <c r="D209" s="147" t="s">
        <v>1235</v>
      </c>
      <c r="E209" s="147" t="s">
        <v>101</v>
      </c>
      <c r="F209" s="147" t="s">
        <v>101</v>
      </c>
      <c r="G209" s="147" t="s">
        <v>102</v>
      </c>
      <c r="H209" s="147" t="s">
        <v>101</v>
      </c>
      <c r="I209" s="147" t="s">
        <v>1235</v>
      </c>
      <c r="J209" s="146" t="s">
        <v>2750</v>
      </c>
      <c r="K209" s="147" t="s">
        <v>406</v>
      </c>
    </row>
    <row r="210" spans="1:11" ht="25.5" x14ac:dyDescent="0.2">
      <c r="A210" s="147" t="s">
        <v>1237</v>
      </c>
      <c r="B210" s="149">
        <v>4537</v>
      </c>
      <c r="C210" s="146" t="s">
        <v>1236</v>
      </c>
      <c r="D210" s="147" t="s">
        <v>1237</v>
      </c>
      <c r="E210" s="147" t="s">
        <v>101</v>
      </c>
      <c r="F210" s="147" t="s">
        <v>114</v>
      </c>
      <c r="G210" s="147" t="s">
        <v>845</v>
      </c>
      <c r="H210" s="147" t="s">
        <v>114</v>
      </c>
      <c r="I210" s="147" t="s">
        <v>109</v>
      </c>
      <c r="J210" s="146" t="s">
        <v>2750</v>
      </c>
      <c r="K210" s="147" t="s">
        <v>404</v>
      </c>
    </row>
    <row r="211" spans="1:11" ht="25.5" x14ac:dyDescent="0.2">
      <c r="A211" s="147" t="s">
        <v>1239</v>
      </c>
      <c r="B211" s="149">
        <v>7405</v>
      </c>
      <c r="C211" s="146" t="s">
        <v>1238</v>
      </c>
      <c r="D211" s="147" t="s">
        <v>1239</v>
      </c>
      <c r="E211" s="147" t="s">
        <v>101</v>
      </c>
      <c r="F211" s="147" t="s">
        <v>114</v>
      </c>
      <c r="G211" s="147" t="s">
        <v>844</v>
      </c>
      <c r="H211" s="147" t="s">
        <v>114</v>
      </c>
      <c r="I211" s="147" t="s">
        <v>109</v>
      </c>
      <c r="J211" s="146" t="s">
        <v>2750</v>
      </c>
      <c r="K211" s="147" t="s">
        <v>403</v>
      </c>
    </row>
    <row r="212" spans="1:11" ht="38.25" x14ac:dyDescent="0.2">
      <c r="A212" s="147" t="s">
        <v>105</v>
      </c>
      <c r="B212" s="149">
        <v>4546</v>
      </c>
      <c r="C212" s="146" t="s">
        <v>1240</v>
      </c>
      <c r="D212" s="147" t="s">
        <v>105</v>
      </c>
      <c r="E212" s="147" t="s">
        <v>101</v>
      </c>
      <c r="F212" s="147" t="s">
        <v>114</v>
      </c>
      <c r="G212" s="147" t="s">
        <v>105</v>
      </c>
      <c r="H212" s="147" t="s">
        <v>114</v>
      </c>
      <c r="I212" s="147" t="s">
        <v>114</v>
      </c>
      <c r="J212" s="146" t="s">
        <v>2750</v>
      </c>
      <c r="K212" s="147" t="s">
        <v>404</v>
      </c>
    </row>
    <row r="213" spans="1:11" ht="25.5" x14ac:dyDescent="0.2">
      <c r="A213" s="147" t="s">
        <v>114</v>
      </c>
      <c r="B213" s="149">
        <v>4561</v>
      </c>
      <c r="C213" s="146" t="s">
        <v>1241</v>
      </c>
      <c r="D213" s="147" t="s">
        <v>114</v>
      </c>
      <c r="E213" s="147" t="s">
        <v>101</v>
      </c>
      <c r="F213" s="147" t="s">
        <v>114</v>
      </c>
      <c r="G213" s="147" t="s">
        <v>114</v>
      </c>
      <c r="H213" s="147" t="s">
        <v>114</v>
      </c>
      <c r="I213" s="147" t="s">
        <v>114</v>
      </c>
      <c r="J213" s="146" t="s">
        <v>2750</v>
      </c>
      <c r="K213" s="147" t="s">
        <v>406</v>
      </c>
    </row>
    <row r="214" spans="1:11" ht="25.5" x14ac:dyDescent="0.2">
      <c r="A214" s="147" t="s">
        <v>1243</v>
      </c>
      <c r="B214" s="149">
        <v>4570</v>
      </c>
      <c r="C214" s="146" t="s">
        <v>1242</v>
      </c>
      <c r="D214" s="147" t="s">
        <v>1243</v>
      </c>
      <c r="E214" s="147" t="s">
        <v>101</v>
      </c>
      <c r="F214" s="147" t="s">
        <v>114</v>
      </c>
      <c r="G214" s="147" t="s">
        <v>113</v>
      </c>
      <c r="H214" s="147" t="s">
        <v>114</v>
      </c>
      <c r="I214" s="147" t="s">
        <v>114</v>
      </c>
      <c r="J214" s="146" t="s">
        <v>2750</v>
      </c>
      <c r="K214" s="147" t="s">
        <v>403</v>
      </c>
    </row>
    <row r="215" spans="1:11" ht="25.5" x14ac:dyDescent="0.2">
      <c r="A215" s="147" t="s">
        <v>1245</v>
      </c>
      <c r="B215" s="149">
        <v>4571</v>
      </c>
      <c r="C215" s="146" t="s">
        <v>1244</v>
      </c>
      <c r="D215" s="147" t="s">
        <v>1245</v>
      </c>
      <c r="E215" s="147" t="s">
        <v>101</v>
      </c>
      <c r="F215" s="147" t="s">
        <v>114</v>
      </c>
      <c r="G215" s="147" t="s">
        <v>114</v>
      </c>
      <c r="H215" s="147" t="s">
        <v>114</v>
      </c>
      <c r="I215" s="147" t="s">
        <v>114</v>
      </c>
      <c r="J215" s="146" t="s">
        <v>2750</v>
      </c>
      <c r="K215" s="147" t="s">
        <v>403</v>
      </c>
    </row>
    <row r="216" spans="1:11" ht="25.5" x14ac:dyDescent="0.2">
      <c r="A216" s="147" t="s">
        <v>36</v>
      </c>
      <c r="B216" s="149">
        <v>4572</v>
      </c>
      <c r="C216" s="146" t="s">
        <v>1246</v>
      </c>
      <c r="D216" s="147" t="s">
        <v>36</v>
      </c>
      <c r="E216" s="147" t="s">
        <v>101</v>
      </c>
      <c r="F216" s="147" t="s">
        <v>114</v>
      </c>
      <c r="G216" s="147" t="s">
        <v>114</v>
      </c>
      <c r="H216" s="147" t="s">
        <v>114</v>
      </c>
      <c r="I216" s="147" t="s">
        <v>114</v>
      </c>
      <c r="J216" s="146" t="s">
        <v>2750</v>
      </c>
      <c r="K216" s="147" t="s">
        <v>403</v>
      </c>
    </row>
    <row r="217" spans="1:11" ht="38.25" x14ac:dyDescent="0.2">
      <c r="A217" s="147" t="s">
        <v>1</v>
      </c>
      <c r="B217" s="149">
        <v>4580</v>
      </c>
      <c r="C217" s="146" t="s">
        <v>1247</v>
      </c>
      <c r="D217" s="147" t="s">
        <v>1</v>
      </c>
      <c r="E217" s="147" t="s">
        <v>101</v>
      </c>
      <c r="F217" s="147" t="s">
        <v>2</v>
      </c>
      <c r="G217" s="147" t="s">
        <v>1</v>
      </c>
      <c r="H217" s="147" t="s">
        <v>2</v>
      </c>
      <c r="I217" s="147" t="s">
        <v>1</v>
      </c>
      <c r="J217" s="146" t="s">
        <v>2750</v>
      </c>
      <c r="K217" s="147" t="s">
        <v>404</v>
      </c>
    </row>
    <row r="218" spans="1:11" ht="25.5" x14ac:dyDescent="0.2">
      <c r="A218" s="147" t="s">
        <v>1249</v>
      </c>
      <c r="B218" s="149">
        <v>4584</v>
      </c>
      <c r="C218" s="146" t="s">
        <v>1248</v>
      </c>
      <c r="D218" s="147" t="s">
        <v>1249</v>
      </c>
      <c r="E218" s="147" t="s">
        <v>101</v>
      </c>
      <c r="F218" s="147" t="s">
        <v>2</v>
      </c>
      <c r="G218" s="147" t="s">
        <v>846</v>
      </c>
      <c r="H218" s="147" t="s">
        <v>2</v>
      </c>
      <c r="I218" s="147" t="s">
        <v>1</v>
      </c>
      <c r="J218" s="146" t="s">
        <v>2750</v>
      </c>
      <c r="K218" s="147" t="s">
        <v>403</v>
      </c>
    </row>
    <row r="219" spans="1:11" ht="25.5" x14ac:dyDescent="0.2">
      <c r="A219" s="147" t="s">
        <v>1251</v>
      </c>
      <c r="B219" s="149">
        <v>4585</v>
      </c>
      <c r="C219" s="146" t="s">
        <v>1250</v>
      </c>
      <c r="D219" s="147" t="s">
        <v>1251</v>
      </c>
      <c r="E219" s="147" t="s">
        <v>101</v>
      </c>
      <c r="F219" s="147" t="s">
        <v>2</v>
      </c>
      <c r="G219" s="147" t="s">
        <v>846</v>
      </c>
      <c r="H219" s="147" t="s">
        <v>2</v>
      </c>
      <c r="I219" s="147" t="s">
        <v>1</v>
      </c>
      <c r="J219" s="146" t="s">
        <v>2750</v>
      </c>
      <c r="K219" s="147" t="s">
        <v>403</v>
      </c>
    </row>
    <row r="220" spans="1:11" ht="25.5" x14ac:dyDescent="0.2">
      <c r="A220" s="147" t="s">
        <v>2</v>
      </c>
      <c r="B220" s="149">
        <v>4577</v>
      </c>
      <c r="C220" s="146" t="s">
        <v>1252</v>
      </c>
      <c r="D220" s="147" t="s">
        <v>2</v>
      </c>
      <c r="E220" s="147" t="s">
        <v>101</v>
      </c>
      <c r="F220" s="147" t="s">
        <v>2</v>
      </c>
      <c r="G220" s="147" t="s">
        <v>2</v>
      </c>
      <c r="H220" s="147" t="s">
        <v>2</v>
      </c>
      <c r="I220" s="147" t="s">
        <v>2</v>
      </c>
      <c r="J220" s="146" t="s">
        <v>2750</v>
      </c>
      <c r="K220" s="147" t="s">
        <v>406</v>
      </c>
    </row>
    <row r="221" spans="1:11" ht="25.5" x14ac:dyDescent="0.2">
      <c r="A221" s="147" t="s">
        <v>1254</v>
      </c>
      <c r="B221" s="149">
        <v>4578</v>
      </c>
      <c r="C221" s="146" t="s">
        <v>1253</v>
      </c>
      <c r="D221" s="147" t="s">
        <v>1254</v>
      </c>
      <c r="E221" s="147" t="s">
        <v>101</v>
      </c>
      <c r="F221" s="147" t="s">
        <v>2</v>
      </c>
      <c r="G221" s="147" t="s">
        <v>2</v>
      </c>
      <c r="H221" s="147" t="s">
        <v>2</v>
      </c>
      <c r="I221" s="147" t="s">
        <v>2</v>
      </c>
      <c r="J221" s="146" t="s">
        <v>2750</v>
      </c>
      <c r="K221" s="147" t="s">
        <v>404</v>
      </c>
    </row>
    <row r="222" spans="1:11" ht="38.25" x14ac:dyDescent="0.2">
      <c r="A222" s="147" t="s">
        <v>1256</v>
      </c>
      <c r="B222" s="149">
        <v>4579</v>
      </c>
      <c r="C222" s="146" t="s">
        <v>1255</v>
      </c>
      <c r="D222" s="147" t="s">
        <v>1256</v>
      </c>
      <c r="E222" s="147" t="s">
        <v>101</v>
      </c>
      <c r="F222" s="147" t="s">
        <v>2</v>
      </c>
      <c r="G222" s="147" t="s">
        <v>1</v>
      </c>
      <c r="H222" s="147" t="s">
        <v>2</v>
      </c>
      <c r="I222" s="147" t="s">
        <v>2</v>
      </c>
      <c r="J222" s="146" t="s">
        <v>2750</v>
      </c>
      <c r="K222" s="147" t="s">
        <v>403</v>
      </c>
    </row>
    <row r="223" spans="1:11" ht="25.5" x14ac:dyDescent="0.2">
      <c r="A223" s="147" t="s">
        <v>1258</v>
      </c>
      <c r="B223" s="149">
        <v>4581</v>
      </c>
      <c r="C223" s="146" t="s">
        <v>1257</v>
      </c>
      <c r="D223" s="147" t="s">
        <v>1258</v>
      </c>
      <c r="E223" s="147" t="s">
        <v>101</v>
      </c>
      <c r="F223" s="147" t="s">
        <v>2</v>
      </c>
      <c r="G223" s="147" t="s">
        <v>2</v>
      </c>
      <c r="H223" s="147" t="s">
        <v>2</v>
      </c>
      <c r="I223" s="147" t="s">
        <v>2</v>
      </c>
      <c r="J223" s="146" t="s">
        <v>2750</v>
      </c>
      <c r="K223" s="147" t="s">
        <v>404</v>
      </c>
    </row>
    <row r="224" spans="1:11" ht="25.5" x14ac:dyDescent="0.2">
      <c r="A224" s="147" t="s">
        <v>1260</v>
      </c>
      <c r="B224" s="149">
        <v>4586</v>
      </c>
      <c r="C224" s="146" t="s">
        <v>1259</v>
      </c>
      <c r="D224" s="147" t="s">
        <v>1260</v>
      </c>
      <c r="E224" s="147" t="s">
        <v>101</v>
      </c>
      <c r="F224" s="147" t="s">
        <v>2</v>
      </c>
      <c r="G224" s="147" t="s">
        <v>2</v>
      </c>
      <c r="H224" s="147" t="s">
        <v>2</v>
      </c>
      <c r="I224" s="147" t="s">
        <v>2</v>
      </c>
      <c r="J224" s="146" t="s">
        <v>2750</v>
      </c>
      <c r="K224" s="147" t="s">
        <v>403</v>
      </c>
    </row>
    <row r="225" spans="1:11" ht="25.5" x14ac:dyDescent="0.2">
      <c r="A225" s="147" t="s">
        <v>1262</v>
      </c>
      <c r="B225" s="149">
        <v>4582</v>
      </c>
      <c r="C225" s="146" t="s">
        <v>1261</v>
      </c>
      <c r="D225" s="147" t="s">
        <v>1262</v>
      </c>
      <c r="E225" s="147" t="s">
        <v>101</v>
      </c>
      <c r="F225" s="147" t="s">
        <v>2</v>
      </c>
      <c r="G225" s="147" t="s">
        <v>0</v>
      </c>
      <c r="H225" s="147" t="s">
        <v>2</v>
      </c>
      <c r="I225" s="147" t="s">
        <v>0</v>
      </c>
      <c r="J225" s="146" t="s">
        <v>2750</v>
      </c>
      <c r="K225" s="147" t="s">
        <v>403</v>
      </c>
    </row>
    <row r="226" spans="1:11" ht="25.5" x14ac:dyDescent="0.2">
      <c r="A226" s="147" t="s">
        <v>1264</v>
      </c>
      <c r="B226" s="149">
        <v>4583</v>
      </c>
      <c r="C226" s="146" t="s">
        <v>1263</v>
      </c>
      <c r="D226" s="147" t="s">
        <v>1264</v>
      </c>
      <c r="E226" s="147" t="s">
        <v>101</v>
      </c>
      <c r="F226" s="147" t="s">
        <v>2</v>
      </c>
      <c r="G226" s="147" t="s">
        <v>0</v>
      </c>
      <c r="H226" s="147" t="s">
        <v>2</v>
      </c>
      <c r="I226" s="147" t="s">
        <v>0</v>
      </c>
      <c r="J226" s="146" t="s">
        <v>2750</v>
      </c>
      <c r="K226" s="147" t="s">
        <v>404</v>
      </c>
    </row>
    <row r="227" spans="1:11" ht="25.5" x14ac:dyDescent="0.2">
      <c r="A227" s="147" t="s">
        <v>1266</v>
      </c>
      <c r="B227" s="149">
        <v>4587</v>
      </c>
      <c r="C227" s="146" t="s">
        <v>1265</v>
      </c>
      <c r="D227" s="147" t="s">
        <v>1266</v>
      </c>
      <c r="E227" s="147" t="s">
        <v>101</v>
      </c>
      <c r="F227" s="147" t="s">
        <v>28</v>
      </c>
      <c r="G227" s="147" t="s">
        <v>837</v>
      </c>
      <c r="H227" s="147" t="s">
        <v>28</v>
      </c>
      <c r="I227" s="147" t="s">
        <v>1266</v>
      </c>
      <c r="J227" s="146" t="s">
        <v>2750</v>
      </c>
      <c r="K227" s="147" t="s">
        <v>406</v>
      </c>
    </row>
    <row r="228" spans="1:11" ht="25.5" x14ac:dyDescent="0.2">
      <c r="A228" s="147" t="s">
        <v>1268</v>
      </c>
      <c r="B228" s="149">
        <v>4588</v>
      </c>
      <c r="C228" s="146" t="s">
        <v>1267</v>
      </c>
      <c r="D228" s="147" t="s">
        <v>1268</v>
      </c>
      <c r="E228" s="147" t="s">
        <v>101</v>
      </c>
      <c r="F228" s="147" t="s">
        <v>28</v>
      </c>
      <c r="G228" s="147" t="s">
        <v>837</v>
      </c>
      <c r="H228" s="147" t="s">
        <v>28</v>
      </c>
      <c r="I228" s="147" t="s">
        <v>1266</v>
      </c>
      <c r="J228" s="146" t="s">
        <v>2750</v>
      </c>
      <c r="K228" s="147" t="s">
        <v>403</v>
      </c>
    </row>
    <row r="229" spans="1:11" ht="25.5" x14ac:dyDescent="0.2">
      <c r="A229" s="147" t="s">
        <v>1270</v>
      </c>
      <c r="B229" s="149">
        <v>4589</v>
      </c>
      <c r="C229" s="146" t="s">
        <v>1269</v>
      </c>
      <c r="D229" s="147" t="s">
        <v>1270</v>
      </c>
      <c r="E229" s="147" t="s">
        <v>101</v>
      </c>
      <c r="F229" s="147" t="s">
        <v>28</v>
      </c>
      <c r="G229" s="147" t="s">
        <v>837</v>
      </c>
      <c r="H229" s="147" t="s">
        <v>28</v>
      </c>
      <c r="I229" s="147" t="s">
        <v>1266</v>
      </c>
      <c r="J229" s="146" t="s">
        <v>2750</v>
      </c>
      <c r="K229" s="147" t="s">
        <v>403</v>
      </c>
    </row>
    <row r="230" spans="1:11" ht="25.5" x14ac:dyDescent="0.2">
      <c r="A230" s="147" t="s">
        <v>1272</v>
      </c>
      <c r="B230" s="149">
        <v>4590</v>
      </c>
      <c r="C230" s="146" t="s">
        <v>1271</v>
      </c>
      <c r="D230" s="147" t="s">
        <v>1272</v>
      </c>
      <c r="E230" s="147" t="s">
        <v>101</v>
      </c>
      <c r="F230" s="147" t="s">
        <v>28</v>
      </c>
      <c r="G230" s="147" t="s">
        <v>27</v>
      </c>
      <c r="H230" s="147" t="s">
        <v>28</v>
      </c>
      <c r="I230" s="147" t="s">
        <v>1266</v>
      </c>
      <c r="J230" s="146" t="s">
        <v>2750</v>
      </c>
      <c r="K230" s="147" t="s">
        <v>403</v>
      </c>
    </row>
    <row r="231" spans="1:11" ht="25.5" x14ac:dyDescent="0.2">
      <c r="A231" s="147" t="s">
        <v>1274</v>
      </c>
      <c r="B231" s="149">
        <v>4591</v>
      </c>
      <c r="C231" s="146" t="s">
        <v>1273</v>
      </c>
      <c r="D231" s="147" t="s">
        <v>1274</v>
      </c>
      <c r="E231" s="147" t="s">
        <v>101</v>
      </c>
      <c r="F231" s="147" t="s">
        <v>28</v>
      </c>
      <c r="G231" s="147" t="s">
        <v>27</v>
      </c>
      <c r="H231" s="147" t="s">
        <v>28</v>
      </c>
      <c r="I231" s="147" t="s">
        <v>1266</v>
      </c>
      <c r="J231" s="146" t="s">
        <v>2750</v>
      </c>
      <c r="K231" s="147" t="s">
        <v>403</v>
      </c>
    </row>
    <row r="232" spans="1:11" ht="25.5" x14ac:dyDescent="0.2">
      <c r="A232" s="147" t="s">
        <v>1276</v>
      </c>
      <c r="B232" s="149">
        <v>4592</v>
      </c>
      <c r="C232" s="146" t="s">
        <v>1275</v>
      </c>
      <c r="D232" s="147" t="s">
        <v>1276</v>
      </c>
      <c r="E232" s="147" t="s">
        <v>101</v>
      </c>
      <c r="F232" s="147" t="s">
        <v>28</v>
      </c>
      <c r="G232" s="147" t="s">
        <v>837</v>
      </c>
      <c r="H232" s="147" t="s">
        <v>28</v>
      </c>
      <c r="I232" s="147" t="s">
        <v>1266</v>
      </c>
      <c r="J232" s="146" t="s">
        <v>2750</v>
      </c>
      <c r="K232" s="147" t="s">
        <v>403</v>
      </c>
    </row>
    <row r="233" spans="1:11" ht="25.5" x14ac:dyDescent="0.2">
      <c r="A233" s="147" t="s">
        <v>1278</v>
      </c>
      <c r="B233" s="149">
        <v>4600</v>
      </c>
      <c r="C233" s="146" t="s">
        <v>1277</v>
      </c>
      <c r="D233" s="147" t="s">
        <v>1278</v>
      </c>
      <c r="E233" s="147" t="s">
        <v>101</v>
      </c>
      <c r="F233" s="147" t="s">
        <v>101</v>
      </c>
      <c r="G233" s="147" t="s">
        <v>103</v>
      </c>
      <c r="H233" s="147" t="s">
        <v>101</v>
      </c>
      <c r="I233" s="147" t="s">
        <v>1235</v>
      </c>
      <c r="J233" s="146" t="s">
        <v>2750</v>
      </c>
      <c r="K233" s="147" t="s">
        <v>403</v>
      </c>
    </row>
    <row r="234" spans="1:11" ht="25.5" x14ac:dyDescent="0.2">
      <c r="A234" s="147" t="s">
        <v>1280</v>
      </c>
      <c r="B234" s="149">
        <v>4476</v>
      </c>
      <c r="C234" s="146" t="s">
        <v>1279</v>
      </c>
      <c r="D234" s="147" t="s">
        <v>1280</v>
      </c>
      <c r="E234" s="147" t="s">
        <v>101</v>
      </c>
      <c r="F234" s="147" t="s">
        <v>64</v>
      </c>
      <c r="G234" s="147" t="s">
        <v>61</v>
      </c>
      <c r="H234" s="147" t="s">
        <v>64</v>
      </c>
      <c r="I234" s="147" t="s">
        <v>61</v>
      </c>
      <c r="J234" s="146" t="s">
        <v>2750</v>
      </c>
      <c r="K234" s="147" t="s">
        <v>403</v>
      </c>
    </row>
    <row r="235" spans="1:11" ht="25.5" x14ac:dyDescent="0.2">
      <c r="A235" s="147" t="s">
        <v>1282</v>
      </c>
      <c r="B235" s="149">
        <v>4601</v>
      </c>
      <c r="C235" s="146" t="s">
        <v>1281</v>
      </c>
      <c r="D235" s="147" t="s">
        <v>1282</v>
      </c>
      <c r="E235" s="147" t="s">
        <v>101</v>
      </c>
      <c r="F235" s="147" t="s">
        <v>101</v>
      </c>
      <c r="G235" s="147" t="s">
        <v>103</v>
      </c>
      <c r="H235" s="147" t="s">
        <v>101</v>
      </c>
      <c r="I235" s="147" t="s">
        <v>1235</v>
      </c>
      <c r="J235" s="146" t="s">
        <v>2750</v>
      </c>
      <c r="K235" s="147" t="s">
        <v>403</v>
      </c>
    </row>
    <row r="236" spans="1:11" ht="25.5" x14ac:dyDescent="0.2">
      <c r="A236" s="147" t="s">
        <v>103</v>
      </c>
      <c r="B236" s="149">
        <v>4602</v>
      </c>
      <c r="C236" s="146" t="s">
        <v>1283</v>
      </c>
      <c r="D236" s="147" t="s">
        <v>103</v>
      </c>
      <c r="E236" s="147" t="s">
        <v>101</v>
      </c>
      <c r="F236" s="147" t="s">
        <v>101</v>
      </c>
      <c r="G236" s="147" t="s">
        <v>103</v>
      </c>
      <c r="H236" s="147" t="s">
        <v>101</v>
      </c>
      <c r="I236" s="147" t="s">
        <v>1235</v>
      </c>
      <c r="J236" s="146" t="s">
        <v>2750</v>
      </c>
      <c r="K236" s="147" t="s">
        <v>404</v>
      </c>
    </row>
    <row r="237" spans="1:11" ht="25.5" x14ac:dyDescent="0.2">
      <c r="A237" s="147" t="s">
        <v>94</v>
      </c>
      <c r="B237" s="149">
        <v>4603</v>
      </c>
      <c r="C237" s="146" t="s">
        <v>1284</v>
      </c>
      <c r="D237" s="147" t="s">
        <v>94</v>
      </c>
      <c r="E237" s="147" t="s">
        <v>101</v>
      </c>
      <c r="F237" s="147" t="s">
        <v>101</v>
      </c>
      <c r="G237" s="147" t="s">
        <v>94</v>
      </c>
      <c r="H237" s="147" t="s">
        <v>101</v>
      </c>
      <c r="I237" s="147" t="s">
        <v>1235</v>
      </c>
      <c r="J237" s="146" t="s">
        <v>2750</v>
      </c>
      <c r="K237" s="147" t="s">
        <v>404</v>
      </c>
    </row>
    <row r="238" spans="1:11" ht="25.5" x14ac:dyDescent="0.2">
      <c r="A238" s="147" t="s">
        <v>95</v>
      </c>
      <c r="B238" s="149">
        <v>4604</v>
      </c>
      <c r="C238" s="146" t="s">
        <v>1285</v>
      </c>
      <c r="D238" s="147" t="s">
        <v>95</v>
      </c>
      <c r="E238" s="147" t="s">
        <v>101</v>
      </c>
      <c r="F238" s="147" t="s">
        <v>101</v>
      </c>
      <c r="G238" s="147" t="s">
        <v>95</v>
      </c>
      <c r="H238" s="147" t="s">
        <v>101</v>
      </c>
      <c r="I238" s="147" t="s">
        <v>1235</v>
      </c>
      <c r="J238" s="146" t="s">
        <v>2750</v>
      </c>
      <c r="K238" s="147" t="s">
        <v>404</v>
      </c>
    </row>
    <row r="239" spans="1:11" ht="25.5" x14ac:dyDescent="0.2">
      <c r="A239" s="147" t="s">
        <v>1287</v>
      </c>
      <c r="B239" s="149">
        <v>4647</v>
      </c>
      <c r="C239" s="146" t="s">
        <v>1286</v>
      </c>
      <c r="D239" s="147" t="s">
        <v>1287</v>
      </c>
      <c r="E239" s="147" t="s">
        <v>101</v>
      </c>
      <c r="F239" s="147" t="s">
        <v>101</v>
      </c>
      <c r="G239" s="147" t="s">
        <v>102</v>
      </c>
      <c r="H239" s="147" t="s">
        <v>101</v>
      </c>
      <c r="I239" s="147" t="s">
        <v>1235</v>
      </c>
      <c r="J239" s="146" t="s">
        <v>2750</v>
      </c>
      <c r="K239" s="147" t="s">
        <v>403</v>
      </c>
    </row>
    <row r="240" spans="1:11" ht="25.5" x14ac:dyDescent="0.2">
      <c r="A240" s="147" t="s">
        <v>1289</v>
      </c>
      <c r="B240" s="149">
        <v>4648</v>
      </c>
      <c r="C240" s="146" t="s">
        <v>1288</v>
      </c>
      <c r="D240" s="147" t="s">
        <v>1289</v>
      </c>
      <c r="E240" s="147" t="s">
        <v>101</v>
      </c>
      <c r="F240" s="147" t="s">
        <v>101</v>
      </c>
      <c r="G240" s="147" t="s">
        <v>104</v>
      </c>
      <c r="H240" s="147" t="s">
        <v>101</v>
      </c>
      <c r="I240" s="147" t="s">
        <v>1235</v>
      </c>
      <c r="J240" s="146" t="s">
        <v>2750</v>
      </c>
      <c r="K240" s="147" t="s">
        <v>404</v>
      </c>
    </row>
    <row r="241" spans="1:11" ht="25.5" x14ac:dyDescent="0.2">
      <c r="A241" s="147" t="s">
        <v>1291</v>
      </c>
      <c r="B241" s="149">
        <v>4649</v>
      </c>
      <c r="C241" s="146" t="s">
        <v>1290</v>
      </c>
      <c r="D241" s="147" t="s">
        <v>1291</v>
      </c>
      <c r="E241" s="147" t="s">
        <v>101</v>
      </c>
      <c r="F241" s="147" t="s">
        <v>101</v>
      </c>
      <c r="G241" s="147" t="s">
        <v>102</v>
      </c>
      <c r="H241" s="147" t="s">
        <v>101</v>
      </c>
      <c r="I241" s="147" t="s">
        <v>1235</v>
      </c>
      <c r="J241" s="146" t="s">
        <v>2750</v>
      </c>
      <c r="K241" s="147" t="s">
        <v>404</v>
      </c>
    </row>
    <row r="242" spans="1:11" ht="25.5" x14ac:dyDescent="0.2">
      <c r="A242" s="147" t="s">
        <v>1293</v>
      </c>
      <c r="B242" s="149">
        <v>4650</v>
      </c>
      <c r="C242" s="146" t="s">
        <v>1292</v>
      </c>
      <c r="D242" s="147" t="s">
        <v>1293</v>
      </c>
      <c r="E242" s="147" t="s">
        <v>101</v>
      </c>
      <c r="F242" s="147" t="s">
        <v>101</v>
      </c>
      <c r="G242" s="147" t="s">
        <v>102</v>
      </c>
      <c r="H242" s="147" t="s">
        <v>101</v>
      </c>
      <c r="I242" s="147" t="s">
        <v>1235</v>
      </c>
      <c r="J242" s="146" t="s">
        <v>2750</v>
      </c>
      <c r="K242" s="147" t="s">
        <v>403</v>
      </c>
    </row>
    <row r="243" spans="1:11" ht="25.5" x14ac:dyDescent="0.2">
      <c r="A243" s="147" t="s">
        <v>1295</v>
      </c>
      <c r="B243" s="149">
        <v>4658</v>
      </c>
      <c r="C243" s="146" t="s">
        <v>1294</v>
      </c>
      <c r="D243" s="147" t="s">
        <v>1295</v>
      </c>
      <c r="E243" s="147" t="s">
        <v>101</v>
      </c>
      <c r="F243" s="147" t="s">
        <v>101</v>
      </c>
      <c r="G243" s="147" t="s">
        <v>102</v>
      </c>
      <c r="H243" s="147" t="s">
        <v>101</v>
      </c>
      <c r="I243" s="147" t="s">
        <v>1235</v>
      </c>
      <c r="J243" s="146" t="s">
        <v>2750</v>
      </c>
      <c r="K243" s="147" t="s">
        <v>404</v>
      </c>
    </row>
    <row r="244" spans="1:11" ht="25.5" x14ac:dyDescent="0.2">
      <c r="A244" s="147" t="s">
        <v>1297</v>
      </c>
      <c r="B244" s="149">
        <v>6667</v>
      </c>
      <c r="C244" s="146" t="s">
        <v>1296</v>
      </c>
      <c r="D244" s="147" t="s">
        <v>1297</v>
      </c>
      <c r="E244" s="147" t="s">
        <v>101</v>
      </c>
      <c r="F244" s="147" t="s">
        <v>101</v>
      </c>
      <c r="G244" s="147" t="s">
        <v>103</v>
      </c>
      <c r="H244" s="147" t="s">
        <v>101</v>
      </c>
      <c r="I244" s="147" t="s">
        <v>1235</v>
      </c>
      <c r="J244" s="146" t="s">
        <v>2750</v>
      </c>
      <c r="K244" s="147" t="s">
        <v>403</v>
      </c>
    </row>
    <row r="245" spans="1:11" ht="25.5" x14ac:dyDescent="0.2">
      <c r="A245" s="147" t="s">
        <v>1299</v>
      </c>
      <c r="B245" s="149">
        <v>11578</v>
      </c>
      <c r="C245" s="146" t="s">
        <v>1298</v>
      </c>
      <c r="D245" s="147" t="s">
        <v>1299</v>
      </c>
      <c r="E245" s="147" t="s">
        <v>101</v>
      </c>
      <c r="F245" s="147" t="s">
        <v>101</v>
      </c>
      <c r="G245" s="147" t="s">
        <v>103</v>
      </c>
      <c r="H245" s="147" t="s">
        <v>101</v>
      </c>
      <c r="I245" s="147" t="s">
        <v>1235</v>
      </c>
      <c r="J245" s="146" t="s">
        <v>2750</v>
      </c>
      <c r="K245" s="147" t="s">
        <v>403</v>
      </c>
    </row>
    <row r="246" spans="1:11" ht="25.5" x14ac:dyDescent="0.2">
      <c r="A246" s="147" t="s">
        <v>1301</v>
      </c>
      <c r="B246" s="149">
        <v>11808</v>
      </c>
      <c r="C246" s="146" t="s">
        <v>1300</v>
      </c>
      <c r="D246" s="147" t="s">
        <v>1301</v>
      </c>
      <c r="E246" s="147" t="s">
        <v>101</v>
      </c>
      <c r="F246" s="147" t="s">
        <v>101</v>
      </c>
      <c r="G246" s="147" t="s">
        <v>102</v>
      </c>
      <c r="H246" s="147" t="s">
        <v>101</v>
      </c>
      <c r="I246" s="147" t="s">
        <v>1235</v>
      </c>
      <c r="J246" s="146" t="s">
        <v>2750</v>
      </c>
      <c r="K246" s="147" t="s">
        <v>403</v>
      </c>
    </row>
    <row r="247" spans="1:11" ht="25.5" x14ac:dyDescent="0.2">
      <c r="A247" s="147" t="s">
        <v>1303</v>
      </c>
      <c r="B247" s="149">
        <v>4595</v>
      </c>
      <c r="C247" s="146" t="s">
        <v>1302</v>
      </c>
      <c r="D247" s="147" t="s">
        <v>1303</v>
      </c>
      <c r="E247" s="147" t="s">
        <v>101</v>
      </c>
      <c r="F247" s="147" t="s">
        <v>101</v>
      </c>
      <c r="G247" s="147" t="s">
        <v>104</v>
      </c>
      <c r="H247" s="147" t="s">
        <v>101</v>
      </c>
      <c r="I247" s="147" t="s">
        <v>104</v>
      </c>
      <c r="J247" s="146" t="s">
        <v>2750</v>
      </c>
      <c r="K247" s="147" t="s">
        <v>403</v>
      </c>
    </row>
    <row r="248" spans="1:11" ht="25.5" x14ac:dyDescent="0.2">
      <c r="A248" s="147" t="s">
        <v>1305</v>
      </c>
      <c r="B248" s="149">
        <v>4596</v>
      </c>
      <c r="C248" s="146" t="s">
        <v>1304</v>
      </c>
      <c r="D248" s="147" t="s">
        <v>1305</v>
      </c>
      <c r="E248" s="147" t="s">
        <v>101</v>
      </c>
      <c r="F248" s="147" t="s">
        <v>101</v>
      </c>
      <c r="G248" s="147" t="s">
        <v>104</v>
      </c>
      <c r="H248" s="147" t="s">
        <v>101</v>
      </c>
      <c r="I248" s="147" t="s">
        <v>104</v>
      </c>
      <c r="J248" s="146" t="s">
        <v>2750</v>
      </c>
      <c r="K248" s="147" t="s">
        <v>403</v>
      </c>
    </row>
    <row r="249" spans="1:11" ht="25.5" x14ac:dyDescent="0.2">
      <c r="A249" s="147" t="s">
        <v>1307</v>
      </c>
      <c r="B249" s="149">
        <v>4573</v>
      </c>
      <c r="C249" s="146" t="s">
        <v>1306</v>
      </c>
      <c r="D249" s="147" t="s">
        <v>1307</v>
      </c>
      <c r="E249" s="147" t="s">
        <v>101</v>
      </c>
      <c r="F249" s="147" t="s">
        <v>114</v>
      </c>
      <c r="G249" s="147" t="s">
        <v>840</v>
      </c>
      <c r="H249" s="147" t="s">
        <v>114</v>
      </c>
      <c r="I249" s="147" t="s">
        <v>114</v>
      </c>
      <c r="J249" s="146" t="s">
        <v>2750</v>
      </c>
      <c r="K249" s="147" t="s">
        <v>404</v>
      </c>
    </row>
    <row r="250" spans="1:11" ht="25.5" x14ac:dyDescent="0.2">
      <c r="A250" s="147" t="s">
        <v>1309</v>
      </c>
      <c r="B250" s="149">
        <v>4597</v>
      </c>
      <c r="C250" s="146" t="s">
        <v>1308</v>
      </c>
      <c r="D250" s="147" t="s">
        <v>1309</v>
      </c>
      <c r="E250" s="147" t="s">
        <v>101</v>
      </c>
      <c r="F250" s="147" t="s">
        <v>101</v>
      </c>
      <c r="G250" s="147" t="s">
        <v>104</v>
      </c>
      <c r="H250" s="147" t="s">
        <v>101</v>
      </c>
      <c r="I250" s="147" t="s">
        <v>104</v>
      </c>
      <c r="J250" s="146" t="s">
        <v>2750</v>
      </c>
      <c r="K250" s="147" t="s">
        <v>403</v>
      </c>
    </row>
    <row r="251" spans="1:11" ht="25.5" x14ac:dyDescent="0.2">
      <c r="A251" s="147" t="s">
        <v>1311</v>
      </c>
      <c r="B251" s="149">
        <v>4598</v>
      </c>
      <c r="C251" s="146" t="s">
        <v>1310</v>
      </c>
      <c r="D251" s="147" t="s">
        <v>1311</v>
      </c>
      <c r="E251" s="147" t="s">
        <v>101</v>
      </c>
      <c r="F251" s="147" t="s">
        <v>101</v>
      </c>
      <c r="G251" s="147" t="s">
        <v>104</v>
      </c>
      <c r="H251" s="147" t="s">
        <v>101</v>
      </c>
      <c r="I251" s="147" t="s">
        <v>104</v>
      </c>
      <c r="J251" s="146" t="s">
        <v>2750</v>
      </c>
      <c r="K251" s="147" t="s">
        <v>403</v>
      </c>
    </row>
    <row r="252" spans="1:11" ht="25.5" x14ac:dyDescent="0.2">
      <c r="A252" s="147" t="s">
        <v>1313</v>
      </c>
      <c r="B252" s="149">
        <v>4599</v>
      </c>
      <c r="C252" s="146" t="s">
        <v>1312</v>
      </c>
      <c r="D252" s="147" t="s">
        <v>1313</v>
      </c>
      <c r="E252" s="147" t="s">
        <v>101</v>
      </c>
      <c r="F252" s="147" t="s">
        <v>101</v>
      </c>
      <c r="G252" s="147" t="s">
        <v>104</v>
      </c>
      <c r="H252" s="147" t="s">
        <v>101</v>
      </c>
      <c r="I252" s="147" t="s">
        <v>104</v>
      </c>
      <c r="J252" s="146" t="s">
        <v>2750</v>
      </c>
      <c r="K252" s="147" t="s">
        <v>403</v>
      </c>
    </row>
    <row r="253" spans="1:11" ht="25.5" x14ac:dyDescent="0.2">
      <c r="A253" s="147" t="s">
        <v>104</v>
      </c>
      <c r="B253" s="149">
        <v>4605</v>
      </c>
      <c r="C253" s="146" t="s">
        <v>1314</v>
      </c>
      <c r="D253" s="147" t="s">
        <v>104</v>
      </c>
      <c r="E253" s="147" t="s">
        <v>101</v>
      </c>
      <c r="F253" s="147" t="s">
        <v>101</v>
      </c>
      <c r="G253" s="147" t="s">
        <v>104</v>
      </c>
      <c r="H253" s="147" t="s">
        <v>101</v>
      </c>
      <c r="I253" s="147" t="s">
        <v>104</v>
      </c>
      <c r="J253" s="146" t="s">
        <v>2750</v>
      </c>
      <c r="K253" s="147" t="s">
        <v>405</v>
      </c>
    </row>
    <row r="254" spans="1:11" ht="25.5" x14ac:dyDescent="0.2">
      <c r="A254" s="147" t="s">
        <v>1316</v>
      </c>
      <c r="B254" s="149">
        <v>7409</v>
      </c>
      <c r="C254" s="146" t="s">
        <v>1315</v>
      </c>
      <c r="D254" s="147" t="s">
        <v>1316</v>
      </c>
      <c r="E254" s="147" t="s">
        <v>101</v>
      </c>
      <c r="F254" s="147" t="s">
        <v>101</v>
      </c>
      <c r="G254" s="147" t="s">
        <v>104</v>
      </c>
      <c r="H254" s="147" t="s">
        <v>101</v>
      </c>
      <c r="I254" s="147" t="s">
        <v>104</v>
      </c>
      <c r="J254" s="146" t="s">
        <v>2750</v>
      </c>
      <c r="K254" s="147" t="s">
        <v>403</v>
      </c>
    </row>
    <row r="255" spans="1:11" ht="38.25" x14ac:dyDescent="0.2">
      <c r="A255" s="147" t="s">
        <v>1318</v>
      </c>
      <c r="B255" s="149">
        <v>4569</v>
      </c>
      <c r="C255" s="146" t="s">
        <v>1317</v>
      </c>
      <c r="D255" s="147" t="s">
        <v>1318</v>
      </c>
      <c r="E255" s="147" t="s">
        <v>101</v>
      </c>
      <c r="F255" s="147" t="s">
        <v>114</v>
      </c>
      <c r="G255" s="147" t="s">
        <v>107</v>
      </c>
      <c r="H255" s="147" t="s">
        <v>101</v>
      </c>
      <c r="I255" s="147" t="s">
        <v>1345</v>
      </c>
      <c r="J255" s="146" t="s">
        <v>2750</v>
      </c>
      <c r="K255" s="147" t="s">
        <v>403</v>
      </c>
    </row>
    <row r="256" spans="1:11" ht="25.5" x14ac:dyDescent="0.2">
      <c r="A256" s="147" t="s">
        <v>1320</v>
      </c>
      <c r="B256" s="149">
        <v>4606</v>
      </c>
      <c r="C256" s="146" t="s">
        <v>1319</v>
      </c>
      <c r="D256" s="147" t="s">
        <v>1320</v>
      </c>
      <c r="E256" s="147" t="s">
        <v>101</v>
      </c>
      <c r="F256" s="147" t="s">
        <v>114</v>
      </c>
      <c r="G256" s="147" t="s">
        <v>112</v>
      </c>
      <c r="H256" s="147" t="s">
        <v>101</v>
      </c>
      <c r="I256" s="147" t="s">
        <v>1345</v>
      </c>
      <c r="J256" s="146" t="s">
        <v>2750</v>
      </c>
      <c r="K256" s="147" t="s">
        <v>403</v>
      </c>
    </row>
    <row r="257" spans="1:11" ht="25.5" x14ac:dyDescent="0.2">
      <c r="A257" s="147" t="s">
        <v>106</v>
      </c>
      <c r="B257" s="149">
        <v>4607</v>
      </c>
      <c r="C257" s="146" t="s">
        <v>1321</v>
      </c>
      <c r="D257" s="147" t="s">
        <v>106</v>
      </c>
      <c r="E257" s="147" t="s">
        <v>101</v>
      </c>
      <c r="F257" s="147" t="s">
        <v>114</v>
      </c>
      <c r="G257" s="147" t="s">
        <v>106</v>
      </c>
      <c r="H257" s="147" t="s">
        <v>101</v>
      </c>
      <c r="I257" s="147" t="s">
        <v>1345</v>
      </c>
      <c r="J257" s="146" t="s">
        <v>2750</v>
      </c>
      <c r="K257" s="147" t="s">
        <v>405</v>
      </c>
    </row>
    <row r="258" spans="1:11" ht="38.25" x14ac:dyDescent="0.2">
      <c r="A258" s="147" t="s">
        <v>1323</v>
      </c>
      <c r="B258" s="149">
        <v>4608</v>
      </c>
      <c r="C258" s="146" t="s">
        <v>1322</v>
      </c>
      <c r="D258" s="147" t="s">
        <v>1323</v>
      </c>
      <c r="E258" s="147" t="s">
        <v>101</v>
      </c>
      <c r="F258" s="147" t="s">
        <v>114</v>
      </c>
      <c r="G258" s="147" t="s">
        <v>107</v>
      </c>
      <c r="H258" s="147" t="s">
        <v>101</v>
      </c>
      <c r="I258" s="147" t="s">
        <v>1345</v>
      </c>
      <c r="J258" s="146" t="s">
        <v>2750</v>
      </c>
      <c r="K258" s="147" t="s">
        <v>403</v>
      </c>
    </row>
    <row r="259" spans="1:11" ht="25.5" x14ac:dyDescent="0.2">
      <c r="A259" s="147" t="s">
        <v>1325</v>
      </c>
      <c r="B259" s="149">
        <v>4610</v>
      </c>
      <c r="C259" s="146" t="s">
        <v>1324</v>
      </c>
      <c r="D259" s="147" t="s">
        <v>1325</v>
      </c>
      <c r="E259" s="147" t="s">
        <v>101</v>
      </c>
      <c r="F259" s="147" t="s">
        <v>2</v>
      </c>
      <c r="G259" s="147" t="s">
        <v>0</v>
      </c>
      <c r="H259" s="147" t="s">
        <v>101</v>
      </c>
      <c r="I259" s="147" t="s">
        <v>1345</v>
      </c>
      <c r="J259" s="146" t="s">
        <v>2750</v>
      </c>
      <c r="K259" s="147" t="s">
        <v>403</v>
      </c>
    </row>
    <row r="260" spans="1:11" ht="25.5" x14ac:dyDescent="0.2">
      <c r="A260" s="147" t="s">
        <v>1327</v>
      </c>
      <c r="B260" s="149">
        <v>4611</v>
      </c>
      <c r="C260" s="146" t="s">
        <v>1326</v>
      </c>
      <c r="D260" s="147" t="s">
        <v>1327</v>
      </c>
      <c r="E260" s="147" t="s">
        <v>101</v>
      </c>
      <c r="F260" s="147" t="s">
        <v>2</v>
      </c>
      <c r="G260" s="147" t="s">
        <v>2</v>
      </c>
      <c r="H260" s="147" t="s">
        <v>101</v>
      </c>
      <c r="I260" s="147" t="s">
        <v>1345</v>
      </c>
      <c r="J260" s="146" t="s">
        <v>2750</v>
      </c>
      <c r="K260" s="147" t="s">
        <v>403</v>
      </c>
    </row>
    <row r="261" spans="1:11" ht="25.5" x14ac:dyDescent="0.2">
      <c r="A261" s="147" t="s">
        <v>1329</v>
      </c>
      <c r="B261" s="149">
        <v>4612</v>
      </c>
      <c r="C261" s="146" t="s">
        <v>1328</v>
      </c>
      <c r="D261" s="147" t="s">
        <v>1329</v>
      </c>
      <c r="E261" s="147" t="s">
        <v>101</v>
      </c>
      <c r="F261" s="147" t="s">
        <v>101</v>
      </c>
      <c r="G261" s="147" t="s">
        <v>101</v>
      </c>
      <c r="H261" s="147" t="s">
        <v>101</v>
      </c>
      <c r="I261" s="147" t="s">
        <v>1345</v>
      </c>
      <c r="J261" s="146" t="s">
        <v>2750</v>
      </c>
      <c r="K261" s="147" t="s">
        <v>403</v>
      </c>
    </row>
    <row r="262" spans="1:11" ht="25.5" x14ac:dyDescent="0.2">
      <c r="A262" s="147" t="s">
        <v>1331</v>
      </c>
      <c r="B262" s="149">
        <v>4613</v>
      </c>
      <c r="C262" s="146" t="s">
        <v>1330</v>
      </c>
      <c r="D262" s="147" t="s">
        <v>1331</v>
      </c>
      <c r="E262" s="147" t="s">
        <v>101</v>
      </c>
      <c r="F262" s="147" t="s">
        <v>101</v>
      </c>
      <c r="G262" s="147" t="s">
        <v>101</v>
      </c>
      <c r="H262" s="147" t="s">
        <v>101</v>
      </c>
      <c r="I262" s="147" t="s">
        <v>1345</v>
      </c>
      <c r="J262" s="146" t="s">
        <v>2750</v>
      </c>
      <c r="K262" s="147" t="s">
        <v>403</v>
      </c>
    </row>
    <row r="263" spans="1:11" ht="25.5" x14ac:dyDescent="0.2">
      <c r="A263" s="147" t="s">
        <v>1333</v>
      </c>
      <c r="B263" s="149">
        <v>4614</v>
      </c>
      <c r="C263" s="146" t="s">
        <v>1332</v>
      </c>
      <c r="D263" s="147" t="s">
        <v>1333</v>
      </c>
      <c r="E263" s="147" t="s">
        <v>101</v>
      </c>
      <c r="F263" s="147" t="s">
        <v>101</v>
      </c>
      <c r="G263" s="147" t="s">
        <v>104</v>
      </c>
      <c r="H263" s="147" t="s">
        <v>101</v>
      </c>
      <c r="I263" s="147" t="s">
        <v>1345</v>
      </c>
      <c r="J263" s="146" t="s">
        <v>2750</v>
      </c>
      <c r="K263" s="147" t="s">
        <v>403</v>
      </c>
    </row>
    <row r="264" spans="1:11" ht="25.5" x14ac:dyDescent="0.2">
      <c r="A264" s="147" t="s">
        <v>1335</v>
      </c>
      <c r="B264" s="149">
        <v>4615</v>
      </c>
      <c r="C264" s="146" t="s">
        <v>1334</v>
      </c>
      <c r="D264" s="147" t="s">
        <v>1335</v>
      </c>
      <c r="E264" s="147" t="s">
        <v>101</v>
      </c>
      <c r="F264" s="147" t="s">
        <v>101</v>
      </c>
      <c r="G264" s="147" t="s">
        <v>104</v>
      </c>
      <c r="H264" s="147" t="s">
        <v>101</v>
      </c>
      <c r="I264" s="147" t="s">
        <v>1345</v>
      </c>
      <c r="J264" s="146" t="s">
        <v>2750</v>
      </c>
      <c r="K264" s="147" t="s">
        <v>403</v>
      </c>
    </row>
    <row r="265" spans="1:11" ht="25.5" x14ac:dyDescent="0.2">
      <c r="A265" s="147" t="s">
        <v>1337</v>
      </c>
      <c r="B265" s="149">
        <v>4616</v>
      </c>
      <c r="C265" s="146" t="s">
        <v>1336</v>
      </c>
      <c r="D265" s="147" t="s">
        <v>1337</v>
      </c>
      <c r="E265" s="147" t="s">
        <v>101</v>
      </c>
      <c r="F265" s="147" t="s">
        <v>101</v>
      </c>
      <c r="G265" s="147" t="s">
        <v>101</v>
      </c>
      <c r="H265" s="147" t="s">
        <v>101</v>
      </c>
      <c r="I265" s="147" t="s">
        <v>1345</v>
      </c>
      <c r="J265" s="146" t="s">
        <v>2750</v>
      </c>
      <c r="K265" s="147" t="s">
        <v>403</v>
      </c>
    </row>
    <row r="266" spans="1:11" ht="25.5" x14ac:dyDescent="0.2">
      <c r="A266" s="147" t="s">
        <v>1339</v>
      </c>
      <c r="B266" s="149">
        <v>4617</v>
      </c>
      <c r="C266" s="146" t="s">
        <v>1338</v>
      </c>
      <c r="D266" s="147" t="s">
        <v>1339</v>
      </c>
      <c r="E266" s="147" t="s">
        <v>101</v>
      </c>
      <c r="F266" s="147" t="s">
        <v>101</v>
      </c>
      <c r="G266" s="147" t="s">
        <v>101</v>
      </c>
      <c r="H266" s="147" t="s">
        <v>101</v>
      </c>
      <c r="I266" s="147" t="s">
        <v>1345</v>
      </c>
      <c r="J266" s="146" t="s">
        <v>2750</v>
      </c>
      <c r="K266" s="147" t="s">
        <v>404</v>
      </c>
    </row>
    <row r="267" spans="1:11" ht="25.5" x14ac:dyDescent="0.2">
      <c r="A267" s="147" t="s">
        <v>1341</v>
      </c>
      <c r="B267" s="149">
        <v>4618</v>
      </c>
      <c r="C267" s="146" t="s">
        <v>1340</v>
      </c>
      <c r="D267" s="147" t="s">
        <v>1341</v>
      </c>
      <c r="E267" s="147" t="s">
        <v>101</v>
      </c>
      <c r="F267" s="147" t="s">
        <v>101</v>
      </c>
      <c r="G267" s="147" t="s">
        <v>101</v>
      </c>
      <c r="H267" s="147" t="s">
        <v>101</v>
      </c>
      <c r="I267" s="147" t="s">
        <v>1345</v>
      </c>
      <c r="J267" s="146" t="s">
        <v>2750</v>
      </c>
      <c r="K267" s="147" t="s">
        <v>404</v>
      </c>
    </row>
    <row r="268" spans="1:11" ht="25.5" x14ac:dyDescent="0.2">
      <c r="A268" s="147" t="s">
        <v>1343</v>
      </c>
      <c r="B268" s="149">
        <v>4619</v>
      </c>
      <c r="C268" s="146" t="s">
        <v>1342</v>
      </c>
      <c r="D268" s="147" t="s">
        <v>1343</v>
      </c>
      <c r="E268" s="147" t="s">
        <v>101</v>
      </c>
      <c r="F268" s="147" t="s">
        <v>101</v>
      </c>
      <c r="G268" s="147" t="s">
        <v>101</v>
      </c>
      <c r="H268" s="147" t="s">
        <v>101</v>
      </c>
      <c r="I268" s="147" t="s">
        <v>1345</v>
      </c>
      <c r="J268" s="146" t="s">
        <v>2750</v>
      </c>
      <c r="K268" s="147" t="s">
        <v>403</v>
      </c>
    </row>
    <row r="269" spans="1:11" ht="25.5" x14ac:dyDescent="0.2">
      <c r="A269" s="147" t="s">
        <v>1345</v>
      </c>
      <c r="B269" s="149">
        <v>4620</v>
      </c>
      <c r="C269" s="146" t="s">
        <v>1344</v>
      </c>
      <c r="D269" s="147" t="s">
        <v>1345</v>
      </c>
      <c r="E269" s="147" t="s">
        <v>101</v>
      </c>
      <c r="F269" s="147" t="s">
        <v>101</v>
      </c>
      <c r="G269" s="147" t="s">
        <v>101</v>
      </c>
      <c r="H269" s="147" t="s">
        <v>101</v>
      </c>
      <c r="I269" s="147" t="s">
        <v>1345</v>
      </c>
      <c r="J269" s="146" t="s">
        <v>2750</v>
      </c>
      <c r="K269" s="147" t="s">
        <v>405</v>
      </c>
    </row>
    <row r="270" spans="1:11" ht="25.5" x14ac:dyDescent="0.2">
      <c r="A270" s="147" t="s">
        <v>112</v>
      </c>
      <c r="B270" s="149">
        <v>4621</v>
      </c>
      <c r="C270" s="146" t="s">
        <v>1346</v>
      </c>
      <c r="D270" s="147" t="s">
        <v>112</v>
      </c>
      <c r="E270" s="147" t="s">
        <v>101</v>
      </c>
      <c r="F270" s="147" t="s">
        <v>114</v>
      </c>
      <c r="G270" s="147" t="s">
        <v>112</v>
      </c>
      <c r="H270" s="147" t="s">
        <v>101</v>
      </c>
      <c r="I270" s="147" t="s">
        <v>1345</v>
      </c>
      <c r="J270" s="146" t="s">
        <v>2750</v>
      </c>
      <c r="K270" s="147" t="s">
        <v>405</v>
      </c>
    </row>
    <row r="271" spans="1:11" ht="25.5" x14ac:dyDescent="0.2">
      <c r="A271" s="147" t="s">
        <v>1348</v>
      </c>
      <c r="B271" s="149">
        <v>7085</v>
      </c>
      <c r="C271" s="146" t="s">
        <v>1347</v>
      </c>
      <c r="D271" s="147" t="s">
        <v>1348</v>
      </c>
      <c r="E271" s="147" t="s">
        <v>101</v>
      </c>
      <c r="F271" s="147" t="s">
        <v>114</v>
      </c>
      <c r="G271" s="147" t="s">
        <v>106</v>
      </c>
      <c r="H271" s="147" t="s">
        <v>101</v>
      </c>
      <c r="I271" s="147" t="s">
        <v>1345</v>
      </c>
      <c r="J271" s="146" t="s">
        <v>2750</v>
      </c>
      <c r="K271" s="147" t="s">
        <v>403</v>
      </c>
    </row>
    <row r="272" spans="1:11" ht="25.5" x14ac:dyDescent="0.2">
      <c r="A272" s="147" t="s">
        <v>1350</v>
      </c>
      <c r="B272" s="149">
        <v>8751</v>
      </c>
      <c r="C272" s="146" t="s">
        <v>1349</v>
      </c>
      <c r="D272" s="147" t="s">
        <v>1350</v>
      </c>
      <c r="E272" s="147" t="s">
        <v>101</v>
      </c>
      <c r="F272" s="147" t="s">
        <v>114</v>
      </c>
      <c r="G272" s="147" t="s">
        <v>106</v>
      </c>
      <c r="H272" s="147" t="s">
        <v>101</v>
      </c>
      <c r="I272" s="147" t="s">
        <v>1345</v>
      </c>
      <c r="J272" s="146" t="s">
        <v>2750</v>
      </c>
      <c r="K272" s="147" t="s">
        <v>403</v>
      </c>
    </row>
    <row r="273" spans="1:11" ht="51" x14ac:dyDescent="0.2">
      <c r="A273" s="147" t="s">
        <v>1352</v>
      </c>
      <c r="B273" s="149">
        <v>9857</v>
      </c>
      <c r="C273" s="146" t="s">
        <v>1351</v>
      </c>
      <c r="D273" s="147" t="s">
        <v>1352</v>
      </c>
      <c r="E273" s="147" t="s">
        <v>101</v>
      </c>
      <c r="F273" s="147" t="s">
        <v>101</v>
      </c>
      <c r="G273" s="147" t="s">
        <v>104</v>
      </c>
      <c r="H273" s="147" t="s">
        <v>101</v>
      </c>
      <c r="I273" s="147" t="s">
        <v>1345</v>
      </c>
      <c r="J273" s="146" t="s">
        <v>2750</v>
      </c>
      <c r="K273" s="147" t="s">
        <v>403</v>
      </c>
    </row>
    <row r="274" spans="1:11" ht="25.5" x14ac:dyDescent="0.2">
      <c r="A274" s="147" t="s">
        <v>1354</v>
      </c>
      <c r="B274" s="149">
        <v>4635</v>
      </c>
      <c r="C274" s="146" t="s">
        <v>1353</v>
      </c>
      <c r="D274" s="147" t="s">
        <v>1354</v>
      </c>
      <c r="E274" s="147" t="s">
        <v>101</v>
      </c>
      <c r="F274" s="147" t="s">
        <v>101</v>
      </c>
      <c r="G274" s="147" t="s">
        <v>96</v>
      </c>
      <c r="H274" s="147" t="s">
        <v>101</v>
      </c>
      <c r="I274" s="147" t="s">
        <v>96</v>
      </c>
      <c r="J274" s="146" t="s">
        <v>2750</v>
      </c>
      <c r="K274" s="147" t="s">
        <v>403</v>
      </c>
    </row>
    <row r="275" spans="1:11" ht="25.5" x14ac:dyDescent="0.2">
      <c r="A275" s="147" t="s">
        <v>1356</v>
      </c>
      <c r="B275" s="149">
        <v>4636</v>
      </c>
      <c r="C275" s="146" t="s">
        <v>1355</v>
      </c>
      <c r="D275" s="147" t="s">
        <v>1356</v>
      </c>
      <c r="E275" s="147" t="s">
        <v>101</v>
      </c>
      <c r="F275" s="147" t="s">
        <v>101</v>
      </c>
      <c r="G275" s="147" t="s">
        <v>96</v>
      </c>
      <c r="H275" s="147" t="s">
        <v>101</v>
      </c>
      <c r="I275" s="147" t="s">
        <v>96</v>
      </c>
      <c r="J275" s="146" t="s">
        <v>2750</v>
      </c>
      <c r="K275" s="147" t="s">
        <v>403</v>
      </c>
    </row>
    <row r="276" spans="1:11" ht="25.5" x14ac:dyDescent="0.2">
      <c r="A276" s="147" t="s">
        <v>1358</v>
      </c>
      <c r="B276" s="149">
        <v>4637</v>
      </c>
      <c r="C276" s="146" t="s">
        <v>1357</v>
      </c>
      <c r="D276" s="147" t="s">
        <v>1358</v>
      </c>
      <c r="E276" s="147" t="s">
        <v>101</v>
      </c>
      <c r="F276" s="147" t="s">
        <v>101</v>
      </c>
      <c r="G276" s="147" t="s">
        <v>96</v>
      </c>
      <c r="H276" s="147" t="s">
        <v>101</v>
      </c>
      <c r="I276" s="147" t="s">
        <v>96</v>
      </c>
      <c r="J276" s="146" t="s">
        <v>2750</v>
      </c>
      <c r="K276" s="147" t="s">
        <v>403</v>
      </c>
    </row>
    <row r="277" spans="1:11" ht="25.5" x14ac:dyDescent="0.2">
      <c r="A277" s="147" t="s">
        <v>1360</v>
      </c>
      <c r="B277" s="149">
        <v>4638</v>
      </c>
      <c r="C277" s="146" t="s">
        <v>1359</v>
      </c>
      <c r="D277" s="147" t="s">
        <v>1360</v>
      </c>
      <c r="E277" s="147" t="s">
        <v>101</v>
      </c>
      <c r="F277" s="147" t="s">
        <v>101</v>
      </c>
      <c r="G277" s="147" t="s">
        <v>96</v>
      </c>
      <c r="H277" s="147" t="s">
        <v>101</v>
      </c>
      <c r="I277" s="147" t="s">
        <v>96</v>
      </c>
      <c r="J277" s="146" t="s">
        <v>2750</v>
      </c>
      <c r="K277" s="147" t="s">
        <v>403</v>
      </c>
    </row>
    <row r="278" spans="1:11" ht="25.5" x14ac:dyDescent="0.2">
      <c r="A278" s="147" t="s">
        <v>1362</v>
      </c>
      <c r="B278" s="149">
        <v>4639</v>
      </c>
      <c r="C278" s="146" t="s">
        <v>1361</v>
      </c>
      <c r="D278" s="147" t="s">
        <v>1362</v>
      </c>
      <c r="E278" s="147" t="s">
        <v>101</v>
      </c>
      <c r="F278" s="147" t="s">
        <v>101</v>
      </c>
      <c r="G278" s="147" t="s">
        <v>96</v>
      </c>
      <c r="H278" s="147" t="s">
        <v>101</v>
      </c>
      <c r="I278" s="147" t="s">
        <v>96</v>
      </c>
      <c r="J278" s="146" t="s">
        <v>2750</v>
      </c>
      <c r="K278" s="147" t="s">
        <v>403</v>
      </c>
    </row>
    <row r="279" spans="1:11" ht="25.5" x14ac:dyDescent="0.2">
      <c r="A279" s="147" t="s">
        <v>96</v>
      </c>
      <c r="B279" s="149">
        <v>4646</v>
      </c>
      <c r="C279" s="146" t="s">
        <v>1363</v>
      </c>
      <c r="D279" s="147" t="s">
        <v>96</v>
      </c>
      <c r="E279" s="147" t="s">
        <v>101</v>
      </c>
      <c r="F279" s="147" t="s">
        <v>101</v>
      </c>
      <c r="G279" s="147" t="s">
        <v>96</v>
      </c>
      <c r="H279" s="147" t="s">
        <v>101</v>
      </c>
      <c r="I279" s="147" t="s">
        <v>96</v>
      </c>
      <c r="J279" s="146" t="s">
        <v>2750</v>
      </c>
      <c r="K279" s="147" t="s">
        <v>405</v>
      </c>
    </row>
    <row r="280" spans="1:11" ht="25.5" x14ac:dyDescent="0.2">
      <c r="A280" s="147" t="s">
        <v>1365</v>
      </c>
      <c r="B280" s="149">
        <v>4622</v>
      </c>
      <c r="C280" s="146" t="s">
        <v>1364</v>
      </c>
      <c r="D280" s="147" t="s">
        <v>1365</v>
      </c>
      <c r="E280" s="147" t="s">
        <v>101</v>
      </c>
      <c r="F280" s="147" t="s">
        <v>28</v>
      </c>
      <c r="G280" s="147" t="s">
        <v>28</v>
      </c>
      <c r="H280" s="147" t="s">
        <v>101</v>
      </c>
      <c r="I280" s="147" t="s">
        <v>100</v>
      </c>
      <c r="J280" s="146" t="s">
        <v>2750</v>
      </c>
      <c r="K280" s="147" t="s">
        <v>403</v>
      </c>
    </row>
    <row r="281" spans="1:11" ht="25.5" x14ac:dyDescent="0.2">
      <c r="A281" s="147" t="s">
        <v>1367</v>
      </c>
      <c r="B281" s="149">
        <v>4623</v>
      </c>
      <c r="C281" s="146" t="s">
        <v>1366</v>
      </c>
      <c r="D281" s="147" t="s">
        <v>1367</v>
      </c>
      <c r="E281" s="147" t="s">
        <v>101</v>
      </c>
      <c r="F281" s="147" t="s">
        <v>101</v>
      </c>
      <c r="G281" s="147" t="s">
        <v>99</v>
      </c>
      <c r="H281" s="147" t="s">
        <v>101</v>
      </c>
      <c r="I281" s="147" t="s">
        <v>100</v>
      </c>
      <c r="J281" s="146" t="s">
        <v>2750</v>
      </c>
      <c r="K281" s="147" t="s">
        <v>403</v>
      </c>
    </row>
    <row r="282" spans="1:11" ht="25.5" x14ac:dyDescent="0.2">
      <c r="A282" s="147" t="s">
        <v>1369</v>
      </c>
      <c r="B282" s="149">
        <v>4624</v>
      </c>
      <c r="C282" s="146" t="s">
        <v>1368</v>
      </c>
      <c r="D282" s="147" t="s">
        <v>1369</v>
      </c>
      <c r="E282" s="147" t="s">
        <v>101</v>
      </c>
      <c r="F282" s="147" t="s">
        <v>101</v>
      </c>
      <c r="G282" s="147" t="s">
        <v>99</v>
      </c>
      <c r="H282" s="147" t="s">
        <v>101</v>
      </c>
      <c r="I282" s="147" t="s">
        <v>100</v>
      </c>
      <c r="J282" s="146" t="s">
        <v>2750</v>
      </c>
      <c r="K282" s="147" t="s">
        <v>403</v>
      </c>
    </row>
    <row r="283" spans="1:11" ht="25.5" x14ac:dyDescent="0.2">
      <c r="A283" s="147" t="s">
        <v>99</v>
      </c>
      <c r="B283" s="149">
        <v>4625</v>
      </c>
      <c r="C283" s="146" t="s">
        <v>1370</v>
      </c>
      <c r="D283" s="147" t="s">
        <v>99</v>
      </c>
      <c r="E283" s="147" t="s">
        <v>101</v>
      </c>
      <c r="F283" s="147" t="s">
        <v>101</v>
      </c>
      <c r="G283" s="147" t="s">
        <v>99</v>
      </c>
      <c r="H283" s="147" t="s">
        <v>101</v>
      </c>
      <c r="I283" s="147" t="s">
        <v>100</v>
      </c>
      <c r="J283" s="146" t="s">
        <v>2750</v>
      </c>
      <c r="K283" s="147" t="s">
        <v>404</v>
      </c>
    </row>
    <row r="284" spans="1:11" ht="25.5" x14ac:dyDescent="0.2">
      <c r="A284" s="147" t="s">
        <v>1372</v>
      </c>
      <c r="B284" s="149">
        <v>4626</v>
      </c>
      <c r="C284" s="146" t="s">
        <v>1371</v>
      </c>
      <c r="D284" s="147" t="s">
        <v>1372</v>
      </c>
      <c r="E284" s="147" t="s">
        <v>101</v>
      </c>
      <c r="F284" s="147" t="s">
        <v>101</v>
      </c>
      <c r="G284" s="147" t="s">
        <v>97</v>
      </c>
      <c r="H284" s="147" t="s">
        <v>101</v>
      </c>
      <c r="I284" s="147" t="s">
        <v>100</v>
      </c>
      <c r="J284" s="146" t="s">
        <v>2750</v>
      </c>
      <c r="K284" s="147" t="s">
        <v>403</v>
      </c>
    </row>
    <row r="285" spans="1:11" ht="25.5" x14ac:dyDescent="0.2">
      <c r="A285" s="147" t="s">
        <v>97</v>
      </c>
      <c r="B285" s="149">
        <v>4627</v>
      </c>
      <c r="C285" s="146" t="s">
        <v>1373</v>
      </c>
      <c r="D285" s="147" t="s">
        <v>97</v>
      </c>
      <c r="E285" s="147" t="s">
        <v>101</v>
      </c>
      <c r="F285" s="147" t="s">
        <v>101</v>
      </c>
      <c r="G285" s="147" t="s">
        <v>97</v>
      </c>
      <c r="H285" s="147" t="s">
        <v>101</v>
      </c>
      <c r="I285" s="147" t="s">
        <v>100</v>
      </c>
      <c r="J285" s="146" t="s">
        <v>2750</v>
      </c>
      <c r="K285" s="147" t="s">
        <v>404</v>
      </c>
    </row>
    <row r="286" spans="1:11" ht="25.5" x14ac:dyDescent="0.2">
      <c r="A286" s="147" t="s">
        <v>1375</v>
      </c>
      <c r="B286" s="149">
        <v>4628</v>
      </c>
      <c r="C286" s="146" t="s">
        <v>1374</v>
      </c>
      <c r="D286" s="147" t="s">
        <v>1375</v>
      </c>
      <c r="E286" s="147" t="s">
        <v>101</v>
      </c>
      <c r="F286" s="147" t="s">
        <v>101</v>
      </c>
      <c r="G286" s="147" t="s">
        <v>97</v>
      </c>
      <c r="H286" s="147" t="s">
        <v>101</v>
      </c>
      <c r="I286" s="147" t="s">
        <v>100</v>
      </c>
      <c r="J286" s="146" t="s">
        <v>2750</v>
      </c>
      <c r="K286" s="147" t="s">
        <v>404</v>
      </c>
    </row>
    <row r="287" spans="1:11" ht="38.25" x14ac:dyDescent="0.2">
      <c r="A287" s="147" t="s">
        <v>1377</v>
      </c>
      <c r="B287" s="149">
        <v>4629</v>
      </c>
      <c r="C287" s="146" t="s">
        <v>1376</v>
      </c>
      <c r="D287" s="147" t="s">
        <v>1377</v>
      </c>
      <c r="E287" s="147" t="s">
        <v>101</v>
      </c>
      <c r="F287" s="147" t="s">
        <v>101</v>
      </c>
      <c r="G287" s="147" t="s">
        <v>100</v>
      </c>
      <c r="H287" s="147" t="s">
        <v>101</v>
      </c>
      <c r="I287" s="147" t="s">
        <v>100</v>
      </c>
      <c r="J287" s="146" t="s">
        <v>2750</v>
      </c>
      <c r="K287" s="147" t="s">
        <v>404</v>
      </c>
    </row>
    <row r="288" spans="1:11" ht="25.5" x14ac:dyDescent="0.2">
      <c r="A288" s="147" t="s">
        <v>1379</v>
      </c>
      <c r="B288" s="149">
        <v>4630</v>
      </c>
      <c r="C288" s="146" t="s">
        <v>1378</v>
      </c>
      <c r="D288" s="147" t="s">
        <v>1379</v>
      </c>
      <c r="E288" s="147" t="s">
        <v>101</v>
      </c>
      <c r="F288" s="147" t="s">
        <v>28</v>
      </c>
      <c r="G288" s="147" t="s">
        <v>28</v>
      </c>
      <c r="H288" s="147" t="s">
        <v>101</v>
      </c>
      <c r="I288" s="147" t="s">
        <v>100</v>
      </c>
      <c r="J288" s="146" t="s">
        <v>2750</v>
      </c>
      <c r="K288" s="147" t="s">
        <v>403</v>
      </c>
    </row>
    <row r="289" spans="1:11" ht="25.5" x14ac:dyDescent="0.2">
      <c r="A289" s="147" t="s">
        <v>1381</v>
      </c>
      <c r="B289" s="149">
        <v>4631</v>
      </c>
      <c r="C289" s="146" t="s">
        <v>1380</v>
      </c>
      <c r="D289" s="147" t="s">
        <v>1381</v>
      </c>
      <c r="E289" s="147" t="s">
        <v>101</v>
      </c>
      <c r="F289" s="147" t="s">
        <v>101</v>
      </c>
      <c r="G289" s="147" t="s">
        <v>100</v>
      </c>
      <c r="H289" s="147" t="s">
        <v>101</v>
      </c>
      <c r="I289" s="147" t="s">
        <v>100</v>
      </c>
      <c r="J289" s="146" t="s">
        <v>2750</v>
      </c>
      <c r="K289" s="147" t="s">
        <v>403</v>
      </c>
    </row>
    <row r="290" spans="1:11" ht="25.5" x14ac:dyDescent="0.2">
      <c r="A290" s="147" t="s">
        <v>1383</v>
      </c>
      <c r="B290" s="149">
        <v>4632</v>
      </c>
      <c r="C290" s="146" t="s">
        <v>1382</v>
      </c>
      <c r="D290" s="147" t="s">
        <v>1383</v>
      </c>
      <c r="E290" s="147" t="s">
        <v>101</v>
      </c>
      <c r="F290" s="147" t="s">
        <v>28</v>
      </c>
      <c r="G290" s="147" t="s">
        <v>28</v>
      </c>
      <c r="H290" s="147" t="s">
        <v>101</v>
      </c>
      <c r="I290" s="147" t="s">
        <v>100</v>
      </c>
      <c r="J290" s="146" t="s">
        <v>2750</v>
      </c>
      <c r="K290" s="147" t="s">
        <v>403</v>
      </c>
    </row>
    <row r="291" spans="1:11" ht="25.5" x14ac:dyDescent="0.2">
      <c r="A291" s="147" t="s">
        <v>93</v>
      </c>
      <c r="B291" s="149">
        <v>4633</v>
      </c>
      <c r="C291" s="146" t="s">
        <v>1384</v>
      </c>
      <c r="D291" s="147" t="s">
        <v>93</v>
      </c>
      <c r="E291" s="147" t="s">
        <v>101</v>
      </c>
      <c r="F291" s="147" t="s">
        <v>101</v>
      </c>
      <c r="G291" s="147" t="s">
        <v>93</v>
      </c>
      <c r="H291" s="147" t="s">
        <v>101</v>
      </c>
      <c r="I291" s="147" t="s">
        <v>100</v>
      </c>
      <c r="J291" s="146" t="s">
        <v>2750</v>
      </c>
      <c r="K291" s="147" t="s">
        <v>405</v>
      </c>
    </row>
    <row r="292" spans="1:11" ht="25.5" x14ac:dyDescent="0.2">
      <c r="A292" s="147" t="s">
        <v>100</v>
      </c>
      <c r="B292" s="149">
        <v>4634</v>
      </c>
      <c r="C292" s="146" t="s">
        <v>1385</v>
      </c>
      <c r="D292" s="147" t="s">
        <v>100</v>
      </c>
      <c r="E292" s="147" t="s">
        <v>101</v>
      </c>
      <c r="F292" s="147" t="s">
        <v>101</v>
      </c>
      <c r="G292" s="147" t="s">
        <v>100</v>
      </c>
      <c r="H292" s="147" t="s">
        <v>101</v>
      </c>
      <c r="I292" s="147" t="s">
        <v>100</v>
      </c>
      <c r="J292" s="146" t="s">
        <v>2750</v>
      </c>
      <c r="K292" s="147" t="s">
        <v>405</v>
      </c>
    </row>
    <row r="293" spans="1:11" ht="25.5" x14ac:dyDescent="0.2">
      <c r="A293" s="147" t="s">
        <v>1387</v>
      </c>
      <c r="B293" s="149">
        <v>16886</v>
      </c>
      <c r="C293" s="146" t="s">
        <v>1386</v>
      </c>
      <c r="D293" s="147" t="s">
        <v>1387</v>
      </c>
      <c r="E293" s="147" t="s">
        <v>101</v>
      </c>
      <c r="F293" s="147" t="s">
        <v>101</v>
      </c>
      <c r="G293" s="147" t="s">
        <v>100</v>
      </c>
      <c r="H293" s="147" t="s">
        <v>101</v>
      </c>
      <c r="I293" s="147" t="s">
        <v>100</v>
      </c>
      <c r="J293" s="146" t="s">
        <v>2750</v>
      </c>
      <c r="K293" s="147" t="s">
        <v>403</v>
      </c>
    </row>
    <row r="294" spans="1:11" ht="25.5" x14ac:dyDescent="0.2">
      <c r="A294" s="147" t="s">
        <v>1389</v>
      </c>
      <c r="B294" s="149">
        <v>4640</v>
      </c>
      <c r="C294" s="146" t="s">
        <v>1388</v>
      </c>
      <c r="D294" s="147" t="s">
        <v>1389</v>
      </c>
      <c r="E294" s="147" t="s">
        <v>101</v>
      </c>
      <c r="F294" s="147" t="s">
        <v>101</v>
      </c>
      <c r="G294" s="147" t="s">
        <v>101</v>
      </c>
      <c r="H294" s="147" t="s">
        <v>101</v>
      </c>
      <c r="I294" s="147" t="s">
        <v>1882</v>
      </c>
      <c r="J294" s="146" t="s">
        <v>2750</v>
      </c>
      <c r="K294" s="147" t="s">
        <v>405</v>
      </c>
    </row>
    <row r="295" spans="1:11" ht="25.5" x14ac:dyDescent="0.2">
      <c r="A295" s="147" t="s">
        <v>1391</v>
      </c>
      <c r="B295" s="149">
        <v>4641</v>
      </c>
      <c r="C295" s="146" t="s">
        <v>1390</v>
      </c>
      <c r="D295" s="147" t="s">
        <v>1391</v>
      </c>
      <c r="E295" s="147" t="s">
        <v>101</v>
      </c>
      <c r="F295" s="147" t="s">
        <v>101</v>
      </c>
      <c r="G295" s="147" t="s">
        <v>101</v>
      </c>
      <c r="H295" s="147" t="s">
        <v>101</v>
      </c>
      <c r="I295" s="147" t="s">
        <v>1882</v>
      </c>
      <c r="J295" s="146" t="s">
        <v>2750</v>
      </c>
      <c r="K295" s="147" t="s">
        <v>404</v>
      </c>
    </row>
    <row r="296" spans="1:11" ht="25.5" x14ac:dyDescent="0.2">
      <c r="A296" s="147" t="s">
        <v>1393</v>
      </c>
      <c r="B296" s="149">
        <v>4642</v>
      </c>
      <c r="C296" s="146" t="s">
        <v>1392</v>
      </c>
      <c r="D296" s="147" t="s">
        <v>1393</v>
      </c>
      <c r="E296" s="147" t="s">
        <v>101</v>
      </c>
      <c r="F296" s="147" t="s">
        <v>101</v>
      </c>
      <c r="G296" s="147" t="s">
        <v>101</v>
      </c>
      <c r="H296" s="147" t="s">
        <v>101</v>
      </c>
      <c r="I296" s="147" t="s">
        <v>1882</v>
      </c>
      <c r="J296" s="146" t="s">
        <v>2750</v>
      </c>
      <c r="K296" s="147" t="s">
        <v>403</v>
      </c>
    </row>
    <row r="297" spans="1:11" ht="25.5" x14ac:dyDescent="0.2">
      <c r="A297" s="147" t="s">
        <v>1395</v>
      </c>
      <c r="B297" s="149">
        <v>4643</v>
      </c>
      <c r="C297" s="146" t="s">
        <v>1394</v>
      </c>
      <c r="D297" s="147" t="s">
        <v>1395</v>
      </c>
      <c r="E297" s="147" t="s">
        <v>101</v>
      </c>
      <c r="F297" s="147" t="s">
        <v>101</v>
      </c>
      <c r="G297" s="147" t="s">
        <v>101</v>
      </c>
      <c r="H297" s="147" t="s">
        <v>101</v>
      </c>
      <c r="I297" s="147" t="s">
        <v>1882</v>
      </c>
      <c r="J297" s="146" t="s">
        <v>2750</v>
      </c>
      <c r="K297" s="147" t="s">
        <v>403</v>
      </c>
    </row>
    <row r="298" spans="1:11" ht="25.5" x14ac:dyDescent="0.2">
      <c r="A298" s="147" t="s">
        <v>1397</v>
      </c>
      <c r="B298" s="149">
        <v>4644</v>
      </c>
      <c r="C298" s="146" t="s">
        <v>1396</v>
      </c>
      <c r="D298" s="147" t="s">
        <v>1397</v>
      </c>
      <c r="E298" s="147" t="s">
        <v>101</v>
      </c>
      <c r="F298" s="147" t="s">
        <v>101</v>
      </c>
      <c r="G298" s="147" t="s">
        <v>101</v>
      </c>
      <c r="H298" s="147" t="s">
        <v>101</v>
      </c>
      <c r="I298" s="147" t="s">
        <v>1882</v>
      </c>
      <c r="J298" s="146" t="s">
        <v>2750</v>
      </c>
      <c r="K298" s="147" t="s">
        <v>403</v>
      </c>
    </row>
    <row r="299" spans="1:11" ht="63.75" x14ac:dyDescent="0.2">
      <c r="A299" s="147" t="s">
        <v>1399</v>
      </c>
      <c r="B299" s="149">
        <v>4659</v>
      </c>
      <c r="C299" s="146" t="s">
        <v>1398</v>
      </c>
      <c r="D299" s="147" t="s">
        <v>1399</v>
      </c>
      <c r="E299" s="147" t="s">
        <v>101</v>
      </c>
      <c r="F299" s="147" t="s">
        <v>84</v>
      </c>
      <c r="G299" s="147" t="s">
        <v>84</v>
      </c>
      <c r="H299" s="147" t="s">
        <v>2743</v>
      </c>
      <c r="I299" s="147" t="s">
        <v>2744</v>
      </c>
      <c r="J299" s="146" t="s">
        <v>2756</v>
      </c>
      <c r="K299" s="147" t="s">
        <v>402</v>
      </c>
    </row>
    <row r="300" spans="1:11" ht="25.5" x14ac:dyDescent="0.2">
      <c r="A300" s="147" t="s">
        <v>67</v>
      </c>
      <c r="B300" s="149">
        <v>4718</v>
      </c>
      <c r="C300" s="146" t="s">
        <v>1400</v>
      </c>
      <c r="D300" s="147" t="s">
        <v>67</v>
      </c>
      <c r="E300" s="147" t="s">
        <v>101</v>
      </c>
      <c r="F300" s="147" t="s">
        <v>84</v>
      </c>
      <c r="G300" s="147" t="s">
        <v>67</v>
      </c>
      <c r="H300" s="147" t="s">
        <v>84</v>
      </c>
      <c r="I300" s="147" t="s">
        <v>67</v>
      </c>
      <c r="J300" s="146" t="s">
        <v>2749</v>
      </c>
      <c r="K300" s="147" t="s">
        <v>405</v>
      </c>
    </row>
    <row r="301" spans="1:11" ht="25.5" x14ac:dyDescent="0.2">
      <c r="A301" s="147" t="s">
        <v>1402</v>
      </c>
      <c r="B301" s="149">
        <v>4719</v>
      </c>
      <c r="C301" s="146" t="s">
        <v>1401</v>
      </c>
      <c r="D301" s="147" t="s">
        <v>1402</v>
      </c>
      <c r="E301" s="147" t="s">
        <v>101</v>
      </c>
      <c r="F301" s="147" t="s">
        <v>84</v>
      </c>
      <c r="G301" s="147" t="s">
        <v>67</v>
      </c>
      <c r="H301" s="147" t="s">
        <v>84</v>
      </c>
      <c r="I301" s="147" t="s">
        <v>67</v>
      </c>
      <c r="J301" s="146" t="s">
        <v>2749</v>
      </c>
      <c r="K301" s="147" t="s">
        <v>404</v>
      </c>
    </row>
    <row r="302" spans="1:11" ht="25.5" x14ac:dyDescent="0.2">
      <c r="A302" s="147" t="s">
        <v>1404</v>
      </c>
      <c r="B302" s="149">
        <v>4720</v>
      </c>
      <c r="C302" s="146" t="s">
        <v>1403</v>
      </c>
      <c r="D302" s="147" t="s">
        <v>1404</v>
      </c>
      <c r="E302" s="147" t="s">
        <v>101</v>
      </c>
      <c r="F302" s="147" t="s">
        <v>84</v>
      </c>
      <c r="G302" s="147" t="s">
        <v>67</v>
      </c>
      <c r="H302" s="147" t="s">
        <v>84</v>
      </c>
      <c r="I302" s="147" t="s">
        <v>67</v>
      </c>
      <c r="J302" s="146" t="s">
        <v>2749</v>
      </c>
      <c r="K302" s="147" t="s">
        <v>403</v>
      </c>
    </row>
    <row r="303" spans="1:11" ht="25.5" x14ac:dyDescent="0.2">
      <c r="A303" s="147" t="s">
        <v>1406</v>
      </c>
      <c r="B303" s="149">
        <v>4721</v>
      </c>
      <c r="C303" s="146" t="s">
        <v>1405</v>
      </c>
      <c r="D303" s="147" t="s">
        <v>1406</v>
      </c>
      <c r="E303" s="147" t="s">
        <v>101</v>
      </c>
      <c r="F303" s="147" t="s">
        <v>84</v>
      </c>
      <c r="G303" s="147" t="s">
        <v>67</v>
      </c>
      <c r="H303" s="147" t="s">
        <v>84</v>
      </c>
      <c r="I303" s="147" t="s">
        <v>67</v>
      </c>
      <c r="J303" s="146" t="s">
        <v>2749</v>
      </c>
      <c r="K303" s="147" t="s">
        <v>403</v>
      </c>
    </row>
    <row r="304" spans="1:11" ht="25.5" x14ac:dyDescent="0.2">
      <c r="A304" s="147" t="s">
        <v>1408</v>
      </c>
      <c r="B304" s="149">
        <v>4722</v>
      </c>
      <c r="C304" s="146" t="s">
        <v>1407</v>
      </c>
      <c r="D304" s="147" t="s">
        <v>1408</v>
      </c>
      <c r="E304" s="147" t="s">
        <v>101</v>
      </c>
      <c r="F304" s="147" t="s">
        <v>84</v>
      </c>
      <c r="G304" s="147" t="s">
        <v>67</v>
      </c>
      <c r="H304" s="147" t="s">
        <v>84</v>
      </c>
      <c r="I304" s="147" t="s">
        <v>67</v>
      </c>
      <c r="J304" s="146" t="s">
        <v>2749</v>
      </c>
      <c r="K304" s="147" t="s">
        <v>403</v>
      </c>
    </row>
    <row r="305" spans="1:11" ht="25.5" x14ac:dyDescent="0.2">
      <c r="A305" s="147" t="s">
        <v>1410</v>
      </c>
      <c r="B305" s="149">
        <v>4723</v>
      </c>
      <c r="C305" s="146" t="s">
        <v>1409</v>
      </c>
      <c r="D305" s="147" t="s">
        <v>1410</v>
      </c>
      <c r="E305" s="147" t="s">
        <v>101</v>
      </c>
      <c r="F305" s="147" t="s">
        <v>84</v>
      </c>
      <c r="G305" s="147" t="s">
        <v>67</v>
      </c>
      <c r="H305" s="147" t="s">
        <v>84</v>
      </c>
      <c r="I305" s="147" t="s">
        <v>67</v>
      </c>
      <c r="J305" s="146" t="s">
        <v>2749</v>
      </c>
      <c r="K305" s="147" t="s">
        <v>403</v>
      </c>
    </row>
    <row r="306" spans="1:11" ht="25.5" x14ac:dyDescent="0.2">
      <c r="A306" s="147" t="s">
        <v>1412</v>
      </c>
      <c r="B306" s="149">
        <v>4724</v>
      </c>
      <c r="C306" s="146" t="s">
        <v>1411</v>
      </c>
      <c r="D306" s="147" t="s">
        <v>1412</v>
      </c>
      <c r="E306" s="147" t="s">
        <v>101</v>
      </c>
      <c r="F306" s="147" t="s">
        <v>84</v>
      </c>
      <c r="G306" s="147" t="s">
        <v>67</v>
      </c>
      <c r="H306" s="147" t="s">
        <v>84</v>
      </c>
      <c r="I306" s="147" t="s">
        <v>67</v>
      </c>
      <c r="J306" s="146" t="s">
        <v>2749</v>
      </c>
      <c r="K306" s="147" t="s">
        <v>403</v>
      </c>
    </row>
    <row r="307" spans="1:11" ht="25.5" x14ac:dyDescent="0.2">
      <c r="A307" s="147" t="s">
        <v>1414</v>
      </c>
      <c r="B307" s="149">
        <v>4725</v>
      </c>
      <c r="C307" s="146" t="s">
        <v>1413</v>
      </c>
      <c r="D307" s="147" t="s">
        <v>1414</v>
      </c>
      <c r="E307" s="147" t="s">
        <v>101</v>
      </c>
      <c r="F307" s="147" t="s">
        <v>84</v>
      </c>
      <c r="G307" s="147" t="s">
        <v>67</v>
      </c>
      <c r="H307" s="147" t="s">
        <v>84</v>
      </c>
      <c r="I307" s="147" t="s">
        <v>67</v>
      </c>
      <c r="J307" s="146" t="s">
        <v>2749</v>
      </c>
      <c r="K307" s="147" t="s">
        <v>403</v>
      </c>
    </row>
    <row r="308" spans="1:11" ht="25.5" x14ac:dyDescent="0.2">
      <c r="A308" s="147" t="s">
        <v>1416</v>
      </c>
      <c r="B308" s="149">
        <v>4726</v>
      </c>
      <c r="C308" s="146" t="s">
        <v>1415</v>
      </c>
      <c r="D308" s="147" t="s">
        <v>1416</v>
      </c>
      <c r="E308" s="147" t="s">
        <v>101</v>
      </c>
      <c r="F308" s="147" t="s">
        <v>84</v>
      </c>
      <c r="G308" s="147" t="s">
        <v>67</v>
      </c>
      <c r="H308" s="147" t="s">
        <v>84</v>
      </c>
      <c r="I308" s="147" t="s">
        <v>67</v>
      </c>
      <c r="J308" s="146" t="s">
        <v>2749</v>
      </c>
      <c r="K308" s="147" t="s">
        <v>403</v>
      </c>
    </row>
    <row r="309" spans="1:11" ht="25.5" x14ac:dyDescent="0.2">
      <c r="A309" s="147" t="s">
        <v>1418</v>
      </c>
      <c r="B309" s="149">
        <v>4727</v>
      </c>
      <c r="C309" s="146" t="s">
        <v>1417</v>
      </c>
      <c r="D309" s="147" t="s">
        <v>1418</v>
      </c>
      <c r="E309" s="147" t="s">
        <v>101</v>
      </c>
      <c r="F309" s="147" t="s">
        <v>84</v>
      </c>
      <c r="G309" s="147" t="s">
        <v>67</v>
      </c>
      <c r="H309" s="147" t="s">
        <v>84</v>
      </c>
      <c r="I309" s="147" t="s">
        <v>67</v>
      </c>
      <c r="J309" s="146" t="s">
        <v>2749</v>
      </c>
      <c r="K309" s="147" t="s">
        <v>403</v>
      </c>
    </row>
    <row r="310" spans="1:11" ht="25.5" x14ac:dyDescent="0.2">
      <c r="A310" s="147" t="s">
        <v>1420</v>
      </c>
      <c r="B310" s="149">
        <v>4728</v>
      </c>
      <c r="C310" s="146" t="s">
        <v>1419</v>
      </c>
      <c r="D310" s="147" t="s">
        <v>1420</v>
      </c>
      <c r="E310" s="147" t="s">
        <v>101</v>
      </c>
      <c r="F310" s="147" t="s">
        <v>84</v>
      </c>
      <c r="G310" s="147" t="s">
        <v>67</v>
      </c>
      <c r="H310" s="147" t="s">
        <v>84</v>
      </c>
      <c r="I310" s="147" t="s">
        <v>67</v>
      </c>
      <c r="J310" s="146" t="s">
        <v>2749</v>
      </c>
      <c r="K310" s="147" t="s">
        <v>404</v>
      </c>
    </row>
    <row r="311" spans="1:11" ht="25.5" x14ac:dyDescent="0.2">
      <c r="A311" s="147" t="s">
        <v>1422</v>
      </c>
      <c r="B311" s="149">
        <v>4729</v>
      </c>
      <c r="C311" s="146" t="s">
        <v>1421</v>
      </c>
      <c r="D311" s="147" t="s">
        <v>1422</v>
      </c>
      <c r="E311" s="147" t="s">
        <v>101</v>
      </c>
      <c r="F311" s="147" t="s">
        <v>84</v>
      </c>
      <c r="G311" s="147" t="s">
        <v>67</v>
      </c>
      <c r="H311" s="147" t="s">
        <v>84</v>
      </c>
      <c r="I311" s="147" t="s">
        <v>67</v>
      </c>
      <c r="J311" s="146" t="s">
        <v>2749</v>
      </c>
      <c r="K311" s="147" t="s">
        <v>403</v>
      </c>
    </row>
    <row r="312" spans="1:11" ht="25.5" x14ac:dyDescent="0.2">
      <c r="A312" s="147" t="s">
        <v>1424</v>
      </c>
      <c r="B312" s="149">
        <v>6811</v>
      </c>
      <c r="C312" s="146" t="s">
        <v>1423</v>
      </c>
      <c r="D312" s="147" t="s">
        <v>1424</v>
      </c>
      <c r="E312" s="147" t="s">
        <v>101</v>
      </c>
      <c r="F312" s="147" t="s">
        <v>84</v>
      </c>
      <c r="G312" s="147" t="s">
        <v>67</v>
      </c>
      <c r="H312" s="147" t="s">
        <v>84</v>
      </c>
      <c r="I312" s="147" t="s">
        <v>67</v>
      </c>
      <c r="J312" s="146" t="s">
        <v>2749</v>
      </c>
      <c r="K312" s="147" t="s">
        <v>403</v>
      </c>
    </row>
    <row r="313" spans="1:11" ht="25.5" x14ac:dyDescent="0.2">
      <c r="A313" s="147" t="s">
        <v>1426</v>
      </c>
      <c r="B313" s="149">
        <v>4660</v>
      </c>
      <c r="C313" s="146" t="s">
        <v>1425</v>
      </c>
      <c r="D313" s="147" t="s">
        <v>1426</v>
      </c>
      <c r="E313" s="147" t="s">
        <v>101</v>
      </c>
      <c r="F313" s="147" t="s">
        <v>84</v>
      </c>
      <c r="G313" s="147" t="s">
        <v>84</v>
      </c>
      <c r="H313" s="147" t="s">
        <v>84</v>
      </c>
      <c r="I313" s="147" t="s">
        <v>84</v>
      </c>
      <c r="J313" s="146" t="s">
        <v>2749</v>
      </c>
      <c r="K313" s="147" t="s">
        <v>405</v>
      </c>
    </row>
    <row r="314" spans="1:11" ht="25.5" x14ac:dyDescent="0.2">
      <c r="A314" s="147" t="s">
        <v>1428</v>
      </c>
      <c r="B314" s="149">
        <v>4661</v>
      </c>
      <c r="C314" s="146" t="s">
        <v>1427</v>
      </c>
      <c r="D314" s="147" t="s">
        <v>1428</v>
      </c>
      <c r="E314" s="147" t="s">
        <v>101</v>
      </c>
      <c r="F314" s="147" t="s">
        <v>84</v>
      </c>
      <c r="G314" s="147" t="s">
        <v>84</v>
      </c>
      <c r="H314" s="147" t="s">
        <v>84</v>
      </c>
      <c r="I314" s="147" t="s">
        <v>84</v>
      </c>
      <c r="J314" s="146" t="s">
        <v>2749</v>
      </c>
      <c r="K314" s="147" t="s">
        <v>404</v>
      </c>
    </row>
    <row r="315" spans="1:11" ht="25.5" x14ac:dyDescent="0.2">
      <c r="A315" s="147" t="s">
        <v>1430</v>
      </c>
      <c r="B315" s="149">
        <v>4662</v>
      </c>
      <c r="C315" s="146" t="s">
        <v>1429</v>
      </c>
      <c r="D315" s="147" t="s">
        <v>1430</v>
      </c>
      <c r="E315" s="147" t="s">
        <v>101</v>
      </c>
      <c r="F315" s="147" t="s">
        <v>84</v>
      </c>
      <c r="G315" s="147" t="s">
        <v>84</v>
      </c>
      <c r="H315" s="147" t="s">
        <v>84</v>
      </c>
      <c r="I315" s="147" t="s">
        <v>84</v>
      </c>
      <c r="J315" s="146" t="s">
        <v>2749</v>
      </c>
      <c r="K315" s="147" t="s">
        <v>403</v>
      </c>
    </row>
    <row r="316" spans="1:11" ht="25.5" x14ac:dyDescent="0.2">
      <c r="A316" s="147" t="s">
        <v>1432</v>
      </c>
      <c r="B316" s="149">
        <v>4663</v>
      </c>
      <c r="C316" s="146" t="s">
        <v>1431</v>
      </c>
      <c r="D316" s="147" t="s">
        <v>1432</v>
      </c>
      <c r="E316" s="147" t="s">
        <v>101</v>
      </c>
      <c r="F316" s="147" t="s">
        <v>84</v>
      </c>
      <c r="G316" s="147" t="s">
        <v>84</v>
      </c>
      <c r="H316" s="147" t="s">
        <v>84</v>
      </c>
      <c r="I316" s="147" t="s">
        <v>84</v>
      </c>
      <c r="J316" s="146" t="s">
        <v>2749</v>
      </c>
      <c r="K316" s="147" t="s">
        <v>403</v>
      </c>
    </row>
    <row r="317" spans="1:11" ht="25.5" x14ac:dyDescent="0.2">
      <c r="A317" s="147" t="s">
        <v>1434</v>
      </c>
      <c r="B317" s="149">
        <v>4664</v>
      </c>
      <c r="C317" s="146" t="s">
        <v>1433</v>
      </c>
      <c r="D317" s="147" t="s">
        <v>1434</v>
      </c>
      <c r="E317" s="147" t="s">
        <v>101</v>
      </c>
      <c r="F317" s="147" t="s">
        <v>84</v>
      </c>
      <c r="G317" s="147" t="s">
        <v>84</v>
      </c>
      <c r="H317" s="147" t="s">
        <v>84</v>
      </c>
      <c r="I317" s="147" t="s">
        <v>84</v>
      </c>
      <c r="J317" s="146" t="s">
        <v>2749</v>
      </c>
      <c r="K317" s="147" t="s">
        <v>403</v>
      </c>
    </row>
    <row r="318" spans="1:11" ht="25.5" x14ac:dyDescent="0.2">
      <c r="A318" s="147" t="s">
        <v>1436</v>
      </c>
      <c r="B318" s="149">
        <v>4665</v>
      </c>
      <c r="C318" s="146" t="s">
        <v>1435</v>
      </c>
      <c r="D318" s="147" t="s">
        <v>1436</v>
      </c>
      <c r="E318" s="147" t="s">
        <v>101</v>
      </c>
      <c r="F318" s="147" t="s">
        <v>84</v>
      </c>
      <c r="G318" s="147" t="s">
        <v>84</v>
      </c>
      <c r="H318" s="147" t="s">
        <v>84</v>
      </c>
      <c r="I318" s="147" t="s">
        <v>84</v>
      </c>
      <c r="J318" s="146" t="s">
        <v>2749</v>
      </c>
      <c r="K318" s="147" t="s">
        <v>404</v>
      </c>
    </row>
    <row r="319" spans="1:11" ht="25.5" x14ac:dyDescent="0.2">
      <c r="A319" s="147" t="s">
        <v>1438</v>
      </c>
      <c r="B319" s="149">
        <v>4666</v>
      </c>
      <c r="C319" s="146" t="s">
        <v>1437</v>
      </c>
      <c r="D319" s="147" t="s">
        <v>1438</v>
      </c>
      <c r="E319" s="147" t="s">
        <v>101</v>
      </c>
      <c r="F319" s="147" t="s">
        <v>84</v>
      </c>
      <c r="G319" s="147" t="s">
        <v>84</v>
      </c>
      <c r="H319" s="147" t="s">
        <v>84</v>
      </c>
      <c r="I319" s="147" t="s">
        <v>84</v>
      </c>
      <c r="J319" s="146" t="s">
        <v>2749</v>
      </c>
      <c r="K319" s="147" t="s">
        <v>403</v>
      </c>
    </row>
    <row r="320" spans="1:11" ht="25.5" x14ac:dyDescent="0.2">
      <c r="A320" s="147" t="s">
        <v>1440</v>
      </c>
      <c r="B320" s="149">
        <v>4667</v>
      </c>
      <c r="C320" s="146" t="s">
        <v>1439</v>
      </c>
      <c r="D320" s="147" t="s">
        <v>1440</v>
      </c>
      <c r="E320" s="147" t="s">
        <v>101</v>
      </c>
      <c r="F320" s="147" t="s">
        <v>84</v>
      </c>
      <c r="G320" s="147" t="s">
        <v>84</v>
      </c>
      <c r="H320" s="147" t="s">
        <v>84</v>
      </c>
      <c r="I320" s="147" t="s">
        <v>84</v>
      </c>
      <c r="J320" s="146" t="s">
        <v>2749</v>
      </c>
      <c r="K320" s="147" t="s">
        <v>403</v>
      </c>
    </row>
    <row r="321" spans="1:11" ht="25.5" x14ac:dyDescent="0.2">
      <c r="A321" s="147" t="s">
        <v>1442</v>
      </c>
      <c r="B321" s="149">
        <v>4668</v>
      </c>
      <c r="C321" s="146" t="s">
        <v>1441</v>
      </c>
      <c r="D321" s="147" t="s">
        <v>1442</v>
      </c>
      <c r="E321" s="147" t="s">
        <v>101</v>
      </c>
      <c r="F321" s="147" t="s">
        <v>84</v>
      </c>
      <c r="G321" s="147" t="s">
        <v>84</v>
      </c>
      <c r="H321" s="147" t="s">
        <v>84</v>
      </c>
      <c r="I321" s="147" t="s">
        <v>84</v>
      </c>
      <c r="J321" s="146" t="s">
        <v>2749</v>
      </c>
      <c r="K321" s="147" t="s">
        <v>404</v>
      </c>
    </row>
    <row r="322" spans="1:11" ht="25.5" x14ac:dyDescent="0.2">
      <c r="A322" s="147" t="s">
        <v>1444</v>
      </c>
      <c r="B322" s="149">
        <v>4669</v>
      </c>
      <c r="C322" s="146" t="s">
        <v>1443</v>
      </c>
      <c r="D322" s="147" t="s">
        <v>1444</v>
      </c>
      <c r="E322" s="147" t="s">
        <v>101</v>
      </c>
      <c r="F322" s="147" t="s">
        <v>84</v>
      </c>
      <c r="G322" s="147" t="s">
        <v>84</v>
      </c>
      <c r="H322" s="147" t="s">
        <v>84</v>
      </c>
      <c r="I322" s="147" t="s">
        <v>84</v>
      </c>
      <c r="J322" s="146" t="s">
        <v>2749</v>
      </c>
      <c r="K322" s="147" t="s">
        <v>403</v>
      </c>
    </row>
    <row r="323" spans="1:11" ht="25.5" x14ac:dyDescent="0.2">
      <c r="A323" s="147" t="s">
        <v>1446</v>
      </c>
      <c r="B323" s="149">
        <v>4670</v>
      </c>
      <c r="C323" s="146" t="s">
        <v>1445</v>
      </c>
      <c r="D323" s="147" t="s">
        <v>1446</v>
      </c>
      <c r="E323" s="147" t="s">
        <v>101</v>
      </c>
      <c r="F323" s="147" t="s">
        <v>84</v>
      </c>
      <c r="G323" s="147" t="s">
        <v>84</v>
      </c>
      <c r="H323" s="147" t="s">
        <v>84</v>
      </c>
      <c r="I323" s="147" t="s">
        <v>84</v>
      </c>
      <c r="J323" s="146" t="s">
        <v>2749</v>
      </c>
      <c r="K323" s="147" t="s">
        <v>403</v>
      </c>
    </row>
    <row r="324" spans="1:11" ht="25.5" x14ac:dyDescent="0.2">
      <c r="A324" s="147" t="s">
        <v>1448</v>
      </c>
      <c r="B324" s="149">
        <v>4671</v>
      </c>
      <c r="C324" s="146" t="s">
        <v>1447</v>
      </c>
      <c r="D324" s="147" t="s">
        <v>1448</v>
      </c>
      <c r="E324" s="147" t="s">
        <v>101</v>
      </c>
      <c r="F324" s="147" t="s">
        <v>84</v>
      </c>
      <c r="G324" s="147" t="s">
        <v>84</v>
      </c>
      <c r="H324" s="147" t="s">
        <v>84</v>
      </c>
      <c r="I324" s="147" t="s">
        <v>84</v>
      </c>
      <c r="J324" s="146" t="s">
        <v>2749</v>
      </c>
      <c r="K324" s="147" t="s">
        <v>403</v>
      </c>
    </row>
    <row r="325" spans="1:11" ht="25.5" x14ac:dyDescent="0.2">
      <c r="A325" s="147" t="s">
        <v>1450</v>
      </c>
      <c r="B325" s="149">
        <v>4672</v>
      </c>
      <c r="C325" s="146" t="s">
        <v>1449</v>
      </c>
      <c r="D325" s="147" t="s">
        <v>1450</v>
      </c>
      <c r="E325" s="147" t="s">
        <v>101</v>
      </c>
      <c r="F325" s="147" t="s">
        <v>84</v>
      </c>
      <c r="G325" s="147" t="s">
        <v>84</v>
      </c>
      <c r="H325" s="147" t="s">
        <v>84</v>
      </c>
      <c r="I325" s="147" t="s">
        <v>84</v>
      </c>
      <c r="J325" s="146" t="s">
        <v>2749</v>
      </c>
      <c r="K325" s="147" t="s">
        <v>403</v>
      </c>
    </row>
    <row r="326" spans="1:11" ht="25.5" x14ac:dyDescent="0.2">
      <c r="A326" s="147" t="s">
        <v>1452</v>
      </c>
      <c r="B326" s="149">
        <v>4673</v>
      </c>
      <c r="C326" s="146" t="s">
        <v>1451</v>
      </c>
      <c r="D326" s="147" t="s">
        <v>1452</v>
      </c>
      <c r="E326" s="147" t="s">
        <v>101</v>
      </c>
      <c r="F326" s="147" t="s">
        <v>84</v>
      </c>
      <c r="G326" s="147" t="s">
        <v>84</v>
      </c>
      <c r="H326" s="147" t="s">
        <v>84</v>
      </c>
      <c r="I326" s="147" t="s">
        <v>84</v>
      </c>
      <c r="J326" s="146" t="s">
        <v>2749</v>
      </c>
      <c r="K326" s="147" t="s">
        <v>403</v>
      </c>
    </row>
    <row r="327" spans="1:11" ht="25.5" x14ac:dyDescent="0.2">
      <c r="A327" s="147" t="s">
        <v>1454</v>
      </c>
      <c r="B327" s="149">
        <v>4674</v>
      </c>
      <c r="C327" s="146" t="s">
        <v>1453</v>
      </c>
      <c r="D327" s="147" t="s">
        <v>1454</v>
      </c>
      <c r="E327" s="147" t="s">
        <v>101</v>
      </c>
      <c r="F327" s="147" t="s">
        <v>84</v>
      </c>
      <c r="G327" s="147" t="s">
        <v>84</v>
      </c>
      <c r="H327" s="147" t="s">
        <v>84</v>
      </c>
      <c r="I327" s="147" t="s">
        <v>84</v>
      </c>
      <c r="J327" s="146" t="s">
        <v>2749</v>
      </c>
      <c r="K327" s="147" t="s">
        <v>403</v>
      </c>
    </row>
    <row r="328" spans="1:11" ht="25.5" x14ac:dyDescent="0.2">
      <c r="A328" s="147" t="s">
        <v>1456</v>
      </c>
      <c r="B328" s="149">
        <v>4675</v>
      </c>
      <c r="C328" s="146" t="s">
        <v>1455</v>
      </c>
      <c r="D328" s="147" t="s">
        <v>1456</v>
      </c>
      <c r="E328" s="147" t="s">
        <v>101</v>
      </c>
      <c r="F328" s="147" t="s">
        <v>84</v>
      </c>
      <c r="G328" s="147" t="s">
        <v>84</v>
      </c>
      <c r="H328" s="147" t="s">
        <v>84</v>
      </c>
      <c r="I328" s="147" t="s">
        <v>84</v>
      </c>
      <c r="J328" s="146" t="s">
        <v>2749</v>
      </c>
      <c r="K328" s="147" t="s">
        <v>403</v>
      </c>
    </row>
    <row r="329" spans="1:11" ht="25.5" x14ac:dyDescent="0.2">
      <c r="A329" s="147" t="s">
        <v>1458</v>
      </c>
      <c r="B329" s="149">
        <v>4676</v>
      </c>
      <c r="C329" s="146" t="s">
        <v>1457</v>
      </c>
      <c r="D329" s="147" t="s">
        <v>1458</v>
      </c>
      <c r="E329" s="147" t="s">
        <v>101</v>
      </c>
      <c r="F329" s="147" t="s">
        <v>84</v>
      </c>
      <c r="G329" s="147" t="s">
        <v>84</v>
      </c>
      <c r="H329" s="147" t="s">
        <v>84</v>
      </c>
      <c r="I329" s="147" t="s">
        <v>84</v>
      </c>
      <c r="J329" s="146" t="s">
        <v>2749</v>
      </c>
      <c r="K329" s="147" t="s">
        <v>403</v>
      </c>
    </row>
    <row r="330" spans="1:11" ht="25.5" x14ac:dyDescent="0.2">
      <c r="A330" s="147" t="s">
        <v>1460</v>
      </c>
      <c r="B330" s="149">
        <v>4677</v>
      </c>
      <c r="C330" s="146" t="s">
        <v>1459</v>
      </c>
      <c r="D330" s="147" t="s">
        <v>1460</v>
      </c>
      <c r="E330" s="147" t="s">
        <v>101</v>
      </c>
      <c r="F330" s="147" t="s">
        <v>84</v>
      </c>
      <c r="G330" s="147" t="s">
        <v>84</v>
      </c>
      <c r="H330" s="147" t="s">
        <v>84</v>
      </c>
      <c r="I330" s="147" t="s">
        <v>84</v>
      </c>
      <c r="J330" s="146" t="s">
        <v>2749</v>
      </c>
      <c r="K330" s="147" t="s">
        <v>403</v>
      </c>
    </row>
    <row r="331" spans="1:11" ht="25.5" x14ac:dyDescent="0.2">
      <c r="A331" s="147" t="s">
        <v>1462</v>
      </c>
      <c r="B331" s="149">
        <v>4678</v>
      </c>
      <c r="C331" s="146" t="s">
        <v>1461</v>
      </c>
      <c r="D331" s="147" t="s">
        <v>1462</v>
      </c>
      <c r="E331" s="147" t="s">
        <v>101</v>
      </c>
      <c r="F331" s="147" t="s">
        <v>84</v>
      </c>
      <c r="G331" s="147" t="s">
        <v>84</v>
      </c>
      <c r="H331" s="147" t="s">
        <v>84</v>
      </c>
      <c r="I331" s="147" t="s">
        <v>84</v>
      </c>
      <c r="J331" s="146" t="s">
        <v>2749</v>
      </c>
      <c r="K331" s="147" t="s">
        <v>403</v>
      </c>
    </row>
    <row r="332" spans="1:11" ht="25.5" x14ac:dyDescent="0.2">
      <c r="A332" s="147" t="s">
        <v>1464</v>
      </c>
      <c r="B332" s="149">
        <v>4679</v>
      </c>
      <c r="C332" s="146" t="s">
        <v>1463</v>
      </c>
      <c r="D332" s="147" t="s">
        <v>1464</v>
      </c>
      <c r="E332" s="147" t="s">
        <v>101</v>
      </c>
      <c r="F332" s="147" t="s">
        <v>84</v>
      </c>
      <c r="G332" s="147" t="s">
        <v>84</v>
      </c>
      <c r="H332" s="147" t="s">
        <v>84</v>
      </c>
      <c r="I332" s="147" t="s">
        <v>84</v>
      </c>
      <c r="J332" s="146" t="s">
        <v>2749</v>
      </c>
      <c r="K332" s="147" t="s">
        <v>403</v>
      </c>
    </row>
    <row r="333" spans="1:11" ht="25.5" x14ac:dyDescent="0.2">
      <c r="A333" s="147" t="s">
        <v>1466</v>
      </c>
      <c r="B333" s="149">
        <v>4680</v>
      </c>
      <c r="C333" s="146" t="s">
        <v>1465</v>
      </c>
      <c r="D333" s="147" t="s">
        <v>1466</v>
      </c>
      <c r="E333" s="147" t="s">
        <v>101</v>
      </c>
      <c r="F333" s="147" t="s">
        <v>84</v>
      </c>
      <c r="G333" s="147" t="s">
        <v>84</v>
      </c>
      <c r="H333" s="147" t="s">
        <v>84</v>
      </c>
      <c r="I333" s="147" t="s">
        <v>84</v>
      </c>
      <c r="J333" s="146" t="s">
        <v>2749</v>
      </c>
      <c r="K333" s="147" t="s">
        <v>403</v>
      </c>
    </row>
    <row r="334" spans="1:11" ht="25.5" x14ac:dyDescent="0.2">
      <c r="A334" s="147" t="s">
        <v>1468</v>
      </c>
      <c r="B334" s="149">
        <v>4681</v>
      </c>
      <c r="C334" s="146" t="s">
        <v>1467</v>
      </c>
      <c r="D334" s="147" t="s">
        <v>1468</v>
      </c>
      <c r="E334" s="147" t="s">
        <v>101</v>
      </c>
      <c r="F334" s="147" t="s">
        <v>84</v>
      </c>
      <c r="G334" s="147" t="s">
        <v>84</v>
      </c>
      <c r="H334" s="147" t="s">
        <v>84</v>
      </c>
      <c r="I334" s="147" t="s">
        <v>84</v>
      </c>
      <c r="J334" s="146" t="s">
        <v>2749</v>
      </c>
      <c r="K334" s="147" t="s">
        <v>403</v>
      </c>
    </row>
    <row r="335" spans="1:11" ht="25.5" x14ac:dyDescent="0.2">
      <c r="A335" s="147" t="s">
        <v>70</v>
      </c>
      <c r="B335" s="149">
        <v>4692</v>
      </c>
      <c r="C335" s="146" t="s">
        <v>1469</v>
      </c>
      <c r="D335" s="147" t="s">
        <v>70</v>
      </c>
      <c r="E335" s="147" t="s">
        <v>101</v>
      </c>
      <c r="F335" s="147" t="s">
        <v>84</v>
      </c>
      <c r="G335" s="147" t="s">
        <v>70</v>
      </c>
      <c r="H335" s="147" t="s">
        <v>84</v>
      </c>
      <c r="I335" s="147" t="s">
        <v>84</v>
      </c>
      <c r="J335" s="146" t="s">
        <v>2749</v>
      </c>
      <c r="K335" s="147" t="s">
        <v>404</v>
      </c>
    </row>
    <row r="336" spans="1:11" ht="25.5" x14ac:dyDescent="0.2">
      <c r="A336" s="147" t="s">
        <v>1471</v>
      </c>
      <c r="B336" s="149">
        <v>4693</v>
      </c>
      <c r="C336" s="146" t="s">
        <v>1470</v>
      </c>
      <c r="D336" s="147" t="s">
        <v>1471</v>
      </c>
      <c r="E336" s="147" t="s">
        <v>101</v>
      </c>
      <c r="F336" s="147" t="s">
        <v>84</v>
      </c>
      <c r="G336" s="147" t="s">
        <v>70</v>
      </c>
      <c r="H336" s="147" t="s">
        <v>84</v>
      </c>
      <c r="I336" s="147" t="s">
        <v>84</v>
      </c>
      <c r="J336" s="146" t="s">
        <v>2749</v>
      </c>
      <c r="K336" s="147" t="s">
        <v>403</v>
      </c>
    </row>
    <row r="337" spans="1:11" ht="25.5" x14ac:dyDescent="0.2">
      <c r="A337" s="147" t="s">
        <v>36</v>
      </c>
      <c r="B337" s="149">
        <v>4694</v>
      </c>
      <c r="C337" s="146" t="s">
        <v>1472</v>
      </c>
      <c r="D337" s="147" t="s">
        <v>36</v>
      </c>
      <c r="E337" s="147" t="s">
        <v>101</v>
      </c>
      <c r="F337" s="147" t="s">
        <v>84</v>
      </c>
      <c r="G337" s="147" t="s">
        <v>70</v>
      </c>
      <c r="H337" s="147" t="s">
        <v>84</v>
      </c>
      <c r="I337" s="147" t="s">
        <v>84</v>
      </c>
      <c r="J337" s="146" t="s">
        <v>2749</v>
      </c>
      <c r="K337" s="147" t="s">
        <v>403</v>
      </c>
    </row>
    <row r="338" spans="1:11" ht="25.5" x14ac:dyDescent="0.2">
      <c r="A338" s="147" t="s">
        <v>76</v>
      </c>
      <c r="B338" s="149">
        <v>4701</v>
      </c>
      <c r="C338" s="146" t="s">
        <v>1473</v>
      </c>
      <c r="D338" s="147" t="s">
        <v>76</v>
      </c>
      <c r="E338" s="147" t="s">
        <v>101</v>
      </c>
      <c r="F338" s="147" t="s">
        <v>84</v>
      </c>
      <c r="G338" s="147" t="s">
        <v>76</v>
      </c>
      <c r="H338" s="147" t="s">
        <v>84</v>
      </c>
      <c r="I338" s="147" t="s">
        <v>84</v>
      </c>
      <c r="J338" s="146" t="s">
        <v>2749</v>
      </c>
      <c r="K338" s="147" t="s">
        <v>405</v>
      </c>
    </row>
    <row r="339" spans="1:11" ht="25.5" x14ac:dyDescent="0.2">
      <c r="A339" s="147" t="s">
        <v>1475</v>
      </c>
      <c r="B339" s="149">
        <v>4702</v>
      </c>
      <c r="C339" s="146" t="s">
        <v>1474</v>
      </c>
      <c r="D339" s="147" t="s">
        <v>1475</v>
      </c>
      <c r="E339" s="147" t="s">
        <v>101</v>
      </c>
      <c r="F339" s="147" t="s">
        <v>84</v>
      </c>
      <c r="G339" s="147" t="s">
        <v>76</v>
      </c>
      <c r="H339" s="147" t="s">
        <v>84</v>
      </c>
      <c r="I339" s="147" t="s">
        <v>84</v>
      </c>
      <c r="J339" s="146" t="s">
        <v>2749</v>
      </c>
      <c r="K339" s="147" t="s">
        <v>403</v>
      </c>
    </row>
    <row r="340" spans="1:11" ht="25.5" x14ac:dyDescent="0.2">
      <c r="A340" s="147" t="s">
        <v>1477</v>
      </c>
      <c r="B340" s="149">
        <v>4703</v>
      </c>
      <c r="C340" s="146" t="s">
        <v>1476</v>
      </c>
      <c r="D340" s="147" t="s">
        <v>1477</v>
      </c>
      <c r="E340" s="147" t="s">
        <v>101</v>
      </c>
      <c r="F340" s="147" t="s">
        <v>84</v>
      </c>
      <c r="G340" s="147" t="s">
        <v>76</v>
      </c>
      <c r="H340" s="147" t="s">
        <v>84</v>
      </c>
      <c r="I340" s="147" t="s">
        <v>84</v>
      </c>
      <c r="J340" s="146" t="s">
        <v>2749</v>
      </c>
      <c r="K340" s="147" t="s">
        <v>403</v>
      </c>
    </row>
    <row r="341" spans="1:11" ht="25.5" x14ac:dyDescent="0.2">
      <c r="A341" s="147" t="s">
        <v>1479</v>
      </c>
      <c r="B341" s="149">
        <v>4743</v>
      </c>
      <c r="C341" s="146" t="s">
        <v>1478</v>
      </c>
      <c r="D341" s="147" t="s">
        <v>1479</v>
      </c>
      <c r="E341" s="147" t="s">
        <v>101</v>
      </c>
      <c r="F341" s="147" t="s">
        <v>84</v>
      </c>
      <c r="G341" s="147" t="s">
        <v>69</v>
      </c>
      <c r="H341" s="147" t="s">
        <v>84</v>
      </c>
      <c r="I341" s="147" t="s">
        <v>84</v>
      </c>
      <c r="J341" s="146" t="s">
        <v>2749</v>
      </c>
      <c r="K341" s="147" t="s">
        <v>405</v>
      </c>
    </row>
    <row r="342" spans="1:11" ht="25.5" x14ac:dyDescent="0.2">
      <c r="A342" s="147" t="s">
        <v>1481</v>
      </c>
      <c r="B342" s="149">
        <v>4748</v>
      </c>
      <c r="C342" s="146" t="s">
        <v>1480</v>
      </c>
      <c r="D342" s="147" t="s">
        <v>1481</v>
      </c>
      <c r="E342" s="147" t="s">
        <v>101</v>
      </c>
      <c r="F342" s="147" t="s">
        <v>84</v>
      </c>
      <c r="G342" s="147" t="s">
        <v>69</v>
      </c>
      <c r="H342" s="147" t="s">
        <v>84</v>
      </c>
      <c r="I342" s="147" t="s">
        <v>84</v>
      </c>
      <c r="J342" s="146" t="s">
        <v>2749</v>
      </c>
      <c r="K342" s="147" t="s">
        <v>403</v>
      </c>
    </row>
    <row r="343" spans="1:11" ht="25.5" x14ac:dyDescent="0.2">
      <c r="A343" s="147" t="s">
        <v>1483</v>
      </c>
      <c r="B343" s="149">
        <v>4749</v>
      </c>
      <c r="C343" s="146" t="s">
        <v>1482</v>
      </c>
      <c r="D343" s="147" t="s">
        <v>1483</v>
      </c>
      <c r="E343" s="147" t="s">
        <v>101</v>
      </c>
      <c r="F343" s="147" t="s">
        <v>84</v>
      </c>
      <c r="G343" s="147" t="s">
        <v>69</v>
      </c>
      <c r="H343" s="147" t="s">
        <v>84</v>
      </c>
      <c r="I343" s="147" t="s">
        <v>84</v>
      </c>
      <c r="J343" s="146" t="s">
        <v>2749</v>
      </c>
      <c r="K343" s="147" t="s">
        <v>403</v>
      </c>
    </row>
    <row r="344" spans="1:11" ht="25.5" x14ac:dyDescent="0.2">
      <c r="A344" s="147" t="s">
        <v>1485</v>
      </c>
      <c r="B344" s="149">
        <v>6842</v>
      </c>
      <c r="C344" s="146" t="s">
        <v>1484</v>
      </c>
      <c r="D344" s="147" t="s">
        <v>1485</v>
      </c>
      <c r="E344" s="147" t="s">
        <v>101</v>
      </c>
      <c r="F344" s="147" t="s">
        <v>84</v>
      </c>
      <c r="G344" s="147" t="s">
        <v>84</v>
      </c>
      <c r="H344" s="147" t="s">
        <v>84</v>
      </c>
      <c r="I344" s="147" t="s">
        <v>84</v>
      </c>
      <c r="J344" s="146" t="s">
        <v>2749</v>
      </c>
      <c r="K344" s="147" t="s">
        <v>403</v>
      </c>
    </row>
    <row r="345" spans="1:11" ht="25.5" x14ac:dyDescent="0.2">
      <c r="A345" s="147" t="s">
        <v>1487</v>
      </c>
      <c r="B345" s="149">
        <v>6926</v>
      </c>
      <c r="C345" s="146" t="s">
        <v>1486</v>
      </c>
      <c r="D345" s="147" t="s">
        <v>1487</v>
      </c>
      <c r="E345" s="147" t="s">
        <v>101</v>
      </c>
      <c r="F345" s="147" t="s">
        <v>84</v>
      </c>
      <c r="G345" s="147" t="s">
        <v>84</v>
      </c>
      <c r="H345" s="147" t="s">
        <v>84</v>
      </c>
      <c r="I345" s="147" t="s">
        <v>84</v>
      </c>
      <c r="J345" s="146" t="s">
        <v>2749</v>
      </c>
      <c r="K345" s="147" t="s">
        <v>403</v>
      </c>
    </row>
    <row r="346" spans="1:11" ht="25.5" x14ac:dyDescent="0.2">
      <c r="A346" s="147" t="s">
        <v>1489</v>
      </c>
      <c r="B346" s="149">
        <v>6928</v>
      </c>
      <c r="C346" s="146" t="s">
        <v>1488</v>
      </c>
      <c r="D346" s="147" t="s">
        <v>1489</v>
      </c>
      <c r="E346" s="147" t="s">
        <v>101</v>
      </c>
      <c r="F346" s="147" t="s">
        <v>84</v>
      </c>
      <c r="G346" s="147" t="s">
        <v>84</v>
      </c>
      <c r="H346" s="147" t="s">
        <v>84</v>
      </c>
      <c r="I346" s="147" t="s">
        <v>84</v>
      </c>
      <c r="J346" s="146" t="s">
        <v>2749</v>
      </c>
      <c r="K346" s="147" t="s">
        <v>403</v>
      </c>
    </row>
    <row r="347" spans="1:11" ht="25.5" x14ac:dyDescent="0.2">
      <c r="A347" s="147" t="s">
        <v>1491</v>
      </c>
      <c r="B347" s="149">
        <v>6955</v>
      </c>
      <c r="C347" s="146" t="s">
        <v>1490</v>
      </c>
      <c r="D347" s="147" t="s">
        <v>1491</v>
      </c>
      <c r="E347" s="147" t="s">
        <v>101</v>
      </c>
      <c r="F347" s="147" t="s">
        <v>84</v>
      </c>
      <c r="G347" s="147" t="s">
        <v>84</v>
      </c>
      <c r="H347" s="147" t="s">
        <v>84</v>
      </c>
      <c r="I347" s="147" t="s">
        <v>84</v>
      </c>
      <c r="J347" s="146" t="s">
        <v>2749</v>
      </c>
      <c r="K347" s="147" t="s">
        <v>403</v>
      </c>
    </row>
    <row r="348" spans="1:11" ht="25.5" x14ac:dyDescent="0.2">
      <c r="A348" s="147" t="s">
        <v>1493</v>
      </c>
      <c r="B348" s="149">
        <v>6957</v>
      </c>
      <c r="C348" s="146" t="s">
        <v>1492</v>
      </c>
      <c r="D348" s="147" t="s">
        <v>1493</v>
      </c>
      <c r="E348" s="147" t="s">
        <v>101</v>
      </c>
      <c r="F348" s="147" t="s">
        <v>84</v>
      </c>
      <c r="G348" s="147" t="s">
        <v>84</v>
      </c>
      <c r="H348" s="147" t="s">
        <v>84</v>
      </c>
      <c r="I348" s="147" t="s">
        <v>84</v>
      </c>
      <c r="J348" s="146" t="s">
        <v>2749</v>
      </c>
      <c r="K348" s="147" t="s">
        <v>403</v>
      </c>
    </row>
    <row r="349" spans="1:11" ht="25.5" x14ac:dyDescent="0.2">
      <c r="A349" s="147" t="s">
        <v>1495</v>
      </c>
      <c r="B349" s="149">
        <v>7089</v>
      </c>
      <c r="C349" s="146" t="s">
        <v>1494</v>
      </c>
      <c r="D349" s="147" t="s">
        <v>1495</v>
      </c>
      <c r="E349" s="147" t="s">
        <v>101</v>
      </c>
      <c r="F349" s="147" t="s">
        <v>84</v>
      </c>
      <c r="G349" s="147" t="s">
        <v>70</v>
      </c>
      <c r="H349" s="147" t="s">
        <v>84</v>
      </c>
      <c r="I349" s="147" t="s">
        <v>84</v>
      </c>
      <c r="J349" s="146" t="s">
        <v>2749</v>
      </c>
      <c r="K349" s="147" t="s">
        <v>403</v>
      </c>
    </row>
    <row r="350" spans="1:11" ht="25.5" x14ac:dyDescent="0.2">
      <c r="A350" s="147" t="s">
        <v>51</v>
      </c>
      <c r="B350" s="149">
        <v>4819</v>
      </c>
      <c r="C350" s="146" t="s">
        <v>1496</v>
      </c>
      <c r="D350" s="147" t="s">
        <v>51</v>
      </c>
      <c r="E350" s="147" t="s">
        <v>101</v>
      </c>
      <c r="F350" s="147" t="s">
        <v>15</v>
      </c>
      <c r="G350" s="147" t="s">
        <v>51</v>
      </c>
      <c r="H350" s="147" t="s">
        <v>15</v>
      </c>
      <c r="I350" s="147" t="s">
        <v>51</v>
      </c>
      <c r="J350" s="146" t="s">
        <v>2749</v>
      </c>
      <c r="K350" s="147" t="s">
        <v>405</v>
      </c>
    </row>
    <row r="351" spans="1:11" ht="25.5" x14ac:dyDescent="0.2">
      <c r="A351" s="147" t="s">
        <v>1498</v>
      </c>
      <c r="B351" s="149">
        <v>7091</v>
      </c>
      <c r="C351" s="146" t="s">
        <v>1497</v>
      </c>
      <c r="D351" s="147" t="s">
        <v>1498</v>
      </c>
      <c r="E351" s="147" t="s">
        <v>101</v>
      </c>
      <c r="F351" s="147" t="s">
        <v>84</v>
      </c>
      <c r="G351" s="147" t="s">
        <v>76</v>
      </c>
      <c r="H351" s="147" t="s">
        <v>84</v>
      </c>
      <c r="I351" s="147" t="s">
        <v>84</v>
      </c>
      <c r="J351" s="146" t="s">
        <v>2749</v>
      </c>
      <c r="K351" s="147" t="s">
        <v>403</v>
      </c>
    </row>
    <row r="352" spans="1:11" ht="25.5" x14ac:dyDescent="0.2">
      <c r="A352" s="147" t="s">
        <v>1500</v>
      </c>
      <c r="B352" s="149">
        <v>7710</v>
      </c>
      <c r="C352" s="146" t="s">
        <v>1499</v>
      </c>
      <c r="D352" s="147" t="s">
        <v>1500</v>
      </c>
      <c r="E352" s="147" t="s">
        <v>101</v>
      </c>
      <c r="F352" s="147" t="s">
        <v>84</v>
      </c>
      <c r="G352" s="147" t="s">
        <v>84</v>
      </c>
      <c r="H352" s="147" t="s">
        <v>84</v>
      </c>
      <c r="I352" s="147" t="s">
        <v>84</v>
      </c>
      <c r="J352" s="146" t="s">
        <v>2749</v>
      </c>
      <c r="K352" s="147" t="s">
        <v>403</v>
      </c>
    </row>
    <row r="353" spans="1:11" ht="25.5" x14ac:dyDescent="0.2">
      <c r="A353" s="147" t="s">
        <v>1502</v>
      </c>
      <c r="B353" s="149">
        <v>10880</v>
      </c>
      <c r="C353" s="146" t="s">
        <v>1501</v>
      </c>
      <c r="D353" s="147" t="s">
        <v>1502</v>
      </c>
      <c r="E353" s="147" t="s">
        <v>101</v>
      </c>
      <c r="F353" s="147" t="s">
        <v>84</v>
      </c>
      <c r="G353" s="147" t="s">
        <v>84</v>
      </c>
      <c r="H353" s="147" t="s">
        <v>84</v>
      </c>
      <c r="I353" s="147" t="s">
        <v>84</v>
      </c>
      <c r="J353" s="146" t="s">
        <v>2749</v>
      </c>
      <c r="K353" s="147" t="s">
        <v>403</v>
      </c>
    </row>
    <row r="354" spans="1:11" ht="25.5" x14ac:dyDescent="0.2">
      <c r="A354" s="147" t="s">
        <v>1504</v>
      </c>
      <c r="B354" s="149">
        <v>10991</v>
      </c>
      <c r="C354" s="146" t="s">
        <v>1503</v>
      </c>
      <c r="D354" s="147" t="s">
        <v>1504</v>
      </c>
      <c r="E354" s="147" t="s">
        <v>101</v>
      </c>
      <c r="F354" s="147" t="s">
        <v>84</v>
      </c>
      <c r="G354" s="147" t="s">
        <v>84</v>
      </c>
      <c r="H354" s="147" t="s">
        <v>84</v>
      </c>
      <c r="I354" s="147" t="s">
        <v>84</v>
      </c>
      <c r="J354" s="146" t="s">
        <v>2749</v>
      </c>
      <c r="K354" s="147" t="s">
        <v>403</v>
      </c>
    </row>
    <row r="355" spans="1:11" ht="25.5" x14ac:dyDescent="0.2">
      <c r="A355" s="147" t="s">
        <v>77</v>
      </c>
      <c r="B355" s="149">
        <v>4755</v>
      </c>
      <c r="C355" s="146" t="s">
        <v>1505</v>
      </c>
      <c r="D355" s="147" t="s">
        <v>77</v>
      </c>
      <c r="E355" s="147" t="s">
        <v>101</v>
      </c>
      <c r="F355" s="147" t="s">
        <v>84</v>
      </c>
      <c r="G355" s="147" t="s">
        <v>77</v>
      </c>
      <c r="H355" s="147" t="s">
        <v>84</v>
      </c>
      <c r="I355" s="147" t="s">
        <v>74</v>
      </c>
      <c r="J355" s="146" t="s">
        <v>2749</v>
      </c>
      <c r="K355" s="147" t="s">
        <v>405</v>
      </c>
    </row>
    <row r="356" spans="1:11" ht="25.5" x14ac:dyDescent="0.2">
      <c r="A356" s="147" t="s">
        <v>1507</v>
      </c>
      <c r="B356" s="149">
        <v>4756</v>
      </c>
      <c r="C356" s="146" t="s">
        <v>1506</v>
      </c>
      <c r="D356" s="147" t="s">
        <v>1507</v>
      </c>
      <c r="E356" s="147" t="s">
        <v>101</v>
      </c>
      <c r="F356" s="147" t="s">
        <v>84</v>
      </c>
      <c r="G356" s="147" t="s">
        <v>77</v>
      </c>
      <c r="H356" s="147" t="s">
        <v>84</v>
      </c>
      <c r="I356" s="147" t="s">
        <v>74</v>
      </c>
      <c r="J356" s="146" t="s">
        <v>2749</v>
      </c>
      <c r="K356" s="147" t="s">
        <v>403</v>
      </c>
    </row>
    <row r="357" spans="1:11" ht="25.5" x14ac:dyDescent="0.2">
      <c r="A357" s="147" t="s">
        <v>1509</v>
      </c>
      <c r="B357" s="149">
        <v>4757</v>
      </c>
      <c r="C357" s="146" t="s">
        <v>1508</v>
      </c>
      <c r="D357" s="147" t="s">
        <v>1509</v>
      </c>
      <c r="E357" s="147" t="s">
        <v>101</v>
      </c>
      <c r="F357" s="147" t="s">
        <v>84</v>
      </c>
      <c r="G357" s="147" t="s">
        <v>77</v>
      </c>
      <c r="H357" s="147" t="s">
        <v>84</v>
      </c>
      <c r="I357" s="147" t="s">
        <v>74</v>
      </c>
      <c r="J357" s="146" t="s">
        <v>2749</v>
      </c>
      <c r="K357" s="147" t="s">
        <v>403</v>
      </c>
    </row>
    <row r="358" spans="1:11" ht="25.5" x14ac:dyDescent="0.2">
      <c r="A358" s="147" t="s">
        <v>1511</v>
      </c>
      <c r="B358" s="149">
        <v>4758</v>
      </c>
      <c r="C358" s="146" t="s">
        <v>1510</v>
      </c>
      <c r="D358" s="147" t="s">
        <v>1511</v>
      </c>
      <c r="E358" s="147" t="s">
        <v>101</v>
      </c>
      <c r="F358" s="147" t="s">
        <v>84</v>
      </c>
      <c r="G358" s="147" t="s">
        <v>77</v>
      </c>
      <c r="H358" s="147" t="s">
        <v>84</v>
      </c>
      <c r="I358" s="147" t="s">
        <v>74</v>
      </c>
      <c r="J358" s="146" t="s">
        <v>2749</v>
      </c>
      <c r="K358" s="147" t="s">
        <v>403</v>
      </c>
    </row>
    <row r="359" spans="1:11" ht="25.5" x14ac:dyDescent="0.2">
      <c r="A359" s="147" t="s">
        <v>74</v>
      </c>
      <c r="B359" s="149">
        <v>4759</v>
      </c>
      <c r="C359" s="146" t="s">
        <v>1512</v>
      </c>
      <c r="D359" s="147" t="s">
        <v>74</v>
      </c>
      <c r="E359" s="147" t="s">
        <v>101</v>
      </c>
      <c r="F359" s="147" t="s">
        <v>84</v>
      </c>
      <c r="G359" s="147" t="s">
        <v>74</v>
      </c>
      <c r="H359" s="147" t="s">
        <v>84</v>
      </c>
      <c r="I359" s="147" t="s">
        <v>74</v>
      </c>
      <c r="J359" s="146" t="s">
        <v>2749</v>
      </c>
      <c r="K359" s="147" t="s">
        <v>405</v>
      </c>
    </row>
    <row r="360" spans="1:11" ht="25.5" x14ac:dyDescent="0.2">
      <c r="A360" s="147" t="s">
        <v>98</v>
      </c>
      <c r="B360" s="149">
        <v>4760</v>
      </c>
      <c r="C360" s="146" t="s">
        <v>1513</v>
      </c>
      <c r="D360" s="147" t="s">
        <v>98</v>
      </c>
      <c r="E360" s="147" t="s">
        <v>101</v>
      </c>
      <c r="F360" s="147" t="s">
        <v>84</v>
      </c>
      <c r="G360" s="147" t="s">
        <v>74</v>
      </c>
      <c r="H360" s="147" t="s">
        <v>84</v>
      </c>
      <c r="I360" s="147" t="s">
        <v>74</v>
      </c>
      <c r="J360" s="146" t="s">
        <v>2749</v>
      </c>
      <c r="K360" s="147" t="s">
        <v>403</v>
      </c>
    </row>
    <row r="361" spans="1:11" ht="25.5" x14ac:dyDescent="0.2">
      <c r="A361" s="147" t="s">
        <v>1515</v>
      </c>
      <c r="B361" s="149">
        <v>4761</v>
      </c>
      <c r="C361" s="146" t="s">
        <v>1514</v>
      </c>
      <c r="D361" s="147" t="s">
        <v>1515</v>
      </c>
      <c r="E361" s="147" t="s">
        <v>101</v>
      </c>
      <c r="F361" s="147" t="s">
        <v>84</v>
      </c>
      <c r="G361" s="147" t="s">
        <v>74</v>
      </c>
      <c r="H361" s="147" t="s">
        <v>84</v>
      </c>
      <c r="I361" s="147" t="s">
        <v>74</v>
      </c>
      <c r="J361" s="146" t="s">
        <v>2749</v>
      </c>
      <c r="K361" s="147" t="s">
        <v>403</v>
      </c>
    </row>
    <row r="362" spans="1:11" ht="25.5" x14ac:dyDescent="0.2">
      <c r="A362" s="147" t="s">
        <v>1517</v>
      </c>
      <c r="B362" s="149">
        <v>4762</v>
      </c>
      <c r="C362" s="146" t="s">
        <v>1516</v>
      </c>
      <c r="D362" s="147" t="s">
        <v>1517</v>
      </c>
      <c r="E362" s="147" t="s">
        <v>101</v>
      </c>
      <c r="F362" s="147" t="s">
        <v>84</v>
      </c>
      <c r="G362" s="147" t="s">
        <v>74</v>
      </c>
      <c r="H362" s="147" t="s">
        <v>84</v>
      </c>
      <c r="I362" s="147" t="s">
        <v>74</v>
      </c>
      <c r="J362" s="146" t="s">
        <v>2749</v>
      </c>
      <c r="K362" s="147" t="s">
        <v>403</v>
      </c>
    </row>
    <row r="363" spans="1:11" ht="25.5" x14ac:dyDescent="0.2">
      <c r="A363" s="147" t="s">
        <v>1519</v>
      </c>
      <c r="B363" s="149">
        <v>6813</v>
      </c>
      <c r="C363" s="146" t="s">
        <v>1518</v>
      </c>
      <c r="D363" s="147" t="s">
        <v>1519</v>
      </c>
      <c r="E363" s="147" t="s">
        <v>101</v>
      </c>
      <c r="F363" s="147" t="s">
        <v>84</v>
      </c>
      <c r="G363" s="147" t="s">
        <v>74</v>
      </c>
      <c r="H363" s="147" t="s">
        <v>84</v>
      </c>
      <c r="I363" s="147" t="s">
        <v>74</v>
      </c>
      <c r="J363" s="146" t="s">
        <v>2749</v>
      </c>
      <c r="K363" s="147" t="s">
        <v>403</v>
      </c>
    </row>
    <row r="364" spans="1:11" ht="25.5" x14ac:dyDescent="0.2">
      <c r="A364" s="147" t="s">
        <v>1521</v>
      </c>
      <c r="B364" s="149">
        <v>6956</v>
      </c>
      <c r="C364" s="146" t="s">
        <v>1520</v>
      </c>
      <c r="D364" s="147" t="s">
        <v>1521</v>
      </c>
      <c r="E364" s="147" t="s">
        <v>101</v>
      </c>
      <c r="F364" s="147" t="s">
        <v>84</v>
      </c>
      <c r="G364" s="147" t="s">
        <v>74</v>
      </c>
      <c r="H364" s="147" t="s">
        <v>84</v>
      </c>
      <c r="I364" s="147" t="s">
        <v>74</v>
      </c>
      <c r="J364" s="146" t="s">
        <v>2749</v>
      </c>
      <c r="K364" s="147" t="s">
        <v>403</v>
      </c>
    </row>
    <row r="365" spans="1:11" ht="25.5" x14ac:dyDescent="0.2">
      <c r="A365" s="147" t="s">
        <v>1523</v>
      </c>
      <c r="B365" s="149">
        <v>7033</v>
      </c>
      <c r="C365" s="146" t="s">
        <v>1522</v>
      </c>
      <c r="D365" s="147" t="s">
        <v>1523</v>
      </c>
      <c r="E365" s="147" t="s">
        <v>101</v>
      </c>
      <c r="F365" s="147" t="s">
        <v>84</v>
      </c>
      <c r="G365" s="147" t="s">
        <v>77</v>
      </c>
      <c r="H365" s="147" t="s">
        <v>84</v>
      </c>
      <c r="I365" s="147" t="s">
        <v>74</v>
      </c>
      <c r="J365" s="146" t="s">
        <v>2749</v>
      </c>
      <c r="K365" s="147" t="s">
        <v>403</v>
      </c>
    </row>
    <row r="366" spans="1:11" ht="25.5" x14ac:dyDescent="0.2">
      <c r="A366" s="147" t="s">
        <v>1525</v>
      </c>
      <c r="B366" s="149">
        <v>7087</v>
      </c>
      <c r="C366" s="146" t="s">
        <v>1524</v>
      </c>
      <c r="D366" s="147" t="s">
        <v>1525</v>
      </c>
      <c r="E366" s="147" t="s">
        <v>101</v>
      </c>
      <c r="F366" s="147" t="s">
        <v>84</v>
      </c>
      <c r="G366" s="147" t="s">
        <v>74</v>
      </c>
      <c r="H366" s="147" t="s">
        <v>84</v>
      </c>
      <c r="I366" s="147" t="s">
        <v>74</v>
      </c>
      <c r="J366" s="146" t="s">
        <v>2749</v>
      </c>
      <c r="K366" s="147" t="s">
        <v>403</v>
      </c>
    </row>
    <row r="367" spans="1:11" ht="25.5" x14ac:dyDescent="0.2">
      <c r="A367" s="147" t="s">
        <v>1527</v>
      </c>
      <c r="B367" s="149">
        <v>7118</v>
      </c>
      <c r="C367" s="146" t="s">
        <v>1526</v>
      </c>
      <c r="D367" s="147" t="s">
        <v>1527</v>
      </c>
      <c r="E367" s="147" t="s">
        <v>101</v>
      </c>
      <c r="F367" s="147" t="s">
        <v>84</v>
      </c>
      <c r="G367" s="147" t="s">
        <v>77</v>
      </c>
      <c r="H367" s="147" t="s">
        <v>84</v>
      </c>
      <c r="I367" s="147" t="s">
        <v>74</v>
      </c>
      <c r="J367" s="146" t="s">
        <v>2749</v>
      </c>
      <c r="K367" s="147" t="s">
        <v>403</v>
      </c>
    </row>
    <row r="368" spans="1:11" ht="25.5" x14ac:dyDescent="0.2">
      <c r="A368" s="147" t="s">
        <v>85</v>
      </c>
      <c r="B368" s="149">
        <v>4695</v>
      </c>
      <c r="C368" s="146" t="s">
        <v>1528</v>
      </c>
      <c r="D368" s="147" t="s">
        <v>85</v>
      </c>
      <c r="E368" s="147" t="s">
        <v>101</v>
      </c>
      <c r="F368" s="147" t="s">
        <v>84</v>
      </c>
      <c r="G368" s="147" t="s">
        <v>85</v>
      </c>
      <c r="H368" s="147" t="s">
        <v>84</v>
      </c>
      <c r="I368" s="147" t="s">
        <v>81</v>
      </c>
      <c r="J368" s="146" t="s">
        <v>2749</v>
      </c>
      <c r="K368" s="147" t="s">
        <v>405</v>
      </c>
    </row>
    <row r="369" spans="1:11" ht="25.5" x14ac:dyDescent="0.2">
      <c r="A369" s="147" t="s">
        <v>1530</v>
      </c>
      <c r="B369" s="149">
        <v>4696</v>
      </c>
      <c r="C369" s="146" t="s">
        <v>1529</v>
      </c>
      <c r="D369" s="147" t="s">
        <v>1530</v>
      </c>
      <c r="E369" s="147" t="s">
        <v>101</v>
      </c>
      <c r="F369" s="147" t="s">
        <v>84</v>
      </c>
      <c r="G369" s="147" t="s">
        <v>85</v>
      </c>
      <c r="H369" s="147" t="s">
        <v>84</v>
      </c>
      <c r="I369" s="147" t="s">
        <v>81</v>
      </c>
      <c r="J369" s="146" t="s">
        <v>2749</v>
      </c>
      <c r="K369" s="147" t="s">
        <v>403</v>
      </c>
    </row>
    <row r="370" spans="1:11" ht="25.5" x14ac:dyDescent="0.2">
      <c r="A370" s="147" t="s">
        <v>1532</v>
      </c>
      <c r="B370" s="149">
        <v>4697</v>
      </c>
      <c r="C370" s="146" t="s">
        <v>1531</v>
      </c>
      <c r="D370" s="147" t="s">
        <v>1532</v>
      </c>
      <c r="E370" s="147" t="s">
        <v>101</v>
      </c>
      <c r="F370" s="147" t="s">
        <v>84</v>
      </c>
      <c r="G370" s="147" t="s">
        <v>85</v>
      </c>
      <c r="H370" s="147" t="s">
        <v>84</v>
      </c>
      <c r="I370" s="147" t="s">
        <v>81</v>
      </c>
      <c r="J370" s="146" t="s">
        <v>2749</v>
      </c>
      <c r="K370" s="147" t="s">
        <v>403</v>
      </c>
    </row>
    <row r="371" spans="1:11" ht="25.5" x14ac:dyDescent="0.2">
      <c r="A371" s="147" t="s">
        <v>1534</v>
      </c>
      <c r="B371" s="149">
        <v>4698</v>
      </c>
      <c r="C371" s="146" t="s">
        <v>1533</v>
      </c>
      <c r="D371" s="147" t="s">
        <v>1534</v>
      </c>
      <c r="E371" s="147" t="s">
        <v>101</v>
      </c>
      <c r="F371" s="147" t="s">
        <v>84</v>
      </c>
      <c r="G371" s="147" t="s">
        <v>85</v>
      </c>
      <c r="H371" s="147" t="s">
        <v>84</v>
      </c>
      <c r="I371" s="147" t="s">
        <v>81</v>
      </c>
      <c r="J371" s="146" t="s">
        <v>2749</v>
      </c>
      <c r="K371" s="147" t="s">
        <v>404</v>
      </c>
    </row>
    <row r="372" spans="1:11" ht="25.5" x14ac:dyDescent="0.2">
      <c r="A372" s="147" t="s">
        <v>1536</v>
      </c>
      <c r="B372" s="149">
        <v>4699</v>
      </c>
      <c r="C372" s="146" t="s">
        <v>1535</v>
      </c>
      <c r="D372" s="147" t="s">
        <v>1536</v>
      </c>
      <c r="E372" s="147" t="s">
        <v>101</v>
      </c>
      <c r="F372" s="147" t="s">
        <v>84</v>
      </c>
      <c r="G372" s="147" t="s">
        <v>85</v>
      </c>
      <c r="H372" s="147" t="s">
        <v>84</v>
      </c>
      <c r="I372" s="147" t="s">
        <v>81</v>
      </c>
      <c r="J372" s="146" t="s">
        <v>2749</v>
      </c>
      <c r="K372" s="147" t="s">
        <v>404</v>
      </c>
    </row>
    <row r="373" spans="1:11" ht="25.5" x14ac:dyDescent="0.2">
      <c r="A373" s="147" t="s">
        <v>1538</v>
      </c>
      <c r="B373" s="149">
        <v>4700</v>
      </c>
      <c r="C373" s="146" t="s">
        <v>1537</v>
      </c>
      <c r="D373" s="147" t="s">
        <v>1538</v>
      </c>
      <c r="E373" s="147" t="s">
        <v>101</v>
      </c>
      <c r="F373" s="147" t="s">
        <v>84</v>
      </c>
      <c r="G373" s="147" t="s">
        <v>85</v>
      </c>
      <c r="H373" s="147" t="s">
        <v>84</v>
      </c>
      <c r="I373" s="147" t="s">
        <v>81</v>
      </c>
      <c r="J373" s="146" t="s">
        <v>2749</v>
      </c>
      <c r="K373" s="147" t="s">
        <v>403</v>
      </c>
    </row>
    <row r="374" spans="1:11" ht="25.5" x14ac:dyDescent="0.2">
      <c r="A374" s="147" t="s">
        <v>81</v>
      </c>
      <c r="B374" s="149">
        <v>4704</v>
      </c>
      <c r="C374" s="146" t="s">
        <v>1539</v>
      </c>
      <c r="D374" s="147" t="s">
        <v>81</v>
      </c>
      <c r="E374" s="147" t="s">
        <v>101</v>
      </c>
      <c r="F374" s="147" t="s">
        <v>84</v>
      </c>
      <c r="G374" s="147" t="s">
        <v>81</v>
      </c>
      <c r="H374" s="147" t="s">
        <v>84</v>
      </c>
      <c r="I374" s="147" t="s">
        <v>81</v>
      </c>
      <c r="J374" s="146" t="s">
        <v>2749</v>
      </c>
      <c r="K374" s="147" t="s">
        <v>405</v>
      </c>
    </row>
    <row r="375" spans="1:11" ht="25.5" x14ac:dyDescent="0.2">
      <c r="A375" s="147" t="s">
        <v>1541</v>
      </c>
      <c r="B375" s="149">
        <v>4705</v>
      </c>
      <c r="C375" s="146" t="s">
        <v>1540</v>
      </c>
      <c r="D375" s="147" t="s">
        <v>1541</v>
      </c>
      <c r="E375" s="147" t="s">
        <v>101</v>
      </c>
      <c r="F375" s="147" t="s">
        <v>84</v>
      </c>
      <c r="G375" s="147" t="s">
        <v>81</v>
      </c>
      <c r="H375" s="147" t="s">
        <v>84</v>
      </c>
      <c r="I375" s="147" t="s">
        <v>81</v>
      </c>
      <c r="J375" s="146" t="s">
        <v>2749</v>
      </c>
      <c r="K375" s="147" t="s">
        <v>404</v>
      </c>
    </row>
    <row r="376" spans="1:11" ht="25.5" x14ac:dyDescent="0.2">
      <c r="A376" s="147" t="s">
        <v>1543</v>
      </c>
      <c r="B376" s="149">
        <v>4706</v>
      </c>
      <c r="C376" s="146" t="s">
        <v>1542</v>
      </c>
      <c r="D376" s="147" t="s">
        <v>1543</v>
      </c>
      <c r="E376" s="147" t="s">
        <v>101</v>
      </c>
      <c r="F376" s="147" t="s">
        <v>84</v>
      </c>
      <c r="G376" s="147" t="s">
        <v>81</v>
      </c>
      <c r="H376" s="147" t="s">
        <v>84</v>
      </c>
      <c r="I376" s="147" t="s">
        <v>81</v>
      </c>
      <c r="J376" s="146" t="s">
        <v>2749</v>
      </c>
      <c r="K376" s="147" t="s">
        <v>404</v>
      </c>
    </row>
    <row r="377" spans="1:11" ht="25.5" x14ac:dyDescent="0.2">
      <c r="A377" s="147" t="s">
        <v>1545</v>
      </c>
      <c r="B377" s="149">
        <v>4707</v>
      </c>
      <c r="C377" s="146" t="s">
        <v>1544</v>
      </c>
      <c r="D377" s="147" t="s">
        <v>1545</v>
      </c>
      <c r="E377" s="147" t="s">
        <v>101</v>
      </c>
      <c r="F377" s="147" t="s">
        <v>84</v>
      </c>
      <c r="G377" s="147" t="s">
        <v>81</v>
      </c>
      <c r="H377" s="147" t="s">
        <v>84</v>
      </c>
      <c r="I377" s="147" t="s">
        <v>81</v>
      </c>
      <c r="J377" s="146" t="s">
        <v>2749</v>
      </c>
      <c r="K377" s="147" t="s">
        <v>403</v>
      </c>
    </row>
    <row r="378" spans="1:11" ht="25.5" x14ac:dyDescent="0.2">
      <c r="A378" s="147" t="s">
        <v>1547</v>
      </c>
      <c r="B378" s="149">
        <v>4708</v>
      </c>
      <c r="C378" s="146" t="s">
        <v>1546</v>
      </c>
      <c r="D378" s="147" t="s">
        <v>1547</v>
      </c>
      <c r="E378" s="147" t="s">
        <v>101</v>
      </c>
      <c r="F378" s="147" t="s">
        <v>84</v>
      </c>
      <c r="G378" s="147" t="s">
        <v>81</v>
      </c>
      <c r="H378" s="147" t="s">
        <v>84</v>
      </c>
      <c r="I378" s="147" t="s">
        <v>81</v>
      </c>
      <c r="J378" s="146" t="s">
        <v>2749</v>
      </c>
      <c r="K378" s="147" t="s">
        <v>404</v>
      </c>
    </row>
    <row r="379" spans="1:11" ht="25.5" x14ac:dyDescent="0.2">
      <c r="A379" s="147" t="s">
        <v>1549</v>
      </c>
      <c r="B379" s="149">
        <v>4709</v>
      </c>
      <c r="C379" s="146" t="s">
        <v>1548</v>
      </c>
      <c r="D379" s="147" t="s">
        <v>1549</v>
      </c>
      <c r="E379" s="147" t="s">
        <v>101</v>
      </c>
      <c r="F379" s="147" t="s">
        <v>84</v>
      </c>
      <c r="G379" s="147" t="s">
        <v>81</v>
      </c>
      <c r="H379" s="147" t="s">
        <v>84</v>
      </c>
      <c r="I379" s="147" t="s">
        <v>81</v>
      </c>
      <c r="J379" s="146" t="s">
        <v>2749</v>
      </c>
      <c r="K379" s="147" t="s">
        <v>403</v>
      </c>
    </row>
    <row r="380" spans="1:11" ht="25.5" x14ac:dyDescent="0.2">
      <c r="A380" s="147" t="s">
        <v>82</v>
      </c>
      <c r="B380" s="149">
        <v>4711</v>
      </c>
      <c r="C380" s="146" t="s">
        <v>1550</v>
      </c>
      <c r="D380" s="147" t="s">
        <v>82</v>
      </c>
      <c r="E380" s="147" t="s">
        <v>101</v>
      </c>
      <c r="F380" s="147" t="s">
        <v>84</v>
      </c>
      <c r="G380" s="147" t="s">
        <v>82</v>
      </c>
      <c r="H380" s="147" t="s">
        <v>84</v>
      </c>
      <c r="I380" s="147" t="s">
        <v>81</v>
      </c>
      <c r="J380" s="146" t="s">
        <v>2749</v>
      </c>
      <c r="K380" s="147" t="s">
        <v>405</v>
      </c>
    </row>
    <row r="381" spans="1:11" ht="25.5" x14ac:dyDescent="0.2">
      <c r="A381" s="147" t="s">
        <v>1552</v>
      </c>
      <c r="B381" s="149">
        <v>4712</v>
      </c>
      <c r="C381" s="146" t="s">
        <v>1551</v>
      </c>
      <c r="D381" s="147" t="s">
        <v>1552</v>
      </c>
      <c r="E381" s="147" t="s">
        <v>101</v>
      </c>
      <c r="F381" s="147" t="s">
        <v>84</v>
      </c>
      <c r="G381" s="147" t="s">
        <v>82</v>
      </c>
      <c r="H381" s="147" t="s">
        <v>84</v>
      </c>
      <c r="I381" s="147" t="s">
        <v>81</v>
      </c>
      <c r="J381" s="146" t="s">
        <v>2749</v>
      </c>
      <c r="K381" s="147" t="s">
        <v>403</v>
      </c>
    </row>
    <row r="382" spans="1:11" ht="25.5" x14ac:dyDescent="0.2">
      <c r="A382" s="147" t="s">
        <v>1554</v>
      </c>
      <c r="B382" s="149">
        <v>4713</v>
      </c>
      <c r="C382" s="146" t="s">
        <v>1553</v>
      </c>
      <c r="D382" s="147" t="s">
        <v>1554</v>
      </c>
      <c r="E382" s="147" t="s">
        <v>101</v>
      </c>
      <c r="F382" s="147" t="s">
        <v>84</v>
      </c>
      <c r="G382" s="147" t="s">
        <v>82</v>
      </c>
      <c r="H382" s="147" t="s">
        <v>84</v>
      </c>
      <c r="I382" s="147" t="s">
        <v>81</v>
      </c>
      <c r="J382" s="146" t="s">
        <v>2749</v>
      </c>
      <c r="K382" s="147" t="s">
        <v>403</v>
      </c>
    </row>
    <row r="383" spans="1:11" ht="25.5" x14ac:dyDescent="0.2">
      <c r="A383" s="147" t="s">
        <v>1556</v>
      </c>
      <c r="B383" s="149">
        <v>4714</v>
      </c>
      <c r="C383" s="146" t="s">
        <v>1555</v>
      </c>
      <c r="D383" s="147" t="s">
        <v>1556</v>
      </c>
      <c r="E383" s="147" t="s">
        <v>101</v>
      </c>
      <c r="F383" s="147" t="s">
        <v>84</v>
      </c>
      <c r="G383" s="147" t="s">
        <v>82</v>
      </c>
      <c r="H383" s="147" t="s">
        <v>84</v>
      </c>
      <c r="I383" s="147" t="s">
        <v>81</v>
      </c>
      <c r="J383" s="146" t="s">
        <v>2749</v>
      </c>
      <c r="K383" s="147" t="s">
        <v>403</v>
      </c>
    </row>
    <row r="384" spans="1:11" ht="25.5" x14ac:dyDescent="0.2">
      <c r="A384" s="147" t="s">
        <v>1558</v>
      </c>
      <c r="B384" s="149">
        <v>4715</v>
      </c>
      <c r="C384" s="146" t="s">
        <v>1557</v>
      </c>
      <c r="D384" s="147" t="s">
        <v>1558</v>
      </c>
      <c r="E384" s="147" t="s">
        <v>101</v>
      </c>
      <c r="F384" s="147" t="s">
        <v>84</v>
      </c>
      <c r="G384" s="147" t="s">
        <v>82</v>
      </c>
      <c r="H384" s="147" t="s">
        <v>84</v>
      </c>
      <c r="I384" s="147" t="s">
        <v>81</v>
      </c>
      <c r="J384" s="146" t="s">
        <v>2749</v>
      </c>
      <c r="K384" s="147" t="s">
        <v>403</v>
      </c>
    </row>
    <row r="385" spans="1:11" ht="25.5" x14ac:dyDescent="0.2">
      <c r="A385" s="147" t="s">
        <v>1397</v>
      </c>
      <c r="B385" s="149">
        <v>4716</v>
      </c>
      <c r="C385" s="146" t="s">
        <v>1559</v>
      </c>
      <c r="D385" s="147" t="s">
        <v>1397</v>
      </c>
      <c r="E385" s="147" t="s">
        <v>101</v>
      </c>
      <c r="F385" s="147" t="s">
        <v>84</v>
      </c>
      <c r="G385" s="147" t="s">
        <v>82</v>
      </c>
      <c r="H385" s="147" t="s">
        <v>84</v>
      </c>
      <c r="I385" s="147" t="s">
        <v>81</v>
      </c>
      <c r="J385" s="146" t="s">
        <v>2749</v>
      </c>
      <c r="K385" s="147" t="s">
        <v>403</v>
      </c>
    </row>
    <row r="386" spans="1:11" ht="25.5" x14ac:dyDescent="0.2">
      <c r="A386" s="147" t="s">
        <v>1561</v>
      </c>
      <c r="B386" s="149">
        <v>4717</v>
      </c>
      <c r="C386" s="146" t="s">
        <v>1560</v>
      </c>
      <c r="D386" s="147" t="s">
        <v>1561</v>
      </c>
      <c r="E386" s="147" t="s">
        <v>101</v>
      </c>
      <c r="F386" s="147" t="s">
        <v>84</v>
      </c>
      <c r="G386" s="147" t="s">
        <v>82</v>
      </c>
      <c r="H386" s="147" t="s">
        <v>84</v>
      </c>
      <c r="I386" s="147" t="s">
        <v>81</v>
      </c>
      <c r="J386" s="146" t="s">
        <v>2749</v>
      </c>
      <c r="K386" s="147" t="s">
        <v>403</v>
      </c>
    </row>
    <row r="387" spans="1:11" ht="25.5" x14ac:dyDescent="0.2">
      <c r="A387" s="147" t="s">
        <v>1563</v>
      </c>
      <c r="B387" s="149">
        <v>7032</v>
      </c>
      <c r="C387" s="146" t="s">
        <v>1562</v>
      </c>
      <c r="D387" s="147" t="s">
        <v>1563</v>
      </c>
      <c r="E387" s="147" t="s">
        <v>101</v>
      </c>
      <c r="F387" s="147" t="s">
        <v>84</v>
      </c>
      <c r="G387" s="147" t="s">
        <v>82</v>
      </c>
      <c r="H387" s="147" t="s">
        <v>84</v>
      </c>
      <c r="I387" s="147" t="s">
        <v>81</v>
      </c>
      <c r="J387" s="146" t="s">
        <v>2749</v>
      </c>
      <c r="K387" s="147" t="s">
        <v>403</v>
      </c>
    </row>
    <row r="388" spans="1:11" ht="25.5" x14ac:dyDescent="0.2">
      <c r="A388" s="147" t="s">
        <v>1565</v>
      </c>
      <c r="B388" s="149">
        <v>7088</v>
      </c>
      <c r="C388" s="146" t="s">
        <v>1564</v>
      </c>
      <c r="D388" s="147" t="s">
        <v>1565</v>
      </c>
      <c r="E388" s="147" t="s">
        <v>101</v>
      </c>
      <c r="F388" s="147" t="s">
        <v>84</v>
      </c>
      <c r="G388" s="147" t="s">
        <v>85</v>
      </c>
      <c r="H388" s="147" t="s">
        <v>84</v>
      </c>
      <c r="I388" s="147" t="s">
        <v>81</v>
      </c>
      <c r="J388" s="146" t="s">
        <v>2749</v>
      </c>
      <c r="K388" s="147" t="s">
        <v>403</v>
      </c>
    </row>
    <row r="389" spans="1:11" ht="25.5" x14ac:dyDescent="0.2">
      <c r="A389" s="147" t="s">
        <v>1567</v>
      </c>
      <c r="B389" s="149">
        <v>7137</v>
      </c>
      <c r="C389" s="146" t="s">
        <v>1566</v>
      </c>
      <c r="D389" s="147" t="s">
        <v>1567</v>
      </c>
      <c r="E389" s="147" t="s">
        <v>101</v>
      </c>
      <c r="F389" s="147" t="s">
        <v>84</v>
      </c>
      <c r="G389" s="147" t="s">
        <v>81</v>
      </c>
      <c r="H389" s="147" t="s">
        <v>84</v>
      </c>
      <c r="I389" s="147" t="s">
        <v>81</v>
      </c>
      <c r="J389" s="146" t="s">
        <v>2749</v>
      </c>
      <c r="K389" s="147" t="s">
        <v>403</v>
      </c>
    </row>
    <row r="390" spans="1:11" ht="38.25" x14ac:dyDescent="0.2">
      <c r="A390" s="147" t="s">
        <v>1569</v>
      </c>
      <c r="B390" s="149">
        <v>7711</v>
      </c>
      <c r="C390" s="146" t="s">
        <v>1568</v>
      </c>
      <c r="D390" s="147" t="s">
        <v>1569</v>
      </c>
      <c r="E390" s="147" t="s">
        <v>101</v>
      </c>
      <c r="F390" s="147" t="s">
        <v>84</v>
      </c>
      <c r="G390" s="147" t="s">
        <v>82</v>
      </c>
      <c r="H390" s="147" t="s">
        <v>84</v>
      </c>
      <c r="I390" s="147" t="s">
        <v>81</v>
      </c>
      <c r="J390" s="146" t="s">
        <v>2749</v>
      </c>
      <c r="K390" s="147" t="s">
        <v>404</v>
      </c>
    </row>
    <row r="391" spans="1:11" ht="25.5" x14ac:dyDescent="0.2">
      <c r="A391" s="147" t="s">
        <v>1571</v>
      </c>
      <c r="B391" s="149">
        <v>10878</v>
      </c>
      <c r="C391" s="146" t="s">
        <v>1570</v>
      </c>
      <c r="D391" s="147" t="s">
        <v>1571</v>
      </c>
      <c r="E391" s="147" t="s">
        <v>101</v>
      </c>
      <c r="F391" s="147" t="s">
        <v>84</v>
      </c>
      <c r="G391" s="147" t="s">
        <v>85</v>
      </c>
      <c r="H391" s="147" t="s">
        <v>84</v>
      </c>
      <c r="I391" s="147" t="s">
        <v>81</v>
      </c>
      <c r="J391" s="146" t="s">
        <v>2749</v>
      </c>
      <c r="K391" s="147" t="s">
        <v>403</v>
      </c>
    </row>
    <row r="392" spans="1:11" ht="25.5" x14ac:dyDescent="0.2">
      <c r="A392" s="147" t="s">
        <v>1573</v>
      </c>
      <c r="B392" s="149">
        <v>11327</v>
      </c>
      <c r="C392" s="146" t="s">
        <v>1572</v>
      </c>
      <c r="D392" s="147" t="s">
        <v>1573</v>
      </c>
      <c r="E392" s="147" t="s">
        <v>101</v>
      </c>
      <c r="F392" s="147" t="s">
        <v>84</v>
      </c>
      <c r="G392" s="147" t="s">
        <v>82</v>
      </c>
      <c r="H392" s="147" t="s">
        <v>84</v>
      </c>
      <c r="I392" s="147" t="s">
        <v>81</v>
      </c>
      <c r="J392" s="146" t="s">
        <v>2749</v>
      </c>
      <c r="K392" s="147" t="s">
        <v>403</v>
      </c>
    </row>
    <row r="393" spans="1:11" ht="25.5" x14ac:dyDescent="0.2">
      <c r="A393" s="147" t="s">
        <v>1575</v>
      </c>
      <c r="B393" s="149">
        <v>11328</v>
      </c>
      <c r="C393" s="146" t="s">
        <v>1574</v>
      </c>
      <c r="D393" s="147" t="s">
        <v>1575</v>
      </c>
      <c r="E393" s="147" t="s">
        <v>101</v>
      </c>
      <c r="F393" s="147" t="s">
        <v>84</v>
      </c>
      <c r="G393" s="147" t="s">
        <v>81</v>
      </c>
      <c r="H393" s="147" t="s">
        <v>84</v>
      </c>
      <c r="I393" s="147" t="s">
        <v>81</v>
      </c>
      <c r="J393" s="146" t="s">
        <v>2749</v>
      </c>
      <c r="K393" s="147" t="s">
        <v>403</v>
      </c>
    </row>
    <row r="394" spans="1:11" ht="25.5" x14ac:dyDescent="0.2">
      <c r="A394" s="147" t="s">
        <v>83</v>
      </c>
      <c r="B394" s="149">
        <v>4682</v>
      </c>
      <c r="C394" s="146" t="s">
        <v>1576</v>
      </c>
      <c r="D394" s="147" t="s">
        <v>83</v>
      </c>
      <c r="E394" s="147" t="s">
        <v>101</v>
      </c>
      <c r="F394" s="147" t="s">
        <v>84</v>
      </c>
      <c r="G394" s="147" t="s">
        <v>83</v>
      </c>
      <c r="H394" s="147" t="s">
        <v>84</v>
      </c>
      <c r="I394" s="147" t="s">
        <v>83</v>
      </c>
      <c r="J394" s="146" t="s">
        <v>2749</v>
      </c>
      <c r="K394" s="147" t="s">
        <v>405</v>
      </c>
    </row>
    <row r="395" spans="1:11" ht="25.5" x14ac:dyDescent="0.2">
      <c r="A395" s="147" t="s">
        <v>1578</v>
      </c>
      <c r="B395" s="149">
        <v>4683</v>
      </c>
      <c r="C395" s="146" t="s">
        <v>1577</v>
      </c>
      <c r="D395" s="147" t="s">
        <v>1578</v>
      </c>
      <c r="E395" s="147" t="s">
        <v>101</v>
      </c>
      <c r="F395" s="147" t="s">
        <v>84</v>
      </c>
      <c r="G395" s="147" t="s">
        <v>83</v>
      </c>
      <c r="H395" s="147" t="s">
        <v>84</v>
      </c>
      <c r="I395" s="147" t="s">
        <v>83</v>
      </c>
      <c r="J395" s="146" t="s">
        <v>2749</v>
      </c>
      <c r="K395" s="147" t="s">
        <v>403</v>
      </c>
    </row>
    <row r="396" spans="1:11" ht="25.5" x14ac:dyDescent="0.2">
      <c r="A396" s="147" t="s">
        <v>1580</v>
      </c>
      <c r="B396" s="149">
        <v>4684</v>
      </c>
      <c r="C396" s="146" t="s">
        <v>1579</v>
      </c>
      <c r="D396" s="147" t="s">
        <v>1580</v>
      </c>
      <c r="E396" s="147" t="s">
        <v>101</v>
      </c>
      <c r="F396" s="147" t="s">
        <v>84</v>
      </c>
      <c r="G396" s="147" t="s">
        <v>83</v>
      </c>
      <c r="H396" s="147" t="s">
        <v>84</v>
      </c>
      <c r="I396" s="147" t="s">
        <v>83</v>
      </c>
      <c r="J396" s="146" t="s">
        <v>2749</v>
      </c>
      <c r="K396" s="147" t="s">
        <v>403</v>
      </c>
    </row>
    <row r="397" spans="1:11" ht="25.5" x14ac:dyDescent="0.2">
      <c r="A397" s="147" t="s">
        <v>1582</v>
      </c>
      <c r="B397" s="149">
        <v>4685</v>
      </c>
      <c r="C397" s="146" t="s">
        <v>1581</v>
      </c>
      <c r="D397" s="147" t="s">
        <v>1582</v>
      </c>
      <c r="E397" s="147" t="s">
        <v>101</v>
      </c>
      <c r="F397" s="147" t="s">
        <v>84</v>
      </c>
      <c r="G397" s="147" t="s">
        <v>83</v>
      </c>
      <c r="H397" s="147" t="s">
        <v>84</v>
      </c>
      <c r="I397" s="147" t="s">
        <v>83</v>
      </c>
      <c r="J397" s="146" t="s">
        <v>2749</v>
      </c>
      <c r="K397" s="147" t="s">
        <v>403</v>
      </c>
    </row>
    <row r="398" spans="1:11" ht="25.5" x14ac:dyDescent="0.2">
      <c r="A398" s="147" t="s">
        <v>1584</v>
      </c>
      <c r="B398" s="149">
        <v>4686</v>
      </c>
      <c r="C398" s="146" t="s">
        <v>1583</v>
      </c>
      <c r="D398" s="147" t="s">
        <v>1584</v>
      </c>
      <c r="E398" s="147" t="s">
        <v>101</v>
      </c>
      <c r="F398" s="147" t="s">
        <v>84</v>
      </c>
      <c r="G398" s="147" t="s">
        <v>83</v>
      </c>
      <c r="H398" s="147" t="s">
        <v>84</v>
      </c>
      <c r="I398" s="147" t="s">
        <v>83</v>
      </c>
      <c r="J398" s="146" t="s">
        <v>2749</v>
      </c>
      <c r="K398" s="147" t="s">
        <v>404</v>
      </c>
    </row>
    <row r="399" spans="1:11" ht="25.5" x14ac:dyDescent="0.2">
      <c r="A399" s="147" t="s">
        <v>1586</v>
      </c>
      <c r="B399" s="149">
        <v>4687</v>
      </c>
      <c r="C399" s="146" t="s">
        <v>1585</v>
      </c>
      <c r="D399" s="147" t="s">
        <v>1586</v>
      </c>
      <c r="E399" s="147" t="s">
        <v>101</v>
      </c>
      <c r="F399" s="147" t="s">
        <v>84</v>
      </c>
      <c r="G399" s="147" t="s">
        <v>83</v>
      </c>
      <c r="H399" s="147" t="s">
        <v>84</v>
      </c>
      <c r="I399" s="147" t="s">
        <v>83</v>
      </c>
      <c r="J399" s="146" t="s">
        <v>2749</v>
      </c>
      <c r="K399" s="147" t="s">
        <v>403</v>
      </c>
    </row>
    <row r="400" spans="1:11" ht="25.5" x14ac:dyDescent="0.2">
      <c r="A400" s="147" t="s">
        <v>1588</v>
      </c>
      <c r="B400" s="149">
        <v>4688</v>
      </c>
      <c r="C400" s="146" t="s">
        <v>1587</v>
      </c>
      <c r="D400" s="147" t="s">
        <v>1588</v>
      </c>
      <c r="E400" s="147" t="s">
        <v>101</v>
      </c>
      <c r="F400" s="147" t="s">
        <v>84</v>
      </c>
      <c r="G400" s="147" t="s">
        <v>83</v>
      </c>
      <c r="H400" s="147" t="s">
        <v>84</v>
      </c>
      <c r="I400" s="147" t="s">
        <v>83</v>
      </c>
      <c r="J400" s="146" t="s">
        <v>2749</v>
      </c>
      <c r="K400" s="147" t="s">
        <v>403</v>
      </c>
    </row>
    <row r="401" spans="1:11" ht="25.5" x14ac:dyDescent="0.2">
      <c r="A401" s="147" t="s">
        <v>1590</v>
      </c>
      <c r="B401" s="149">
        <v>4689</v>
      </c>
      <c r="C401" s="146" t="s">
        <v>1589</v>
      </c>
      <c r="D401" s="147" t="s">
        <v>1590</v>
      </c>
      <c r="E401" s="147" t="s">
        <v>101</v>
      </c>
      <c r="F401" s="147" t="s">
        <v>84</v>
      </c>
      <c r="G401" s="147" t="s">
        <v>83</v>
      </c>
      <c r="H401" s="147" t="s">
        <v>84</v>
      </c>
      <c r="I401" s="147" t="s">
        <v>83</v>
      </c>
      <c r="J401" s="146" t="s">
        <v>2749</v>
      </c>
      <c r="K401" s="147" t="s">
        <v>404</v>
      </c>
    </row>
    <row r="402" spans="1:11" ht="25.5" x14ac:dyDescent="0.2">
      <c r="A402" s="147" t="s">
        <v>1592</v>
      </c>
      <c r="B402" s="149">
        <v>4690</v>
      </c>
      <c r="C402" s="146" t="s">
        <v>1591</v>
      </c>
      <c r="D402" s="147" t="s">
        <v>1592</v>
      </c>
      <c r="E402" s="147" t="s">
        <v>101</v>
      </c>
      <c r="F402" s="147" t="s">
        <v>84</v>
      </c>
      <c r="G402" s="147" t="s">
        <v>83</v>
      </c>
      <c r="H402" s="147" t="s">
        <v>84</v>
      </c>
      <c r="I402" s="147" t="s">
        <v>83</v>
      </c>
      <c r="J402" s="146" t="s">
        <v>2749</v>
      </c>
      <c r="K402" s="147" t="s">
        <v>403</v>
      </c>
    </row>
    <row r="403" spans="1:11" ht="25.5" x14ac:dyDescent="0.2">
      <c r="A403" s="147" t="s">
        <v>1594</v>
      </c>
      <c r="B403" s="149">
        <v>4691</v>
      </c>
      <c r="C403" s="146" t="s">
        <v>1593</v>
      </c>
      <c r="D403" s="147" t="s">
        <v>1594</v>
      </c>
      <c r="E403" s="147" t="s">
        <v>101</v>
      </c>
      <c r="F403" s="147" t="s">
        <v>84</v>
      </c>
      <c r="G403" s="147" t="s">
        <v>83</v>
      </c>
      <c r="H403" s="147" t="s">
        <v>84</v>
      </c>
      <c r="I403" s="147" t="s">
        <v>83</v>
      </c>
      <c r="J403" s="146" t="s">
        <v>2749</v>
      </c>
      <c r="K403" s="147" t="s">
        <v>403</v>
      </c>
    </row>
    <row r="404" spans="1:11" ht="25.5" x14ac:dyDescent="0.2">
      <c r="A404" s="147" t="s">
        <v>1596</v>
      </c>
      <c r="B404" s="149">
        <v>6925</v>
      </c>
      <c r="C404" s="146" t="s">
        <v>1595</v>
      </c>
      <c r="D404" s="147" t="s">
        <v>1596</v>
      </c>
      <c r="E404" s="147" t="s">
        <v>101</v>
      </c>
      <c r="F404" s="147" t="s">
        <v>84</v>
      </c>
      <c r="G404" s="147" t="s">
        <v>83</v>
      </c>
      <c r="H404" s="147" t="s">
        <v>84</v>
      </c>
      <c r="I404" s="147" t="s">
        <v>83</v>
      </c>
      <c r="J404" s="146" t="s">
        <v>2749</v>
      </c>
      <c r="K404" s="147" t="s">
        <v>403</v>
      </c>
    </row>
    <row r="405" spans="1:11" ht="25.5" x14ac:dyDescent="0.2">
      <c r="A405" s="147" t="s">
        <v>1598</v>
      </c>
      <c r="B405" s="149">
        <v>7086</v>
      </c>
      <c r="C405" s="146" t="s">
        <v>1597</v>
      </c>
      <c r="D405" s="147" t="s">
        <v>1598</v>
      </c>
      <c r="E405" s="147" t="s">
        <v>101</v>
      </c>
      <c r="F405" s="147" t="s">
        <v>84</v>
      </c>
      <c r="G405" s="147" t="s">
        <v>83</v>
      </c>
      <c r="H405" s="147" t="s">
        <v>84</v>
      </c>
      <c r="I405" s="147" t="s">
        <v>83</v>
      </c>
      <c r="J405" s="146" t="s">
        <v>2749</v>
      </c>
      <c r="K405" s="147" t="s">
        <v>403</v>
      </c>
    </row>
    <row r="406" spans="1:11" ht="25.5" x14ac:dyDescent="0.2">
      <c r="A406" s="147" t="s">
        <v>1600</v>
      </c>
      <c r="B406" s="149">
        <v>7117</v>
      </c>
      <c r="C406" s="146" t="s">
        <v>1599</v>
      </c>
      <c r="D406" s="147" t="s">
        <v>1600</v>
      </c>
      <c r="E406" s="147" t="s">
        <v>101</v>
      </c>
      <c r="F406" s="147" t="s">
        <v>84</v>
      </c>
      <c r="G406" s="147" t="s">
        <v>83</v>
      </c>
      <c r="H406" s="147" t="s">
        <v>84</v>
      </c>
      <c r="I406" s="147" t="s">
        <v>83</v>
      </c>
      <c r="J406" s="146" t="s">
        <v>2749</v>
      </c>
      <c r="K406" s="147" t="s">
        <v>403</v>
      </c>
    </row>
    <row r="407" spans="1:11" ht="25.5" x14ac:dyDescent="0.2">
      <c r="A407" s="147" t="s">
        <v>1602</v>
      </c>
      <c r="B407" s="149">
        <v>9326</v>
      </c>
      <c r="C407" s="146" t="s">
        <v>1601</v>
      </c>
      <c r="D407" s="147" t="s">
        <v>1602</v>
      </c>
      <c r="E407" s="147" t="s">
        <v>101</v>
      </c>
      <c r="F407" s="147" t="s">
        <v>84</v>
      </c>
      <c r="G407" s="147" t="s">
        <v>83</v>
      </c>
      <c r="H407" s="147" t="s">
        <v>84</v>
      </c>
      <c r="I407" s="147" t="s">
        <v>83</v>
      </c>
      <c r="J407" s="146" t="s">
        <v>2749</v>
      </c>
      <c r="K407" s="147" t="s">
        <v>403</v>
      </c>
    </row>
    <row r="408" spans="1:11" ht="25.5" x14ac:dyDescent="0.2">
      <c r="A408" s="147" t="s">
        <v>1604</v>
      </c>
      <c r="B408" s="149">
        <v>10992</v>
      </c>
      <c r="C408" s="146" t="s">
        <v>1603</v>
      </c>
      <c r="D408" s="147" t="s">
        <v>1604</v>
      </c>
      <c r="E408" s="147" t="s">
        <v>101</v>
      </c>
      <c r="F408" s="147" t="s">
        <v>84</v>
      </c>
      <c r="G408" s="147" t="s">
        <v>83</v>
      </c>
      <c r="H408" s="147" t="s">
        <v>84</v>
      </c>
      <c r="I408" s="147" t="s">
        <v>83</v>
      </c>
      <c r="J408" s="146" t="s">
        <v>2749</v>
      </c>
      <c r="K408" s="147" t="s">
        <v>403</v>
      </c>
    </row>
    <row r="409" spans="1:11" ht="25.5" x14ac:dyDescent="0.2">
      <c r="A409" s="147" t="s">
        <v>73</v>
      </c>
      <c r="B409" s="149">
        <v>4763</v>
      </c>
      <c r="C409" s="146" t="s">
        <v>1605</v>
      </c>
      <c r="D409" s="147" t="s">
        <v>73</v>
      </c>
      <c r="E409" s="147" t="s">
        <v>101</v>
      </c>
      <c r="F409" s="147" t="s">
        <v>84</v>
      </c>
      <c r="G409" s="147" t="s">
        <v>73</v>
      </c>
      <c r="H409" s="147" t="s">
        <v>84</v>
      </c>
      <c r="I409" s="147" t="s">
        <v>73</v>
      </c>
      <c r="J409" s="146" t="s">
        <v>2749</v>
      </c>
      <c r="K409" s="147" t="s">
        <v>405</v>
      </c>
    </row>
    <row r="410" spans="1:11" ht="25.5" x14ac:dyDescent="0.2">
      <c r="A410" s="147" t="s">
        <v>1607</v>
      </c>
      <c r="B410" s="149">
        <v>4765</v>
      </c>
      <c r="C410" s="146" t="s">
        <v>1606</v>
      </c>
      <c r="D410" s="147" t="s">
        <v>1607</v>
      </c>
      <c r="E410" s="147" t="s">
        <v>101</v>
      </c>
      <c r="F410" s="147" t="s">
        <v>84</v>
      </c>
      <c r="G410" s="147" t="s">
        <v>73</v>
      </c>
      <c r="H410" s="147" t="s">
        <v>84</v>
      </c>
      <c r="I410" s="147" t="s">
        <v>73</v>
      </c>
      <c r="J410" s="146" t="s">
        <v>2749</v>
      </c>
      <c r="K410" s="147" t="s">
        <v>403</v>
      </c>
    </row>
    <row r="411" spans="1:11" ht="25.5" x14ac:dyDescent="0.2">
      <c r="A411" s="147" t="s">
        <v>1609</v>
      </c>
      <c r="B411" s="149">
        <v>4766</v>
      </c>
      <c r="C411" s="146" t="s">
        <v>1608</v>
      </c>
      <c r="D411" s="147" t="s">
        <v>1609</v>
      </c>
      <c r="E411" s="147" t="s">
        <v>101</v>
      </c>
      <c r="F411" s="147" t="s">
        <v>84</v>
      </c>
      <c r="G411" s="147" t="s">
        <v>73</v>
      </c>
      <c r="H411" s="147" t="s">
        <v>84</v>
      </c>
      <c r="I411" s="147" t="s">
        <v>73</v>
      </c>
      <c r="J411" s="146" t="s">
        <v>2749</v>
      </c>
      <c r="K411" s="147" t="s">
        <v>403</v>
      </c>
    </row>
    <row r="412" spans="1:11" ht="25.5" x14ac:dyDescent="0.2">
      <c r="A412" s="147" t="s">
        <v>1611</v>
      </c>
      <c r="B412" s="149">
        <v>4767</v>
      </c>
      <c r="C412" s="146" t="s">
        <v>1610</v>
      </c>
      <c r="D412" s="147" t="s">
        <v>1611</v>
      </c>
      <c r="E412" s="147" t="s">
        <v>101</v>
      </c>
      <c r="F412" s="147" t="s">
        <v>84</v>
      </c>
      <c r="G412" s="147" t="s">
        <v>73</v>
      </c>
      <c r="H412" s="147" t="s">
        <v>84</v>
      </c>
      <c r="I412" s="147" t="s">
        <v>73</v>
      </c>
      <c r="J412" s="146" t="s">
        <v>2749</v>
      </c>
      <c r="K412" s="147" t="s">
        <v>403</v>
      </c>
    </row>
    <row r="413" spans="1:11" ht="25.5" x14ac:dyDescent="0.2">
      <c r="A413" s="147" t="s">
        <v>1613</v>
      </c>
      <c r="B413" s="149">
        <v>4769</v>
      </c>
      <c r="C413" s="146" t="s">
        <v>1612</v>
      </c>
      <c r="D413" s="147" t="s">
        <v>1613</v>
      </c>
      <c r="E413" s="147" t="s">
        <v>101</v>
      </c>
      <c r="F413" s="147" t="s">
        <v>84</v>
      </c>
      <c r="G413" s="147" t="s">
        <v>73</v>
      </c>
      <c r="H413" s="147" t="s">
        <v>84</v>
      </c>
      <c r="I413" s="147" t="s">
        <v>73</v>
      </c>
      <c r="J413" s="146" t="s">
        <v>2749</v>
      </c>
      <c r="K413" s="147" t="s">
        <v>403</v>
      </c>
    </row>
    <row r="414" spans="1:11" ht="25.5" x14ac:dyDescent="0.2">
      <c r="A414" s="147" t="s">
        <v>1615</v>
      </c>
      <c r="B414" s="149">
        <v>4770</v>
      </c>
      <c r="C414" s="146" t="s">
        <v>1614</v>
      </c>
      <c r="D414" s="147" t="s">
        <v>1615</v>
      </c>
      <c r="E414" s="147" t="s">
        <v>101</v>
      </c>
      <c r="F414" s="147" t="s">
        <v>84</v>
      </c>
      <c r="G414" s="147" t="s">
        <v>73</v>
      </c>
      <c r="H414" s="147" t="s">
        <v>84</v>
      </c>
      <c r="I414" s="147" t="s">
        <v>73</v>
      </c>
      <c r="J414" s="146" t="s">
        <v>2749</v>
      </c>
      <c r="K414" s="147" t="s">
        <v>403</v>
      </c>
    </row>
    <row r="415" spans="1:11" ht="25.5" x14ac:dyDescent="0.2">
      <c r="A415" s="147" t="s">
        <v>72</v>
      </c>
      <c r="B415" s="149">
        <v>4771</v>
      </c>
      <c r="C415" s="146" t="s">
        <v>1616</v>
      </c>
      <c r="D415" s="147" t="s">
        <v>72</v>
      </c>
      <c r="E415" s="147" t="s">
        <v>101</v>
      </c>
      <c r="F415" s="147" t="s">
        <v>84</v>
      </c>
      <c r="G415" s="147" t="s">
        <v>72</v>
      </c>
      <c r="H415" s="147" t="s">
        <v>84</v>
      </c>
      <c r="I415" s="147" t="s">
        <v>73</v>
      </c>
      <c r="J415" s="146" t="s">
        <v>2749</v>
      </c>
      <c r="K415" s="147" t="s">
        <v>404</v>
      </c>
    </row>
    <row r="416" spans="1:11" ht="25.5" x14ac:dyDescent="0.2">
      <c r="A416" s="147" t="s">
        <v>905</v>
      </c>
      <c r="B416" s="149">
        <v>6671</v>
      </c>
      <c r="C416" s="146" t="s">
        <v>1617</v>
      </c>
      <c r="D416" s="147" t="s">
        <v>905</v>
      </c>
      <c r="E416" s="147" t="s">
        <v>101</v>
      </c>
      <c r="F416" s="147" t="s">
        <v>84</v>
      </c>
      <c r="G416" s="147" t="s">
        <v>71</v>
      </c>
      <c r="H416" s="147" t="s">
        <v>84</v>
      </c>
      <c r="I416" s="147" t="s">
        <v>73</v>
      </c>
      <c r="J416" s="146" t="s">
        <v>2749</v>
      </c>
      <c r="K416" s="147" t="s">
        <v>403</v>
      </c>
    </row>
    <row r="417" spans="1:11" ht="25.5" x14ac:dyDescent="0.2">
      <c r="A417" s="147" t="s">
        <v>80</v>
      </c>
      <c r="B417" s="149">
        <v>4730</v>
      </c>
      <c r="C417" s="146" t="s">
        <v>1618</v>
      </c>
      <c r="D417" s="147" t="s">
        <v>80</v>
      </c>
      <c r="E417" s="147" t="s">
        <v>101</v>
      </c>
      <c r="F417" s="147" t="s">
        <v>84</v>
      </c>
      <c r="G417" s="147" t="s">
        <v>80</v>
      </c>
      <c r="H417" s="147" t="s">
        <v>84</v>
      </c>
      <c r="I417" s="147" t="s">
        <v>80</v>
      </c>
      <c r="J417" s="146" t="s">
        <v>2749</v>
      </c>
      <c r="K417" s="147" t="s">
        <v>405</v>
      </c>
    </row>
    <row r="418" spans="1:11" ht="25.5" x14ac:dyDescent="0.2">
      <c r="A418" s="147" t="s">
        <v>1620</v>
      </c>
      <c r="B418" s="149">
        <v>4731</v>
      </c>
      <c r="C418" s="146" t="s">
        <v>1619</v>
      </c>
      <c r="D418" s="147" t="s">
        <v>1620</v>
      </c>
      <c r="E418" s="147" t="s">
        <v>101</v>
      </c>
      <c r="F418" s="147" t="s">
        <v>84</v>
      </c>
      <c r="G418" s="147" t="s">
        <v>80</v>
      </c>
      <c r="H418" s="147" t="s">
        <v>84</v>
      </c>
      <c r="I418" s="147" t="s">
        <v>80</v>
      </c>
      <c r="J418" s="146" t="s">
        <v>2749</v>
      </c>
      <c r="K418" s="147" t="s">
        <v>403</v>
      </c>
    </row>
    <row r="419" spans="1:11" ht="25.5" x14ac:dyDescent="0.2">
      <c r="A419" s="147" t="s">
        <v>1622</v>
      </c>
      <c r="B419" s="149">
        <v>4732</v>
      </c>
      <c r="C419" s="146" t="s">
        <v>1621</v>
      </c>
      <c r="D419" s="147" t="s">
        <v>1622</v>
      </c>
      <c r="E419" s="147" t="s">
        <v>101</v>
      </c>
      <c r="F419" s="147" t="s">
        <v>84</v>
      </c>
      <c r="G419" s="147" t="s">
        <v>80</v>
      </c>
      <c r="H419" s="147" t="s">
        <v>84</v>
      </c>
      <c r="I419" s="147" t="s">
        <v>80</v>
      </c>
      <c r="J419" s="146" t="s">
        <v>2749</v>
      </c>
      <c r="K419" s="147" t="s">
        <v>403</v>
      </c>
    </row>
    <row r="420" spans="1:11" ht="51" x14ac:dyDescent="0.2">
      <c r="A420" s="147" t="s">
        <v>1624</v>
      </c>
      <c r="B420" s="149">
        <v>4782</v>
      </c>
      <c r="C420" s="146" t="s">
        <v>1623</v>
      </c>
      <c r="D420" s="147" t="s">
        <v>1624</v>
      </c>
      <c r="E420" s="147" t="s">
        <v>101</v>
      </c>
      <c r="F420" s="147" t="s">
        <v>87</v>
      </c>
      <c r="G420" s="147" t="s">
        <v>88</v>
      </c>
      <c r="H420" s="147" t="s">
        <v>2743</v>
      </c>
      <c r="I420" s="147" t="s">
        <v>2744</v>
      </c>
      <c r="J420" s="146" t="s">
        <v>2749</v>
      </c>
      <c r="K420" s="147" t="s">
        <v>402</v>
      </c>
    </row>
    <row r="421" spans="1:11" ht="25.5" x14ac:dyDescent="0.2">
      <c r="A421" s="147" t="s">
        <v>1199</v>
      </c>
      <c r="B421" s="149">
        <v>4784</v>
      </c>
      <c r="C421" s="146" t="s">
        <v>1625</v>
      </c>
      <c r="D421" s="147" t="s">
        <v>1199</v>
      </c>
      <c r="E421" s="147" t="s">
        <v>101</v>
      </c>
      <c r="F421" s="147" t="s">
        <v>87</v>
      </c>
      <c r="G421" s="147" t="s">
        <v>88</v>
      </c>
      <c r="H421" s="147" t="s">
        <v>88</v>
      </c>
      <c r="I421" s="147" t="s">
        <v>1199</v>
      </c>
      <c r="J421" s="146" t="s">
        <v>2749</v>
      </c>
      <c r="K421" s="147" t="s">
        <v>405</v>
      </c>
    </row>
    <row r="422" spans="1:11" ht="25.5" x14ac:dyDescent="0.2">
      <c r="A422" s="147" t="s">
        <v>1627</v>
      </c>
      <c r="B422" s="149">
        <v>4799</v>
      </c>
      <c r="C422" s="146" t="s">
        <v>1626</v>
      </c>
      <c r="D422" s="147" t="s">
        <v>1627</v>
      </c>
      <c r="E422" s="147" t="s">
        <v>101</v>
      </c>
      <c r="F422" s="147" t="s">
        <v>87</v>
      </c>
      <c r="G422" s="147" t="s">
        <v>88</v>
      </c>
      <c r="H422" s="147" t="s">
        <v>88</v>
      </c>
      <c r="I422" s="147" t="s">
        <v>1199</v>
      </c>
      <c r="J422" s="146" t="s">
        <v>2749</v>
      </c>
      <c r="K422" s="147" t="s">
        <v>403</v>
      </c>
    </row>
    <row r="423" spans="1:11" ht="25.5" x14ac:dyDescent="0.2">
      <c r="A423" s="147" t="s">
        <v>1629</v>
      </c>
      <c r="B423" s="149">
        <v>4800</v>
      </c>
      <c r="C423" s="146" t="s">
        <v>1628</v>
      </c>
      <c r="D423" s="147" t="s">
        <v>1629</v>
      </c>
      <c r="E423" s="147" t="s">
        <v>101</v>
      </c>
      <c r="F423" s="147" t="s">
        <v>87</v>
      </c>
      <c r="G423" s="147" t="s">
        <v>88</v>
      </c>
      <c r="H423" s="147" t="s">
        <v>88</v>
      </c>
      <c r="I423" s="147" t="s">
        <v>1199</v>
      </c>
      <c r="J423" s="146" t="s">
        <v>2749</v>
      </c>
      <c r="K423" s="147" t="s">
        <v>404</v>
      </c>
    </row>
    <row r="424" spans="1:11" ht="25.5" x14ac:dyDescent="0.2">
      <c r="A424" s="147" t="s">
        <v>1631</v>
      </c>
      <c r="B424" s="149">
        <v>4801</v>
      </c>
      <c r="C424" s="146" t="s">
        <v>1630</v>
      </c>
      <c r="D424" s="147" t="s">
        <v>1631</v>
      </c>
      <c r="E424" s="147" t="s">
        <v>101</v>
      </c>
      <c r="F424" s="147" t="s">
        <v>87</v>
      </c>
      <c r="G424" s="147" t="s">
        <v>88</v>
      </c>
      <c r="H424" s="147" t="s">
        <v>88</v>
      </c>
      <c r="I424" s="147" t="s">
        <v>1199</v>
      </c>
      <c r="J424" s="146" t="s">
        <v>2749</v>
      </c>
      <c r="K424" s="147" t="s">
        <v>403</v>
      </c>
    </row>
    <row r="425" spans="1:11" ht="25.5" x14ac:dyDescent="0.2">
      <c r="A425" s="147" t="s">
        <v>1633</v>
      </c>
      <c r="B425" s="149">
        <v>11562</v>
      </c>
      <c r="C425" s="146" t="s">
        <v>1632</v>
      </c>
      <c r="D425" s="147" t="s">
        <v>1633</v>
      </c>
      <c r="E425" s="147" t="s">
        <v>101</v>
      </c>
      <c r="F425" s="147" t="s">
        <v>87</v>
      </c>
      <c r="G425" s="147" t="s">
        <v>88</v>
      </c>
      <c r="H425" s="147" t="s">
        <v>88</v>
      </c>
      <c r="I425" s="147" t="s">
        <v>1199</v>
      </c>
      <c r="J425" s="146" t="s">
        <v>2749</v>
      </c>
      <c r="K425" s="147" t="s">
        <v>403</v>
      </c>
    </row>
    <row r="426" spans="1:11" ht="25.5" x14ac:dyDescent="0.2">
      <c r="A426" s="147" t="s">
        <v>86</v>
      </c>
      <c r="B426" s="149">
        <v>4802</v>
      </c>
      <c r="C426" s="146" t="s">
        <v>1634</v>
      </c>
      <c r="D426" s="147" t="s">
        <v>86</v>
      </c>
      <c r="E426" s="147" t="s">
        <v>101</v>
      </c>
      <c r="F426" s="147" t="s">
        <v>87</v>
      </c>
      <c r="G426" s="147" t="s">
        <v>86</v>
      </c>
      <c r="H426" s="147" t="s">
        <v>88</v>
      </c>
      <c r="I426" s="147" t="s">
        <v>87</v>
      </c>
      <c r="J426" s="146" t="s">
        <v>2749</v>
      </c>
      <c r="K426" s="147" t="s">
        <v>405</v>
      </c>
    </row>
    <row r="427" spans="1:11" ht="25.5" x14ac:dyDescent="0.2">
      <c r="A427" s="147" t="s">
        <v>1636</v>
      </c>
      <c r="B427" s="149">
        <v>4803</v>
      </c>
      <c r="C427" s="146" t="s">
        <v>1635</v>
      </c>
      <c r="D427" s="147" t="s">
        <v>1636</v>
      </c>
      <c r="E427" s="147" t="s">
        <v>101</v>
      </c>
      <c r="F427" s="147" t="s">
        <v>87</v>
      </c>
      <c r="G427" s="147" t="s">
        <v>86</v>
      </c>
      <c r="H427" s="147" t="s">
        <v>88</v>
      </c>
      <c r="I427" s="147" t="s">
        <v>87</v>
      </c>
      <c r="J427" s="146" t="s">
        <v>2749</v>
      </c>
      <c r="K427" s="147" t="s">
        <v>403</v>
      </c>
    </row>
    <row r="428" spans="1:11" ht="25.5" x14ac:dyDescent="0.2">
      <c r="A428" s="147" t="s">
        <v>1638</v>
      </c>
      <c r="B428" s="149">
        <v>4804</v>
      </c>
      <c r="C428" s="146" t="s">
        <v>1637</v>
      </c>
      <c r="D428" s="147" t="s">
        <v>1638</v>
      </c>
      <c r="E428" s="147" t="s">
        <v>101</v>
      </c>
      <c r="F428" s="147" t="s">
        <v>87</v>
      </c>
      <c r="G428" s="147" t="s">
        <v>86</v>
      </c>
      <c r="H428" s="147" t="s">
        <v>88</v>
      </c>
      <c r="I428" s="147" t="s">
        <v>87</v>
      </c>
      <c r="J428" s="146" t="s">
        <v>2749</v>
      </c>
      <c r="K428" s="147" t="s">
        <v>403</v>
      </c>
    </row>
    <row r="429" spans="1:11" ht="25.5" x14ac:dyDescent="0.2">
      <c r="A429" s="147" t="s">
        <v>87</v>
      </c>
      <c r="B429" s="149">
        <v>4805</v>
      </c>
      <c r="C429" s="146" t="s">
        <v>1639</v>
      </c>
      <c r="D429" s="147" t="s">
        <v>87</v>
      </c>
      <c r="E429" s="147" t="s">
        <v>101</v>
      </c>
      <c r="F429" s="147" t="s">
        <v>87</v>
      </c>
      <c r="G429" s="147" t="s">
        <v>87</v>
      </c>
      <c r="H429" s="147" t="s">
        <v>88</v>
      </c>
      <c r="I429" s="147" t="s">
        <v>87</v>
      </c>
      <c r="J429" s="146" t="s">
        <v>2749</v>
      </c>
      <c r="K429" s="147" t="s">
        <v>405</v>
      </c>
    </row>
    <row r="430" spans="1:11" ht="25.5" x14ac:dyDescent="0.2">
      <c r="A430" s="147" t="s">
        <v>1641</v>
      </c>
      <c r="B430" s="149">
        <v>4806</v>
      </c>
      <c r="C430" s="146" t="s">
        <v>1640</v>
      </c>
      <c r="D430" s="147" t="s">
        <v>1641</v>
      </c>
      <c r="E430" s="147" t="s">
        <v>101</v>
      </c>
      <c r="F430" s="147" t="s">
        <v>87</v>
      </c>
      <c r="G430" s="147" t="s">
        <v>87</v>
      </c>
      <c r="H430" s="147" t="s">
        <v>88</v>
      </c>
      <c r="I430" s="147" t="s">
        <v>87</v>
      </c>
      <c r="J430" s="146" t="s">
        <v>2749</v>
      </c>
      <c r="K430" s="147" t="s">
        <v>404</v>
      </c>
    </row>
    <row r="431" spans="1:11" ht="25.5" x14ac:dyDescent="0.2">
      <c r="A431" s="147" t="s">
        <v>1643</v>
      </c>
      <c r="B431" s="149">
        <v>4807</v>
      </c>
      <c r="C431" s="146" t="s">
        <v>1642</v>
      </c>
      <c r="D431" s="147" t="s">
        <v>1643</v>
      </c>
      <c r="E431" s="147" t="s">
        <v>101</v>
      </c>
      <c r="F431" s="147" t="s">
        <v>87</v>
      </c>
      <c r="G431" s="147" t="s">
        <v>87</v>
      </c>
      <c r="H431" s="147" t="s">
        <v>88</v>
      </c>
      <c r="I431" s="147" t="s">
        <v>87</v>
      </c>
      <c r="J431" s="146" t="s">
        <v>2749</v>
      </c>
      <c r="K431" s="147" t="s">
        <v>403</v>
      </c>
    </row>
    <row r="432" spans="1:11" ht="25.5" x14ac:dyDescent="0.2">
      <c r="A432" s="147" t="s">
        <v>1645</v>
      </c>
      <c r="B432" s="149">
        <v>4808</v>
      </c>
      <c r="C432" s="146" t="s">
        <v>1644</v>
      </c>
      <c r="D432" s="147" t="s">
        <v>1645</v>
      </c>
      <c r="E432" s="147" t="s">
        <v>101</v>
      </c>
      <c r="F432" s="147" t="s">
        <v>87</v>
      </c>
      <c r="G432" s="147" t="s">
        <v>87</v>
      </c>
      <c r="H432" s="147" t="s">
        <v>88</v>
      </c>
      <c r="I432" s="147" t="s">
        <v>87</v>
      </c>
      <c r="J432" s="146" t="s">
        <v>2749</v>
      </c>
      <c r="K432" s="147" t="s">
        <v>405</v>
      </c>
    </row>
    <row r="433" spans="1:11" ht="25.5" x14ac:dyDescent="0.2">
      <c r="A433" s="147" t="s">
        <v>1647</v>
      </c>
      <c r="B433" s="149">
        <v>4809</v>
      </c>
      <c r="C433" s="146" t="s">
        <v>1646</v>
      </c>
      <c r="D433" s="147" t="s">
        <v>1647</v>
      </c>
      <c r="E433" s="147" t="s">
        <v>101</v>
      </c>
      <c r="F433" s="147" t="s">
        <v>87</v>
      </c>
      <c r="G433" s="147" t="s">
        <v>87</v>
      </c>
      <c r="H433" s="147" t="s">
        <v>88</v>
      </c>
      <c r="I433" s="147" t="s">
        <v>87</v>
      </c>
      <c r="J433" s="146" t="s">
        <v>2749</v>
      </c>
      <c r="K433" s="147" t="s">
        <v>403</v>
      </c>
    </row>
    <row r="434" spans="1:11" ht="25.5" x14ac:dyDescent="0.2">
      <c r="A434" s="147" t="s">
        <v>1649</v>
      </c>
      <c r="B434" s="149">
        <v>4810</v>
      </c>
      <c r="C434" s="146" t="s">
        <v>1648</v>
      </c>
      <c r="D434" s="147" t="s">
        <v>1649</v>
      </c>
      <c r="E434" s="147" t="s">
        <v>101</v>
      </c>
      <c r="F434" s="147" t="s">
        <v>87</v>
      </c>
      <c r="G434" s="147" t="s">
        <v>87</v>
      </c>
      <c r="H434" s="147" t="s">
        <v>88</v>
      </c>
      <c r="I434" s="147" t="s">
        <v>87</v>
      </c>
      <c r="J434" s="146" t="s">
        <v>2749</v>
      </c>
      <c r="K434" s="147" t="s">
        <v>403</v>
      </c>
    </row>
    <row r="435" spans="1:11" ht="25.5" x14ac:dyDescent="0.2">
      <c r="A435" s="147" t="s">
        <v>1651</v>
      </c>
      <c r="B435" s="149">
        <v>4811</v>
      </c>
      <c r="C435" s="146" t="s">
        <v>1650</v>
      </c>
      <c r="D435" s="147" t="s">
        <v>1651</v>
      </c>
      <c r="E435" s="147" t="s">
        <v>101</v>
      </c>
      <c r="F435" s="147" t="s">
        <v>87</v>
      </c>
      <c r="G435" s="147" t="s">
        <v>87</v>
      </c>
      <c r="H435" s="147" t="s">
        <v>88</v>
      </c>
      <c r="I435" s="147" t="s">
        <v>87</v>
      </c>
      <c r="J435" s="146" t="s">
        <v>2749</v>
      </c>
      <c r="K435" s="147" t="s">
        <v>403</v>
      </c>
    </row>
    <row r="436" spans="1:11" ht="25.5" x14ac:dyDescent="0.2">
      <c r="A436" s="147" t="s">
        <v>1653</v>
      </c>
      <c r="B436" s="149">
        <v>4812</v>
      </c>
      <c r="C436" s="146" t="s">
        <v>1652</v>
      </c>
      <c r="D436" s="147" t="s">
        <v>1653</v>
      </c>
      <c r="E436" s="147" t="s">
        <v>101</v>
      </c>
      <c r="F436" s="147" t="s">
        <v>87</v>
      </c>
      <c r="G436" s="147" t="s">
        <v>87</v>
      </c>
      <c r="H436" s="147" t="s">
        <v>88</v>
      </c>
      <c r="I436" s="147" t="s">
        <v>87</v>
      </c>
      <c r="J436" s="146" t="s">
        <v>2749</v>
      </c>
      <c r="K436" s="147" t="s">
        <v>403</v>
      </c>
    </row>
    <row r="437" spans="1:11" ht="25.5" x14ac:dyDescent="0.2">
      <c r="A437" s="147" t="s">
        <v>1655</v>
      </c>
      <c r="B437" s="149">
        <v>6817</v>
      </c>
      <c r="C437" s="146" t="s">
        <v>1654</v>
      </c>
      <c r="D437" s="147" t="s">
        <v>1655</v>
      </c>
      <c r="E437" s="147" t="s">
        <v>101</v>
      </c>
      <c r="F437" s="147" t="s">
        <v>87</v>
      </c>
      <c r="G437" s="147" t="s">
        <v>87</v>
      </c>
      <c r="H437" s="147" t="s">
        <v>88</v>
      </c>
      <c r="I437" s="147" t="s">
        <v>87</v>
      </c>
      <c r="J437" s="146" t="s">
        <v>2749</v>
      </c>
      <c r="K437" s="147" t="s">
        <v>403</v>
      </c>
    </row>
    <row r="438" spans="1:11" ht="25.5" x14ac:dyDescent="0.2">
      <c r="A438" s="147" t="s">
        <v>1657</v>
      </c>
      <c r="B438" s="149">
        <v>10111</v>
      </c>
      <c r="C438" s="146" t="s">
        <v>1656</v>
      </c>
      <c r="D438" s="147" t="s">
        <v>1657</v>
      </c>
      <c r="E438" s="147" t="s">
        <v>101</v>
      </c>
      <c r="F438" s="147" t="s">
        <v>87</v>
      </c>
      <c r="G438" s="147" t="s">
        <v>87</v>
      </c>
      <c r="H438" s="147" t="s">
        <v>88</v>
      </c>
      <c r="I438" s="147" t="s">
        <v>87</v>
      </c>
      <c r="J438" s="146" t="s">
        <v>2749</v>
      </c>
      <c r="K438" s="147" t="s">
        <v>403</v>
      </c>
    </row>
    <row r="439" spans="1:11" ht="25.5" x14ac:dyDescent="0.2">
      <c r="A439" s="147" t="s">
        <v>1659</v>
      </c>
      <c r="B439" s="149">
        <v>11560</v>
      </c>
      <c r="C439" s="146" t="s">
        <v>1658</v>
      </c>
      <c r="D439" s="147" t="s">
        <v>1659</v>
      </c>
      <c r="E439" s="147" t="s">
        <v>101</v>
      </c>
      <c r="F439" s="147" t="s">
        <v>87</v>
      </c>
      <c r="G439" s="147" t="s">
        <v>87</v>
      </c>
      <c r="H439" s="147" t="s">
        <v>88</v>
      </c>
      <c r="I439" s="147" t="s">
        <v>87</v>
      </c>
      <c r="J439" s="146" t="s">
        <v>2749</v>
      </c>
      <c r="K439" s="147" t="s">
        <v>403</v>
      </c>
    </row>
    <row r="440" spans="1:11" ht="25.5" x14ac:dyDescent="0.2">
      <c r="A440" s="147" t="s">
        <v>1661</v>
      </c>
      <c r="B440" s="149">
        <v>12165</v>
      </c>
      <c r="C440" s="146" t="s">
        <v>1660</v>
      </c>
      <c r="D440" s="147" t="s">
        <v>1661</v>
      </c>
      <c r="E440" s="147" t="s">
        <v>101</v>
      </c>
      <c r="F440" s="147" t="s">
        <v>87</v>
      </c>
      <c r="G440" s="147" t="s">
        <v>87</v>
      </c>
      <c r="H440" s="147" t="s">
        <v>88</v>
      </c>
      <c r="I440" s="147" t="s">
        <v>87</v>
      </c>
      <c r="J440" s="146" t="s">
        <v>2749</v>
      </c>
      <c r="K440" s="147" t="s">
        <v>403</v>
      </c>
    </row>
    <row r="441" spans="1:11" ht="25.5" x14ac:dyDescent="0.2">
      <c r="A441" s="147" t="s">
        <v>1663</v>
      </c>
      <c r="B441" s="149">
        <v>4789</v>
      </c>
      <c r="C441" s="146" t="s">
        <v>1662</v>
      </c>
      <c r="D441" s="147" t="s">
        <v>1663</v>
      </c>
      <c r="E441" s="147" t="s">
        <v>101</v>
      </c>
      <c r="F441" s="147" t="s">
        <v>87</v>
      </c>
      <c r="G441" s="147" t="s">
        <v>88</v>
      </c>
      <c r="H441" s="147" t="s">
        <v>88</v>
      </c>
      <c r="I441" s="147" t="s">
        <v>1667</v>
      </c>
      <c r="J441" s="146" t="s">
        <v>2749</v>
      </c>
      <c r="K441" s="147" t="s">
        <v>404</v>
      </c>
    </row>
    <row r="442" spans="1:11" ht="25.5" x14ac:dyDescent="0.2">
      <c r="A442" s="147" t="s">
        <v>1665</v>
      </c>
      <c r="B442" s="149">
        <v>4790</v>
      </c>
      <c r="C442" s="146" t="s">
        <v>1664</v>
      </c>
      <c r="D442" s="147" t="s">
        <v>1665</v>
      </c>
      <c r="E442" s="147" t="s">
        <v>101</v>
      </c>
      <c r="F442" s="147" t="s">
        <v>87</v>
      </c>
      <c r="G442" s="147" t="s">
        <v>88</v>
      </c>
      <c r="H442" s="147" t="s">
        <v>88</v>
      </c>
      <c r="I442" s="147" t="s">
        <v>1667</v>
      </c>
      <c r="J442" s="146" t="s">
        <v>2749</v>
      </c>
      <c r="K442" s="147" t="s">
        <v>403</v>
      </c>
    </row>
    <row r="443" spans="1:11" ht="25.5" x14ac:dyDescent="0.2">
      <c r="A443" s="147" t="s">
        <v>1667</v>
      </c>
      <c r="B443" s="149">
        <v>4791</v>
      </c>
      <c r="C443" s="146" t="s">
        <v>1666</v>
      </c>
      <c r="D443" s="147" t="s">
        <v>1667</v>
      </c>
      <c r="E443" s="147" t="s">
        <v>101</v>
      </c>
      <c r="F443" s="147" t="s">
        <v>87</v>
      </c>
      <c r="G443" s="147" t="s">
        <v>88</v>
      </c>
      <c r="H443" s="147" t="s">
        <v>88</v>
      </c>
      <c r="I443" s="147" t="s">
        <v>1667</v>
      </c>
      <c r="J443" s="146" t="s">
        <v>2749</v>
      </c>
      <c r="K443" s="147" t="s">
        <v>405</v>
      </c>
    </row>
    <row r="444" spans="1:11" ht="25.5" x14ac:dyDescent="0.2">
      <c r="A444" s="147" t="s">
        <v>1669</v>
      </c>
      <c r="B444" s="149">
        <v>4798</v>
      </c>
      <c r="C444" s="146" t="s">
        <v>1668</v>
      </c>
      <c r="D444" s="147" t="s">
        <v>1669</v>
      </c>
      <c r="E444" s="147" t="s">
        <v>101</v>
      </c>
      <c r="F444" s="147" t="s">
        <v>87</v>
      </c>
      <c r="G444" s="147" t="s">
        <v>88</v>
      </c>
      <c r="H444" s="147" t="s">
        <v>88</v>
      </c>
      <c r="I444" s="147" t="s">
        <v>1667</v>
      </c>
      <c r="J444" s="146" t="s">
        <v>2749</v>
      </c>
      <c r="K444" s="147" t="s">
        <v>403</v>
      </c>
    </row>
    <row r="445" spans="1:11" ht="25.5" x14ac:dyDescent="0.2">
      <c r="A445" s="147" t="s">
        <v>1671</v>
      </c>
      <c r="B445" s="149">
        <v>10626</v>
      </c>
      <c r="C445" s="146" t="s">
        <v>1670</v>
      </c>
      <c r="D445" s="147" t="s">
        <v>1671</v>
      </c>
      <c r="E445" s="147" t="s">
        <v>101</v>
      </c>
      <c r="F445" s="147" t="s">
        <v>87</v>
      </c>
      <c r="G445" s="147" t="s">
        <v>88</v>
      </c>
      <c r="H445" s="147" t="s">
        <v>88</v>
      </c>
      <c r="I445" s="147" t="s">
        <v>1667</v>
      </c>
      <c r="J445" s="146" t="s">
        <v>2749</v>
      </c>
      <c r="K445" s="147" t="s">
        <v>403</v>
      </c>
    </row>
    <row r="446" spans="1:11" ht="25.5" x14ac:dyDescent="0.2">
      <c r="A446" s="147" t="s">
        <v>1673</v>
      </c>
      <c r="B446" s="149">
        <v>11326</v>
      </c>
      <c r="C446" s="146" t="s">
        <v>1672</v>
      </c>
      <c r="D446" s="147" t="s">
        <v>1673</v>
      </c>
      <c r="E446" s="147" t="s">
        <v>101</v>
      </c>
      <c r="F446" s="147" t="s">
        <v>87</v>
      </c>
      <c r="G446" s="147" t="s">
        <v>88</v>
      </c>
      <c r="H446" s="147" t="s">
        <v>88</v>
      </c>
      <c r="I446" s="147" t="s">
        <v>1667</v>
      </c>
      <c r="J446" s="146" t="s">
        <v>2749</v>
      </c>
      <c r="K446" s="147" t="s">
        <v>403</v>
      </c>
    </row>
    <row r="447" spans="1:11" ht="25.5" x14ac:dyDescent="0.2">
      <c r="A447" s="147" t="s">
        <v>1675</v>
      </c>
      <c r="B447" s="149">
        <v>4783</v>
      </c>
      <c r="C447" s="146" t="s">
        <v>1674</v>
      </c>
      <c r="D447" s="147" t="s">
        <v>1675</v>
      </c>
      <c r="E447" s="147" t="s">
        <v>101</v>
      </c>
      <c r="F447" s="147" t="s">
        <v>87</v>
      </c>
      <c r="G447" s="147" t="s">
        <v>88</v>
      </c>
      <c r="H447" s="147" t="s">
        <v>88</v>
      </c>
      <c r="I447" s="147" t="s">
        <v>924</v>
      </c>
      <c r="J447" s="146" t="s">
        <v>2749</v>
      </c>
      <c r="K447" s="147" t="s">
        <v>405</v>
      </c>
    </row>
    <row r="448" spans="1:11" ht="25.5" x14ac:dyDescent="0.2">
      <c r="A448" s="147" t="s">
        <v>928</v>
      </c>
      <c r="B448" s="149">
        <v>4794</v>
      </c>
      <c r="C448" s="146" t="s">
        <v>1676</v>
      </c>
      <c r="D448" s="147" t="s">
        <v>928</v>
      </c>
      <c r="E448" s="147" t="s">
        <v>101</v>
      </c>
      <c r="F448" s="147" t="s">
        <v>87</v>
      </c>
      <c r="G448" s="147" t="s">
        <v>88</v>
      </c>
      <c r="H448" s="147" t="s">
        <v>88</v>
      </c>
      <c r="I448" s="147" t="s">
        <v>924</v>
      </c>
      <c r="J448" s="146" t="s">
        <v>2749</v>
      </c>
      <c r="K448" s="147" t="s">
        <v>403</v>
      </c>
    </row>
    <row r="449" spans="1:11" ht="25.5" x14ac:dyDescent="0.2">
      <c r="A449" s="147" t="s">
        <v>1678</v>
      </c>
      <c r="B449" s="149">
        <v>4795</v>
      </c>
      <c r="C449" s="146" t="s">
        <v>1677</v>
      </c>
      <c r="D449" s="147" t="s">
        <v>1678</v>
      </c>
      <c r="E449" s="147" t="s">
        <v>101</v>
      </c>
      <c r="F449" s="147" t="s">
        <v>87</v>
      </c>
      <c r="G449" s="147" t="s">
        <v>88</v>
      </c>
      <c r="H449" s="147" t="s">
        <v>88</v>
      </c>
      <c r="I449" s="147" t="s">
        <v>924</v>
      </c>
      <c r="J449" s="146" t="s">
        <v>2749</v>
      </c>
      <c r="K449" s="147" t="s">
        <v>403</v>
      </c>
    </row>
    <row r="450" spans="1:11" ht="25.5" x14ac:dyDescent="0.2">
      <c r="A450" s="147" t="s">
        <v>1680</v>
      </c>
      <c r="B450" s="149">
        <v>4796</v>
      </c>
      <c r="C450" s="146" t="s">
        <v>1679</v>
      </c>
      <c r="D450" s="147" t="s">
        <v>1680</v>
      </c>
      <c r="E450" s="147" t="s">
        <v>101</v>
      </c>
      <c r="F450" s="147" t="s">
        <v>87</v>
      </c>
      <c r="G450" s="147" t="s">
        <v>88</v>
      </c>
      <c r="H450" s="147" t="s">
        <v>88</v>
      </c>
      <c r="I450" s="147" t="s">
        <v>924</v>
      </c>
      <c r="J450" s="146" t="s">
        <v>2749</v>
      </c>
      <c r="K450" s="147" t="s">
        <v>405</v>
      </c>
    </row>
    <row r="451" spans="1:11" ht="25.5" x14ac:dyDescent="0.2">
      <c r="A451" s="147" t="s">
        <v>1682</v>
      </c>
      <c r="B451" s="149">
        <v>4820</v>
      </c>
      <c r="C451" s="146" t="s">
        <v>1681</v>
      </c>
      <c r="D451" s="147" t="s">
        <v>1682</v>
      </c>
      <c r="E451" s="147" t="s">
        <v>101</v>
      </c>
      <c r="F451" s="147" t="s">
        <v>15</v>
      </c>
      <c r="G451" s="147" t="s">
        <v>51</v>
      </c>
      <c r="H451" s="147" t="s">
        <v>15</v>
      </c>
      <c r="I451" s="147" t="s">
        <v>51</v>
      </c>
      <c r="J451" s="146" t="s">
        <v>2749</v>
      </c>
      <c r="K451" s="147" t="s">
        <v>403</v>
      </c>
    </row>
    <row r="452" spans="1:11" ht="25.5" x14ac:dyDescent="0.2">
      <c r="A452" s="147" t="s">
        <v>1684</v>
      </c>
      <c r="B452" s="149">
        <v>4821</v>
      </c>
      <c r="C452" s="146" t="s">
        <v>1683</v>
      </c>
      <c r="D452" s="147" t="s">
        <v>1684</v>
      </c>
      <c r="E452" s="147" t="s">
        <v>101</v>
      </c>
      <c r="F452" s="147" t="s">
        <v>15</v>
      </c>
      <c r="G452" s="147" t="s">
        <v>51</v>
      </c>
      <c r="H452" s="147" t="s">
        <v>15</v>
      </c>
      <c r="I452" s="147" t="s">
        <v>51</v>
      </c>
      <c r="J452" s="146" t="s">
        <v>2749</v>
      </c>
      <c r="K452" s="147" t="s">
        <v>403</v>
      </c>
    </row>
    <row r="453" spans="1:11" ht="25.5" x14ac:dyDescent="0.2">
      <c r="A453" s="147" t="s">
        <v>1686</v>
      </c>
      <c r="B453" s="149">
        <v>4822</v>
      </c>
      <c r="C453" s="146" t="s">
        <v>1685</v>
      </c>
      <c r="D453" s="147" t="s">
        <v>1686</v>
      </c>
      <c r="E453" s="147" t="s">
        <v>101</v>
      </c>
      <c r="F453" s="147" t="s">
        <v>15</v>
      </c>
      <c r="G453" s="147" t="s">
        <v>51</v>
      </c>
      <c r="H453" s="147" t="s">
        <v>15</v>
      </c>
      <c r="I453" s="147" t="s">
        <v>51</v>
      </c>
      <c r="J453" s="146" t="s">
        <v>2749</v>
      </c>
      <c r="K453" s="147" t="s">
        <v>403</v>
      </c>
    </row>
    <row r="454" spans="1:11" ht="25.5" x14ac:dyDescent="0.2">
      <c r="A454" s="147" t="s">
        <v>1688</v>
      </c>
      <c r="B454" s="149">
        <v>4823</v>
      </c>
      <c r="C454" s="146" t="s">
        <v>1687</v>
      </c>
      <c r="D454" s="147" t="s">
        <v>1688</v>
      </c>
      <c r="E454" s="147" t="s">
        <v>101</v>
      </c>
      <c r="F454" s="147" t="s">
        <v>15</v>
      </c>
      <c r="G454" s="147" t="s">
        <v>55</v>
      </c>
      <c r="H454" s="147" t="s">
        <v>15</v>
      </c>
      <c r="I454" s="147" t="s">
        <v>1688</v>
      </c>
      <c r="J454" s="146" t="s">
        <v>2749</v>
      </c>
      <c r="K454" s="147" t="s">
        <v>405</v>
      </c>
    </row>
    <row r="455" spans="1:11" ht="25.5" x14ac:dyDescent="0.2">
      <c r="A455" s="147" t="s">
        <v>1690</v>
      </c>
      <c r="B455" s="149">
        <v>4824</v>
      </c>
      <c r="C455" s="146" t="s">
        <v>1689</v>
      </c>
      <c r="D455" s="147" t="s">
        <v>1690</v>
      </c>
      <c r="E455" s="147" t="s">
        <v>101</v>
      </c>
      <c r="F455" s="147" t="s">
        <v>15</v>
      </c>
      <c r="G455" s="147" t="s">
        <v>55</v>
      </c>
      <c r="H455" s="147" t="s">
        <v>15</v>
      </c>
      <c r="I455" s="147" t="s">
        <v>1688</v>
      </c>
      <c r="J455" s="146" t="s">
        <v>2749</v>
      </c>
      <c r="K455" s="147" t="s">
        <v>403</v>
      </c>
    </row>
    <row r="456" spans="1:11" ht="25.5" x14ac:dyDescent="0.2">
      <c r="A456" s="147" t="s">
        <v>1692</v>
      </c>
      <c r="B456" s="149">
        <v>4825</v>
      </c>
      <c r="C456" s="146" t="s">
        <v>1691</v>
      </c>
      <c r="D456" s="147" t="s">
        <v>1692</v>
      </c>
      <c r="E456" s="147" t="s">
        <v>101</v>
      </c>
      <c r="F456" s="147" t="s">
        <v>15</v>
      </c>
      <c r="G456" s="147" t="s">
        <v>55</v>
      </c>
      <c r="H456" s="147" t="s">
        <v>15</v>
      </c>
      <c r="I456" s="147" t="s">
        <v>1688</v>
      </c>
      <c r="J456" s="146" t="s">
        <v>2749</v>
      </c>
      <c r="K456" s="147" t="s">
        <v>403</v>
      </c>
    </row>
    <row r="457" spans="1:11" ht="38.25" x14ac:dyDescent="0.2">
      <c r="A457" s="147" t="s">
        <v>50</v>
      </c>
      <c r="B457" s="149">
        <v>4826</v>
      </c>
      <c r="C457" s="146" t="s">
        <v>1693</v>
      </c>
      <c r="D457" s="147" t="s">
        <v>50</v>
      </c>
      <c r="E457" s="147" t="s">
        <v>101</v>
      </c>
      <c r="F457" s="147" t="s">
        <v>15</v>
      </c>
      <c r="G457" s="147" t="s">
        <v>50</v>
      </c>
      <c r="H457" s="147" t="s">
        <v>15</v>
      </c>
      <c r="I457" s="147" t="s">
        <v>1688</v>
      </c>
      <c r="J457" s="146" t="s">
        <v>2749</v>
      </c>
      <c r="K457" s="147" t="s">
        <v>404</v>
      </c>
    </row>
    <row r="458" spans="1:11" ht="38.25" x14ac:dyDescent="0.2">
      <c r="A458" s="147" t="s">
        <v>983</v>
      </c>
      <c r="B458" s="149">
        <v>4827</v>
      </c>
      <c r="C458" s="146" t="s">
        <v>1694</v>
      </c>
      <c r="D458" s="147" t="s">
        <v>983</v>
      </c>
      <c r="E458" s="147" t="s">
        <v>101</v>
      </c>
      <c r="F458" s="147" t="s">
        <v>15</v>
      </c>
      <c r="G458" s="147" t="s">
        <v>50</v>
      </c>
      <c r="H458" s="147" t="s">
        <v>15</v>
      </c>
      <c r="I458" s="147" t="s">
        <v>1688</v>
      </c>
      <c r="J458" s="146" t="s">
        <v>2749</v>
      </c>
      <c r="K458" s="147" t="s">
        <v>403</v>
      </c>
    </row>
    <row r="459" spans="1:11" ht="38.25" x14ac:dyDescent="0.2">
      <c r="A459" s="147" t="s">
        <v>1696</v>
      </c>
      <c r="B459" s="149">
        <v>4828</v>
      </c>
      <c r="C459" s="146" t="s">
        <v>1695</v>
      </c>
      <c r="D459" s="147" t="s">
        <v>1696</v>
      </c>
      <c r="E459" s="147" t="s">
        <v>101</v>
      </c>
      <c r="F459" s="147" t="s">
        <v>15</v>
      </c>
      <c r="G459" s="147" t="s">
        <v>50</v>
      </c>
      <c r="H459" s="147" t="s">
        <v>15</v>
      </c>
      <c r="I459" s="147" t="s">
        <v>1688</v>
      </c>
      <c r="J459" s="146" t="s">
        <v>2749</v>
      </c>
      <c r="K459" s="147" t="s">
        <v>403</v>
      </c>
    </row>
    <row r="460" spans="1:11" ht="25.5" x14ac:dyDescent="0.2">
      <c r="A460" s="147" t="s">
        <v>47</v>
      </c>
      <c r="B460" s="149">
        <v>4834</v>
      </c>
      <c r="C460" s="146" t="s">
        <v>1697</v>
      </c>
      <c r="D460" s="147" t="s">
        <v>47</v>
      </c>
      <c r="E460" s="147" t="s">
        <v>101</v>
      </c>
      <c r="F460" s="147" t="s">
        <v>15</v>
      </c>
      <c r="G460" s="147" t="s">
        <v>47</v>
      </c>
      <c r="H460" s="147" t="s">
        <v>15</v>
      </c>
      <c r="I460" s="147" t="s">
        <v>1688</v>
      </c>
      <c r="J460" s="146" t="s">
        <v>2749</v>
      </c>
      <c r="K460" s="147" t="s">
        <v>404</v>
      </c>
    </row>
    <row r="461" spans="1:11" ht="25.5" x14ac:dyDescent="0.2">
      <c r="A461" s="147" t="s">
        <v>1699</v>
      </c>
      <c r="B461" s="149">
        <v>6927</v>
      </c>
      <c r="C461" s="146" t="s">
        <v>1698</v>
      </c>
      <c r="D461" s="147" t="s">
        <v>1699</v>
      </c>
      <c r="E461" s="147" t="s">
        <v>101</v>
      </c>
      <c r="F461" s="147" t="s">
        <v>15</v>
      </c>
      <c r="G461" s="147" t="s">
        <v>55</v>
      </c>
      <c r="H461" s="147" t="s">
        <v>15</v>
      </c>
      <c r="I461" s="147" t="s">
        <v>1688</v>
      </c>
      <c r="J461" s="146" t="s">
        <v>2749</v>
      </c>
      <c r="K461" s="147" t="s">
        <v>403</v>
      </c>
    </row>
    <row r="462" spans="1:11" ht="25.5" x14ac:dyDescent="0.2">
      <c r="A462" s="147" t="s">
        <v>1701</v>
      </c>
      <c r="B462" s="149">
        <v>6929</v>
      </c>
      <c r="C462" s="146" t="s">
        <v>1700</v>
      </c>
      <c r="D462" s="147" t="s">
        <v>1701</v>
      </c>
      <c r="E462" s="147" t="s">
        <v>101</v>
      </c>
      <c r="F462" s="147" t="s">
        <v>15</v>
      </c>
      <c r="G462" s="147" t="s">
        <v>55</v>
      </c>
      <c r="H462" s="147" t="s">
        <v>15</v>
      </c>
      <c r="I462" s="147" t="s">
        <v>1688</v>
      </c>
      <c r="J462" s="146" t="s">
        <v>2749</v>
      </c>
      <c r="K462" s="147" t="s">
        <v>403</v>
      </c>
    </row>
    <row r="463" spans="1:11" ht="25.5" x14ac:dyDescent="0.2">
      <c r="A463" s="147" t="s">
        <v>1703</v>
      </c>
      <c r="B463" s="149">
        <v>7029</v>
      </c>
      <c r="C463" s="146" t="s">
        <v>1702</v>
      </c>
      <c r="D463" s="147" t="s">
        <v>1703</v>
      </c>
      <c r="E463" s="147" t="s">
        <v>101</v>
      </c>
      <c r="F463" s="147" t="s">
        <v>15</v>
      </c>
      <c r="G463" s="147" t="s">
        <v>47</v>
      </c>
      <c r="H463" s="147" t="s">
        <v>15</v>
      </c>
      <c r="I463" s="147" t="s">
        <v>1688</v>
      </c>
      <c r="J463" s="146" t="s">
        <v>2749</v>
      </c>
      <c r="K463" s="147" t="s">
        <v>403</v>
      </c>
    </row>
    <row r="464" spans="1:11" ht="25.5" x14ac:dyDescent="0.2">
      <c r="A464" s="147" t="s">
        <v>1705</v>
      </c>
      <c r="B464" s="149">
        <v>7030</v>
      </c>
      <c r="C464" s="146" t="s">
        <v>1704</v>
      </c>
      <c r="D464" s="147" t="s">
        <v>1705</v>
      </c>
      <c r="E464" s="147" t="s">
        <v>101</v>
      </c>
      <c r="F464" s="147" t="s">
        <v>15</v>
      </c>
      <c r="G464" s="147" t="s">
        <v>47</v>
      </c>
      <c r="H464" s="147" t="s">
        <v>15</v>
      </c>
      <c r="I464" s="147" t="s">
        <v>1688</v>
      </c>
      <c r="J464" s="146" t="s">
        <v>2749</v>
      </c>
      <c r="K464" s="147" t="s">
        <v>403</v>
      </c>
    </row>
    <row r="465" spans="1:11" ht="25.5" x14ac:dyDescent="0.2">
      <c r="A465" s="147" t="s">
        <v>1707</v>
      </c>
      <c r="B465" s="149">
        <v>11559</v>
      </c>
      <c r="C465" s="146" t="s">
        <v>1706</v>
      </c>
      <c r="D465" s="147" t="s">
        <v>1707</v>
      </c>
      <c r="E465" s="147" t="s">
        <v>101</v>
      </c>
      <c r="F465" s="147" t="s">
        <v>15</v>
      </c>
      <c r="G465" s="147" t="s">
        <v>55</v>
      </c>
      <c r="H465" s="147" t="s">
        <v>15</v>
      </c>
      <c r="I465" s="147" t="s">
        <v>1688</v>
      </c>
      <c r="J465" s="146" t="s">
        <v>2749</v>
      </c>
      <c r="K465" s="147" t="s">
        <v>403</v>
      </c>
    </row>
    <row r="466" spans="1:11" ht="25.5" x14ac:dyDescent="0.2">
      <c r="A466" s="147" t="s">
        <v>1709</v>
      </c>
      <c r="B466" s="149">
        <v>12164</v>
      </c>
      <c r="C466" s="146" t="s">
        <v>1708</v>
      </c>
      <c r="D466" s="147" t="s">
        <v>1709</v>
      </c>
      <c r="E466" s="147" t="s">
        <v>101</v>
      </c>
      <c r="F466" s="147" t="s">
        <v>15</v>
      </c>
      <c r="G466" s="147" t="s">
        <v>53</v>
      </c>
      <c r="H466" s="147" t="s">
        <v>15</v>
      </c>
      <c r="I466" s="147" t="s">
        <v>1688</v>
      </c>
      <c r="J466" s="146" t="s">
        <v>2749</v>
      </c>
      <c r="K466" s="147" t="s">
        <v>403</v>
      </c>
    </row>
    <row r="467" spans="1:11" ht="25.5" x14ac:dyDescent="0.2">
      <c r="A467" s="147" t="s">
        <v>48</v>
      </c>
      <c r="B467" s="149">
        <v>4710</v>
      </c>
      <c r="C467" s="146" t="s">
        <v>1710</v>
      </c>
      <c r="D467" s="147" t="s">
        <v>48</v>
      </c>
      <c r="E467" s="147" t="s">
        <v>101</v>
      </c>
      <c r="F467" s="147" t="s">
        <v>15</v>
      </c>
      <c r="G467" s="147" t="s">
        <v>48</v>
      </c>
      <c r="H467" s="147" t="s">
        <v>15</v>
      </c>
      <c r="I467" s="147" t="s">
        <v>15</v>
      </c>
      <c r="J467" s="146" t="s">
        <v>2749</v>
      </c>
      <c r="K467" s="147" t="s">
        <v>403</v>
      </c>
    </row>
    <row r="468" spans="1:11" ht="25.5" x14ac:dyDescent="0.2">
      <c r="A468" s="147" t="s">
        <v>15</v>
      </c>
      <c r="B468" s="149">
        <v>4813</v>
      </c>
      <c r="C468" s="146" t="s">
        <v>1711</v>
      </c>
      <c r="D468" s="147" t="s">
        <v>15</v>
      </c>
      <c r="E468" s="147" t="s">
        <v>101</v>
      </c>
      <c r="F468" s="147" t="s">
        <v>15</v>
      </c>
      <c r="G468" s="147" t="s">
        <v>15</v>
      </c>
      <c r="H468" s="147" t="s">
        <v>15</v>
      </c>
      <c r="I468" s="147" t="s">
        <v>15</v>
      </c>
      <c r="J468" s="146" t="s">
        <v>2749</v>
      </c>
      <c r="K468" s="147" t="s">
        <v>406</v>
      </c>
    </row>
    <row r="469" spans="1:11" ht="25.5" x14ac:dyDescent="0.2">
      <c r="A469" s="147" t="s">
        <v>1713</v>
      </c>
      <c r="B469" s="149">
        <v>4814</v>
      </c>
      <c r="C469" s="146" t="s">
        <v>1712</v>
      </c>
      <c r="D469" s="147" t="s">
        <v>1713</v>
      </c>
      <c r="E469" s="147" t="s">
        <v>101</v>
      </c>
      <c r="F469" s="147" t="s">
        <v>15</v>
      </c>
      <c r="G469" s="147" t="s">
        <v>15</v>
      </c>
      <c r="H469" s="147" t="s">
        <v>15</v>
      </c>
      <c r="I469" s="147" t="s">
        <v>15</v>
      </c>
      <c r="J469" s="146" t="s">
        <v>2749</v>
      </c>
      <c r="K469" s="147" t="s">
        <v>403</v>
      </c>
    </row>
    <row r="470" spans="1:11" ht="25.5" x14ac:dyDescent="0.2">
      <c r="A470" s="147" t="s">
        <v>1715</v>
      </c>
      <c r="B470" s="149">
        <v>4815</v>
      </c>
      <c r="C470" s="146" t="s">
        <v>1714</v>
      </c>
      <c r="D470" s="147" t="s">
        <v>1715</v>
      </c>
      <c r="E470" s="147" t="s">
        <v>101</v>
      </c>
      <c r="F470" s="147" t="s">
        <v>15</v>
      </c>
      <c r="G470" s="147" t="s">
        <v>15</v>
      </c>
      <c r="H470" s="147" t="s">
        <v>15</v>
      </c>
      <c r="I470" s="147" t="s">
        <v>15</v>
      </c>
      <c r="J470" s="146" t="s">
        <v>2749</v>
      </c>
      <c r="K470" s="147" t="s">
        <v>403</v>
      </c>
    </row>
    <row r="471" spans="1:11" ht="25.5" x14ac:dyDescent="0.2">
      <c r="A471" s="147" t="s">
        <v>1717</v>
      </c>
      <c r="B471" s="149">
        <v>4816</v>
      </c>
      <c r="C471" s="146" t="s">
        <v>1716</v>
      </c>
      <c r="D471" s="147" t="s">
        <v>1717</v>
      </c>
      <c r="E471" s="147" t="s">
        <v>101</v>
      </c>
      <c r="F471" s="147" t="s">
        <v>15</v>
      </c>
      <c r="G471" s="147" t="s">
        <v>15</v>
      </c>
      <c r="H471" s="147" t="s">
        <v>15</v>
      </c>
      <c r="I471" s="147" t="s">
        <v>15</v>
      </c>
      <c r="J471" s="146" t="s">
        <v>2749</v>
      </c>
      <c r="K471" s="147" t="s">
        <v>403</v>
      </c>
    </row>
    <row r="472" spans="1:11" ht="25.5" x14ac:dyDescent="0.2">
      <c r="A472" s="147" t="s">
        <v>1719</v>
      </c>
      <c r="B472" s="149">
        <v>4817</v>
      </c>
      <c r="C472" s="146" t="s">
        <v>1718</v>
      </c>
      <c r="D472" s="147" t="s">
        <v>1719</v>
      </c>
      <c r="E472" s="147" t="s">
        <v>101</v>
      </c>
      <c r="F472" s="147" t="s">
        <v>15</v>
      </c>
      <c r="G472" s="147" t="s">
        <v>15</v>
      </c>
      <c r="H472" s="147" t="s">
        <v>15</v>
      </c>
      <c r="I472" s="147" t="s">
        <v>15</v>
      </c>
      <c r="J472" s="146" t="s">
        <v>2749</v>
      </c>
      <c r="K472" s="147" t="s">
        <v>403</v>
      </c>
    </row>
    <row r="473" spans="1:11" ht="25.5" x14ac:dyDescent="0.2">
      <c r="A473" s="147" t="s">
        <v>52</v>
      </c>
      <c r="B473" s="149">
        <v>4818</v>
      </c>
      <c r="C473" s="146" t="s">
        <v>1720</v>
      </c>
      <c r="D473" s="147" t="s">
        <v>52</v>
      </c>
      <c r="E473" s="147" t="s">
        <v>101</v>
      </c>
      <c r="F473" s="147" t="s">
        <v>15</v>
      </c>
      <c r="G473" s="147" t="s">
        <v>52</v>
      </c>
      <c r="H473" s="147" t="s">
        <v>15</v>
      </c>
      <c r="I473" s="147" t="s">
        <v>15</v>
      </c>
      <c r="J473" s="146" t="s">
        <v>2749</v>
      </c>
      <c r="K473" s="147" t="s">
        <v>404</v>
      </c>
    </row>
    <row r="474" spans="1:11" ht="25.5" x14ac:dyDescent="0.2">
      <c r="A474" s="147" t="s">
        <v>53</v>
      </c>
      <c r="B474" s="149">
        <v>4829</v>
      </c>
      <c r="C474" s="146" t="s">
        <v>1721</v>
      </c>
      <c r="D474" s="147" t="s">
        <v>53</v>
      </c>
      <c r="E474" s="147" t="s">
        <v>101</v>
      </c>
      <c r="F474" s="147" t="s">
        <v>15</v>
      </c>
      <c r="G474" s="147" t="s">
        <v>53</v>
      </c>
      <c r="H474" s="147" t="s">
        <v>15</v>
      </c>
      <c r="I474" s="147" t="s">
        <v>15</v>
      </c>
      <c r="J474" s="146" t="s">
        <v>2749</v>
      </c>
      <c r="K474" s="147" t="s">
        <v>405</v>
      </c>
    </row>
    <row r="475" spans="1:11" ht="25.5" x14ac:dyDescent="0.2">
      <c r="A475" s="147" t="s">
        <v>56</v>
      </c>
      <c r="B475" s="149">
        <v>4830</v>
      </c>
      <c r="C475" s="146" t="s">
        <v>1722</v>
      </c>
      <c r="D475" s="147" t="s">
        <v>56</v>
      </c>
      <c r="E475" s="147" t="s">
        <v>101</v>
      </c>
      <c r="F475" s="147" t="s">
        <v>15</v>
      </c>
      <c r="G475" s="147" t="s">
        <v>56</v>
      </c>
      <c r="H475" s="147" t="s">
        <v>15</v>
      </c>
      <c r="I475" s="147" t="s">
        <v>15</v>
      </c>
      <c r="J475" s="146" t="s">
        <v>2749</v>
      </c>
      <c r="K475" s="147" t="s">
        <v>405</v>
      </c>
    </row>
    <row r="476" spans="1:11" ht="25.5" x14ac:dyDescent="0.2">
      <c r="A476" s="147" t="s">
        <v>20</v>
      </c>
      <c r="B476" s="149">
        <v>4959</v>
      </c>
      <c r="C476" s="146" t="s">
        <v>1723</v>
      </c>
      <c r="D476" s="147" t="s">
        <v>20</v>
      </c>
      <c r="E476" s="147" t="s">
        <v>101</v>
      </c>
      <c r="F476" s="147" t="s">
        <v>22</v>
      </c>
      <c r="G476" s="147" t="s">
        <v>20</v>
      </c>
      <c r="H476" s="147" t="s">
        <v>22</v>
      </c>
      <c r="I476" s="147" t="s">
        <v>1728</v>
      </c>
      <c r="J476" s="146" t="s">
        <v>2747</v>
      </c>
      <c r="K476" s="147" t="s">
        <v>405</v>
      </c>
    </row>
    <row r="477" spans="1:11" ht="25.5" x14ac:dyDescent="0.2">
      <c r="A477" s="147" t="s">
        <v>1725</v>
      </c>
      <c r="B477" s="149">
        <v>4961</v>
      </c>
      <c r="C477" s="146" t="s">
        <v>1724</v>
      </c>
      <c r="D477" s="147" t="s">
        <v>1725</v>
      </c>
      <c r="E477" s="147" t="s">
        <v>101</v>
      </c>
      <c r="F477" s="147" t="s">
        <v>22</v>
      </c>
      <c r="G477" s="147" t="s">
        <v>20</v>
      </c>
      <c r="H477" s="147" t="s">
        <v>22</v>
      </c>
      <c r="I477" s="147" t="s">
        <v>1728</v>
      </c>
      <c r="J477" s="146" t="s">
        <v>2747</v>
      </c>
      <c r="K477" s="147" t="s">
        <v>403</v>
      </c>
    </row>
    <row r="478" spans="1:11" ht="25.5" x14ac:dyDescent="0.2">
      <c r="A478" s="147" t="s">
        <v>45</v>
      </c>
      <c r="B478" s="149">
        <v>4962</v>
      </c>
      <c r="C478" s="146" t="s">
        <v>1726</v>
      </c>
      <c r="D478" s="147" t="s">
        <v>45</v>
      </c>
      <c r="E478" s="147" t="s">
        <v>101</v>
      </c>
      <c r="F478" s="147" t="s">
        <v>22</v>
      </c>
      <c r="G478" s="147" t="s">
        <v>20</v>
      </c>
      <c r="H478" s="147" t="s">
        <v>22</v>
      </c>
      <c r="I478" s="147" t="s">
        <v>1728</v>
      </c>
      <c r="J478" s="146" t="s">
        <v>2747</v>
      </c>
      <c r="K478" s="147" t="s">
        <v>403</v>
      </c>
    </row>
    <row r="479" spans="1:11" ht="25.5" x14ac:dyDescent="0.2">
      <c r="A479" s="147" t="s">
        <v>1728</v>
      </c>
      <c r="B479" s="149">
        <v>4964</v>
      </c>
      <c r="C479" s="146" t="s">
        <v>1727</v>
      </c>
      <c r="D479" s="147" t="s">
        <v>1728</v>
      </c>
      <c r="E479" s="147" t="s">
        <v>101</v>
      </c>
      <c r="F479" s="147" t="s">
        <v>22</v>
      </c>
      <c r="G479" s="147" t="s">
        <v>20</v>
      </c>
      <c r="H479" s="147" t="s">
        <v>22</v>
      </c>
      <c r="I479" s="147" t="s">
        <v>1728</v>
      </c>
      <c r="J479" s="146" t="s">
        <v>2747</v>
      </c>
      <c r="K479" s="147" t="s">
        <v>405</v>
      </c>
    </row>
    <row r="480" spans="1:11" ht="25.5" x14ac:dyDescent="0.2">
      <c r="A480" s="147" t="s">
        <v>1730</v>
      </c>
      <c r="B480" s="149">
        <v>4965</v>
      </c>
      <c r="C480" s="146" t="s">
        <v>1729</v>
      </c>
      <c r="D480" s="147" t="s">
        <v>1730</v>
      </c>
      <c r="E480" s="147" t="s">
        <v>101</v>
      </c>
      <c r="F480" s="147" t="s">
        <v>22</v>
      </c>
      <c r="G480" s="147" t="s">
        <v>20</v>
      </c>
      <c r="H480" s="147" t="s">
        <v>22</v>
      </c>
      <c r="I480" s="147" t="s">
        <v>1728</v>
      </c>
      <c r="J480" s="146" t="s">
        <v>2747</v>
      </c>
      <c r="K480" s="147" t="s">
        <v>403</v>
      </c>
    </row>
    <row r="481" spans="1:11" ht="38.25" x14ac:dyDescent="0.2">
      <c r="A481" s="147" t="s">
        <v>1732</v>
      </c>
      <c r="B481" s="149">
        <v>4966</v>
      </c>
      <c r="C481" s="146" t="s">
        <v>1731</v>
      </c>
      <c r="D481" s="147" t="s">
        <v>1732</v>
      </c>
      <c r="E481" s="147" t="s">
        <v>101</v>
      </c>
      <c r="F481" s="147" t="s">
        <v>22</v>
      </c>
      <c r="G481" s="147" t="s">
        <v>20</v>
      </c>
      <c r="H481" s="147" t="s">
        <v>22</v>
      </c>
      <c r="I481" s="147" t="s">
        <v>1728</v>
      </c>
      <c r="J481" s="146" t="s">
        <v>2747</v>
      </c>
      <c r="K481" s="147" t="s">
        <v>404</v>
      </c>
    </row>
    <row r="482" spans="1:11" ht="25.5" x14ac:dyDescent="0.2">
      <c r="A482" s="147" t="s">
        <v>1734</v>
      </c>
      <c r="B482" s="149">
        <v>4967</v>
      </c>
      <c r="C482" s="146" t="s">
        <v>1733</v>
      </c>
      <c r="D482" s="147" t="s">
        <v>1734</v>
      </c>
      <c r="E482" s="147" t="s">
        <v>101</v>
      </c>
      <c r="F482" s="147" t="s">
        <v>22</v>
      </c>
      <c r="G482" s="147" t="s">
        <v>20</v>
      </c>
      <c r="H482" s="147" t="s">
        <v>22</v>
      </c>
      <c r="I482" s="147" t="s">
        <v>1728</v>
      </c>
      <c r="J482" s="146" t="s">
        <v>2747</v>
      </c>
      <c r="K482" s="147" t="s">
        <v>404</v>
      </c>
    </row>
    <row r="483" spans="1:11" ht="25.5" x14ac:dyDescent="0.2">
      <c r="A483" s="147" t="s">
        <v>1736</v>
      </c>
      <c r="B483" s="149">
        <v>4969</v>
      </c>
      <c r="C483" s="146" t="s">
        <v>1735</v>
      </c>
      <c r="D483" s="147" t="s">
        <v>1736</v>
      </c>
      <c r="E483" s="147" t="s">
        <v>101</v>
      </c>
      <c r="F483" s="147" t="s">
        <v>22</v>
      </c>
      <c r="G483" s="147" t="s">
        <v>21</v>
      </c>
      <c r="H483" s="147" t="s">
        <v>22</v>
      </c>
      <c r="I483" s="147" t="s">
        <v>1728</v>
      </c>
      <c r="J483" s="146" t="s">
        <v>2747</v>
      </c>
      <c r="K483" s="147" t="s">
        <v>403</v>
      </c>
    </row>
    <row r="484" spans="1:11" ht="25.5" x14ac:dyDescent="0.2">
      <c r="A484" s="147" t="s">
        <v>1738</v>
      </c>
      <c r="B484" s="149">
        <v>4970</v>
      </c>
      <c r="C484" s="146" t="s">
        <v>1737</v>
      </c>
      <c r="D484" s="147" t="s">
        <v>1738</v>
      </c>
      <c r="E484" s="147" t="s">
        <v>101</v>
      </c>
      <c r="F484" s="147" t="s">
        <v>22</v>
      </c>
      <c r="G484" s="147" t="s">
        <v>21</v>
      </c>
      <c r="H484" s="147" t="s">
        <v>22</v>
      </c>
      <c r="I484" s="147" t="s">
        <v>1728</v>
      </c>
      <c r="J484" s="146" t="s">
        <v>2747</v>
      </c>
      <c r="K484" s="147" t="s">
        <v>403</v>
      </c>
    </row>
    <row r="485" spans="1:11" ht="25.5" x14ac:dyDescent="0.2">
      <c r="A485" s="147" t="s">
        <v>1740</v>
      </c>
      <c r="B485" s="149">
        <v>4973</v>
      </c>
      <c r="C485" s="146" t="s">
        <v>1739</v>
      </c>
      <c r="D485" s="147" t="s">
        <v>1740</v>
      </c>
      <c r="E485" s="147" t="s">
        <v>101</v>
      </c>
      <c r="F485" s="147" t="s">
        <v>22</v>
      </c>
      <c r="G485" s="147" t="s">
        <v>19</v>
      </c>
      <c r="H485" s="147" t="s">
        <v>22</v>
      </c>
      <c r="I485" s="147" t="s">
        <v>1728</v>
      </c>
      <c r="J485" s="146" t="s">
        <v>2747</v>
      </c>
      <c r="K485" s="147" t="s">
        <v>403</v>
      </c>
    </row>
    <row r="486" spans="1:11" ht="25.5" x14ac:dyDescent="0.2">
      <c r="A486" s="147" t="s">
        <v>1742</v>
      </c>
      <c r="B486" s="149">
        <v>4977</v>
      </c>
      <c r="C486" s="146" t="s">
        <v>1741</v>
      </c>
      <c r="D486" s="147" t="s">
        <v>1742</v>
      </c>
      <c r="E486" s="147" t="s">
        <v>101</v>
      </c>
      <c r="F486" s="147" t="s">
        <v>22</v>
      </c>
      <c r="G486" s="147" t="s">
        <v>15</v>
      </c>
      <c r="H486" s="147" t="s">
        <v>22</v>
      </c>
      <c r="I486" s="147" t="s">
        <v>1728</v>
      </c>
      <c r="J486" s="146" t="s">
        <v>2747</v>
      </c>
      <c r="K486" s="147" t="s">
        <v>405</v>
      </c>
    </row>
    <row r="487" spans="1:11" ht="25.5" x14ac:dyDescent="0.2">
      <c r="A487" s="147" t="s">
        <v>1744</v>
      </c>
      <c r="B487" s="149">
        <v>4978</v>
      </c>
      <c r="C487" s="146" t="s">
        <v>1743</v>
      </c>
      <c r="D487" s="147" t="s">
        <v>1744</v>
      </c>
      <c r="E487" s="147" t="s">
        <v>101</v>
      </c>
      <c r="F487" s="147" t="s">
        <v>22</v>
      </c>
      <c r="G487" s="147" t="s">
        <v>15</v>
      </c>
      <c r="H487" s="147" t="s">
        <v>22</v>
      </c>
      <c r="I487" s="147" t="s">
        <v>1728</v>
      </c>
      <c r="J487" s="146" t="s">
        <v>2747</v>
      </c>
      <c r="K487" s="147" t="s">
        <v>403</v>
      </c>
    </row>
    <row r="488" spans="1:11" ht="25.5" x14ac:dyDescent="0.2">
      <c r="A488" s="147" t="s">
        <v>1746</v>
      </c>
      <c r="B488" s="149">
        <v>4979</v>
      </c>
      <c r="C488" s="146" t="s">
        <v>1745</v>
      </c>
      <c r="D488" s="147" t="s">
        <v>1746</v>
      </c>
      <c r="E488" s="147" t="s">
        <v>101</v>
      </c>
      <c r="F488" s="147" t="s">
        <v>22</v>
      </c>
      <c r="G488" s="147" t="s">
        <v>15</v>
      </c>
      <c r="H488" s="147" t="s">
        <v>22</v>
      </c>
      <c r="I488" s="147" t="s">
        <v>1728</v>
      </c>
      <c r="J488" s="146" t="s">
        <v>2747</v>
      </c>
      <c r="K488" s="147" t="s">
        <v>403</v>
      </c>
    </row>
    <row r="489" spans="1:11" ht="25.5" x14ac:dyDescent="0.2">
      <c r="A489" s="147" t="s">
        <v>1748</v>
      </c>
      <c r="B489" s="149">
        <v>4980</v>
      </c>
      <c r="C489" s="146" t="s">
        <v>1747</v>
      </c>
      <c r="D489" s="147" t="s">
        <v>1748</v>
      </c>
      <c r="E489" s="147" t="s">
        <v>101</v>
      </c>
      <c r="F489" s="147" t="s">
        <v>22</v>
      </c>
      <c r="G489" s="147" t="s">
        <v>15</v>
      </c>
      <c r="H489" s="147" t="s">
        <v>22</v>
      </c>
      <c r="I489" s="147" t="s">
        <v>1728</v>
      </c>
      <c r="J489" s="146" t="s">
        <v>2747</v>
      </c>
      <c r="K489" s="147" t="s">
        <v>403</v>
      </c>
    </row>
    <row r="490" spans="1:11" ht="25.5" x14ac:dyDescent="0.2">
      <c r="A490" s="147" t="s">
        <v>1237</v>
      </c>
      <c r="B490" s="149">
        <v>5013</v>
      </c>
      <c r="C490" s="146" t="s">
        <v>1749</v>
      </c>
      <c r="D490" s="147" t="s">
        <v>1237</v>
      </c>
      <c r="E490" s="147" t="s">
        <v>101</v>
      </c>
      <c r="F490" s="147" t="s">
        <v>22</v>
      </c>
      <c r="G490" s="147" t="s">
        <v>16</v>
      </c>
      <c r="H490" s="147" t="s">
        <v>22</v>
      </c>
      <c r="I490" s="147" t="s">
        <v>1728</v>
      </c>
      <c r="J490" s="146" t="s">
        <v>2747</v>
      </c>
      <c r="K490" s="147" t="s">
        <v>404</v>
      </c>
    </row>
    <row r="491" spans="1:11" ht="25.5" x14ac:dyDescent="0.2">
      <c r="A491" s="147" t="s">
        <v>1751</v>
      </c>
      <c r="B491" s="149">
        <v>6828</v>
      </c>
      <c r="C491" s="146" t="s">
        <v>1750</v>
      </c>
      <c r="D491" s="147" t="s">
        <v>1751</v>
      </c>
      <c r="E491" s="147" t="s">
        <v>101</v>
      </c>
      <c r="F491" s="147" t="s">
        <v>22</v>
      </c>
      <c r="G491" s="147" t="s">
        <v>20</v>
      </c>
      <c r="H491" s="147" t="s">
        <v>22</v>
      </c>
      <c r="I491" s="147" t="s">
        <v>1728</v>
      </c>
      <c r="J491" s="146" t="s">
        <v>2747</v>
      </c>
      <c r="K491" s="147" t="s">
        <v>403</v>
      </c>
    </row>
    <row r="492" spans="1:11" ht="25.5" x14ac:dyDescent="0.2">
      <c r="A492" s="147" t="s">
        <v>1753</v>
      </c>
      <c r="B492" s="149">
        <v>6829</v>
      </c>
      <c r="C492" s="146" t="s">
        <v>1752</v>
      </c>
      <c r="D492" s="147" t="s">
        <v>1753</v>
      </c>
      <c r="E492" s="147" t="s">
        <v>101</v>
      </c>
      <c r="F492" s="147" t="s">
        <v>22</v>
      </c>
      <c r="G492" s="147" t="s">
        <v>20</v>
      </c>
      <c r="H492" s="147" t="s">
        <v>22</v>
      </c>
      <c r="I492" s="147" t="s">
        <v>1728</v>
      </c>
      <c r="J492" s="146" t="s">
        <v>2747</v>
      </c>
      <c r="K492" s="147" t="s">
        <v>403</v>
      </c>
    </row>
    <row r="493" spans="1:11" ht="25.5" x14ac:dyDescent="0.2">
      <c r="A493" s="147" t="s">
        <v>1755</v>
      </c>
      <c r="B493" s="149">
        <v>6830</v>
      </c>
      <c r="C493" s="146" t="s">
        <v>1754</v>
      </c>
      <c r="D493" s="147" t="s">
        <v>1755</v>
      </c>
      <c r="E493" s="147" t="s">
        <v>101</v>
      </c>
      <c r="F493" s="147" t="s">
        <v>22</v>
      </c>
      <c r="G493" s="147" t="s">
        <v>20</v>
      </c>
      <c r="H493" s="147" t="s">
        <v>22</v>
      </c>
      <c r="I493" s="147" t="s">
        <v>1728</v>
      </c>
      <c r="J493" s="146" t="s">
        <v>2747</v>
      </c>
      <c r="K493" s="147" t="s">
        <v>403</v>
      </c>
    </row>
    <row r="494" spans="1:11" ht="25.5" x14ac:dyDescent="0.2">
      <c r="A494" s="147" t="s">
        <v>1757</v>
      </c>
      <c r="B494" s="149">
        <v>6835</v>
      </c>
      <c r="C494" s="146" t="s">
        <v>1756</v>
      </c>
      <c r="D494" s="147" t="s">
        <v>1757</v>
      </c>
      <c r="E494" s="147" t="s">
        <v>101</v>
      </c>
      <c r="F494" s="147" t="s">
        <v>22</v>
      </c>
      <c r="G494" s="147" t="s">
        <v>20</v>
      </c>
      <c r="H494" s="147" t="s">
        <v>22</v>
      </c>
      <c r="I494" s="147" t="s">
        <v>1728</v>
      </c>
      <c r="J494" s="146" t="s">
        <v>2747</v>
      </c>
      <c r="K494" s="147" t="s">
        <v>403</v>
      </c>
    </row>
    <row r="495" spans="1:11" ht="25.5" x14ac:dyDescent="0.2">
      <c r="A495" s="147" t="s">
        <v>1759</v>
      </c>
      <c r="B495" s="149">
        <v>6859</v>
      </c>
      <c r="C495" s="146" t="s">
        <v>1758</v>
      </c>
      <c r="D495" s="147" t="s">
        <v>1759</v>
      </c>
      <c r="E495" s="147" t="s">
        <v>101</v>
      </c>
      <c r="F495" s="147" t="s">
        <v>22</v>
      </c>
      <c r="G495" s="147" t="s">
        <v>21</v>
      </c>
      <c r="H495" s="147" t="s">
        <v>22</v>
      </c>
      <c r="I495" s="147" t="s">
        <v>1728</v>
      </c>
      <c r="J495" s="146" t="s">
        <v>2747</v>
      </c>
      <c r="K495" s="147" t="s">
        <v>403</v>
      </c>
    </row>
    <row r="496" spans="1:11" ht="25.5" x14ac:dyDescent="0.2">
      <c r="A496" s="147" t="s">
        <v>1761</v>
      </c>
      <c r="B496" s="149">
        <v>6860</v>
      </c>
      <c r="C496" s="146" t="s">
        <v>1760</v>
      </c>
      <c r="D496" s="147" t="s">
        <v>1761</v>
      </c>
      <c r="E496" s="147" t="s">
        <v>101</v>
      </c>
      <c r="F496" s="147" t="s">
        <v>22</v>
      </c>
      <c r="G496" s="147" t="s">
        <v>21</v>
      </c>
      <c r="H496" s="147" t="s">
        <v>22</v>
      </c>
      <c r="I496" s="147" t="s">
        <v>1728</v>
      </c>
      <c r="J496" s="146" t="s">
        <v>2747</v>
      </c>
      <c r="K496" s="147" t="s">
        <v>403</v>
      </c>
    </row>
    <row r="497" spans="1:11" ht="25.5" x14ac:dyDescent="0.2">
      <c r="A497" s="147" t="s">
        <v>1763</v>
      </c>
      <c r="B497" s="149">
        <v>6944</v>
      </c>
      <c r="C497" s="146" t="s">
        <v>1762</v>
      </c>
      <c r="D497" s="147" t="s">
        <v>1763</v>
      </c>
      <c r="E497" s="147" t="s">
        <v>101</v>
      </c>
      <c r="F497" s="147" t="s">
        <v>22</v>
      </c>
      <c r="G497" s="147" t="s">
        <v>20</v>
      </c>
      <c r="H497" s="147" t="s">
        <v>22</v>
      </c>
      <c r="I497" s="147" t="s">
        <v>1728</v>
      </c>
      <c r="J497" s="146" t="s">
        <v>2747</v>
      </c>
      <c r="K497" s="147" t="s">
        <v>403</v>
      </c>
    </row>
    <row r="498" spans="1:11" ht="25.5" x14ac:dyDescent="0.2">
      <c r="A498" s="147" t="s">
        <v>1765</v>
      </c>
      <c r="B498" s="149">
        <v>7050</v>
      </c>
      <c r="C498" s="146" t="s">
        <v>1764</v>
      </c>
      <c r="D498" s="147" t="s">
        <v>1765</v>
      </c>
      <c r="E498" s="147" t="s">
        <v>101</v>
      </c>
      <c r="F498" s="147" t="s">
        <v>22</v>
      </c>
      <c r="G498" s="147" t="s">
        <v>15</v>
      </c>
      <c r="H498" s="147" t="s">
        <v>22</v>
      </c>
      <c r="I498" s="147" t="s">
        <v>1728</v>
      </c>
      <c r="J498" s="146" t="s">
        <v>2747</v>
      </c>
      <c r="K498" s="147" t="s">
        <v>403</v>
      </c>
    </row>
    <row r="499" spans="1:11" ht="25.5" x14ac:dyDescent="0.2">
      <c r="A499" s="147" t="s">
        <v>1767</v>
      </c>
      <c r="B499" s="149">
        <v>7100</v>
      </c>
      <c r="C499" s="146" t="s">
        <v>1766</v>
      </c>
      <c r="D499" s="147" t="s">
        <v>1767</v>
      </c>
      <c r="E499" s="147" t="s">
        <v>101</v>
      </c>
      <c r="F499" s="147" t="s">
        <v>22</v>
      </c>
      <c r="G499" s="147" t="s">
        <v>20</v>
      </c>
      <c r="H499" s="147" t="s">
        <v>22</v>
      </c>
      <c r="I499" s="147" t="s">
        <v>1728</v>
      </c>
      <c r="J499" s="146" t="s">
        <v>2747</v>
      </c>
      <c r="K499" s="147" t="s">
        <v>403</v>
      </c>
    </row>
    <row r="500" spans="1:11" ht="25.5" x14ac:dyDescent="0.2">
      <c r="A500" s="147" t="s">
        <v>1769</v>
      </c>
      <c r="B500" s="149">
        <v>7367</v>
      </c>
      <c r="C500" s="146" t="s">
        <v>1768</v>
      </c>
      <c r="D500" s="147" t="s">
        <v>1769</v>
      </c>
      <c r="E500" s="147" t="s">
        <v>101</v>
      </c>
      <c r="F500" s="147" t="s">
        <v>22</v>
      </c>
      <c r="G500" s="147" t="s">
        <v>20</v>
      </c>
      <c r="H500" s="147" t="s">
        <v>22</v>
      </c>
      <c r="I500" s="147" t="s">
        <v>1728</v>
      </c>
      <c r="J500" s="146" t="s">
        <v>2747</v>
      </c>
      <c r="K500" s="147" t="s">
        <v>403</v>
      </c>
    </row>
    <row r="501" spans="1:11" ht="25.5" x14ac:dyDescent="0.2">
      <c r="A501" s="147" t="s">
        <v>1771</v>
      </c>
      <c r="B501" s="149">
        <v>7368</v>
      </c>
      <c r="C501" s="146" t="s">
        <v>1770</v>
      </c>
      <c r="D501" s="147" t="s">
        <v>1771</v>
      </c>
      <c r="E501" s="147" t="s">
        <v>101</v>
      </c>
      <c r="F501" s="147" t="s">
        <v>22</v>
      </c>
      <c r="G501" s="147" t="s">
        <v>20</v>
      </c>
      <c r="H501" s="147" t="s">
        <v>22</v>
      </c>
      <c r="I501" s="147" t="s">
        <v>1728</v>
      </c>
      <c r="J501" s="146" t="s">
        <v>2747</v>
      </c>
      <c r="K501" s="147" t="s">
        <v>403</v>
      </c>
    </row>
    <row r="502" spans="1:11" ht="25.5" x14ac:dyDescent="0.2">
      <c r="A502" s="147" t="s">
        <v>1773</v>
      </c>
      <c r="B502" s="149">
        <v>7369</v>
      </c>
      <c r="C502" s="146" t="s">
        <v>1772</v>
      </c>
      <c r="D502" s="147" t="s">
        <v>1773</v>
      </c>
      <c r="E502" s="147" t="s">
        <v>101</v>
      </c>
      <c r="F502" s="147" t="s">
        <v>22</v>
      </c>
      <c r="G502" s="147" t="s">
        <v>20</v>
      </c>
      <c r="H502" s="147" t="s">
        <v>22</v>
      </c>
      <c r="I502" s="147" t="s">
        <v>1728</v>
      </c>
      <c r="J502" s="146" t="s">
        <v>2747</v>
      </c>
      <c r="K502" s="147" t="s">
        <v>403</v>
      </c>
    </row>
    <row r="503" spans="1:11" ht="25.5" x14ac:dyDescent="0.2">
      <c r="A503" s="147" t="s">
        <v>1775</v>
      </c>
      <c r="B503" s="149">
        <v>11260</v>
      </c>
      <c r="C503" s="146" t="s">
        <v>1774</v>
      </c>
      <c r="D503" s="147" t="s">
        <v>1775</v>
      </c>
      <c r="E503" s="147" t="s">
        <v>101</v>
      </c>
      <c r="F503" s="147" t="s">
        <v>22</v>
      </c>
      <c r="G503" s="147" t="s">
        <v>15</v>
      </c>
      <c r="H503" s="147" t="s">
        <v>22</v>
      </c>
      <c r="I503" s="147" t="s">
        <v>1728</v>
      </c>
      <c r="J503" s="146" t="s">
        <v>2747</v>
      </c>
      <c r="K503" s="147" t="s">
        <v>403</v>
      </c>
    </row>
    <row r="504" spans="1:11" ht="25.5" x14ac:dyDescent="0.2">
      <c r="A504" s="147" t="s">
        <v>1777</v>
      </c>
      <c r="B504" s="149">
        <v>11261</v>
      </c>
      <c r="C504" s="146" t="s">
        <v>1776</v>
      </c>
      <c r="D504" s="147" t="s">
        <v>1777</v>
      </c>
      <c r="E504" s="147" t="s">
        <v>101</v>
      </c>
      <c r="F504" s="147" t="s">
        <v>22</v>
      </c>
      <c r="G504" s="147" t="s">
        <v>15</v>
      </c>
      <c r="H504" s="147" t="s">
        <v>22</v>
      </c>
      <c r="I504" s="147" t="s">
        <v>1728</v>
      </c>
      <c r="J504" s="146" t="s">
        <v>2747</v>
      </c>
      <c r="K504" s="147" t="s">
        <v>403</v>
      </c>
    </row>
    <row r="505" spans="1:11" ht="25.5" x14ac:dyDescent="0.2">
      <c r="A505" s="147" t="s">
        <v>19</v>
      </c>
      <c r="B505" s="149">
        <v>4971</v>
      </c>
      <c r="C505" s="146" t="s">
        <v>1778</v>
      </c>
      <c r="D505" s="147" t="s">
        <v>19</v>
      </c>
      <c r="E505" s="147" t="s">
        <v>101</v>
      </c>
      <c r="F505" s="147" t="s">
        <v>22</v>
      </c>
      <c r="G505" s="147" t="s">
        <v>19</v>
      </c>
      <c r="H505" s="147" t="s">
        <v>10</v>
      </c>
      <c r="I505" s="147" t="s">
        <v>19</v>
      </c>
      <c r="J505" s="146" t="s">
        <v>2747</v>
      </c>
      <c r="K505" s="147" t="s">
        <v>405</v>
      </c>
    </row>
    <row r="506" spans="1:11" ht="25.5" x14ac:dyDescent="0.2">
      <c r="A506" s="147" t="s">
        <v>1780</v>
      </c>
      <c r="B506" s="149">
        <v>4972</v>
      </c>
      <c r="C506" s="146" t="s">
        <v>1779</v>
      </c>
      <c r="D506" s="147" t="s">
        <v>1780</v>
      </c>
      <c r="E506" s="147" t="s">
        <v>101</v>
      </c>
      <c r="F506" s="147" t="s">
        <v>22</v>
      </c>
      <c r="G506" s="147" t="s">
        <v>19</v>
      </c>
      <c r="H506" s="147" t="s">
        <v>10</v>
      </c>
      <c r="I506" s="147" t="s">
        <v>19</v>
      </c>
      <c r="J506" s="146" t="s">
        <v>2747</v>
      </c>
      <c r="K506" s="147" t="s">
        <v>403</v>
      </c>
    </row>
    <row r="507" spans="1:11" ht="25.5" x14ac:dyDescent="0.2">
      <c r="A507" s="147" t="s">
        <v>18</v>
      </c>
      <c r="B507" s="149">
        <v>4974</v>
      </c>
      <c r="C507" s="146" t="s">
        <v>1781</v>
      </c>
      <c r="D507" s="147" t="s">
        <v>18</v>
      </c>
      <c r="E507" s="147" t="s">
        <v>101</v>
      </c>
      <c r="F507" s="147" t="s">
        <v>22</v>
      </c>
      <c r="G507" s="147" t="s">
        <v>18</v>
      </c>
      <c r="H507" s="147" t="s">
        <v>10</v>
      </c>
      <c r="I507" s="147" t="s">
        <v>19</v>
      </c>
      <c r="J507" s="146" t="s">
        <v>2747</v>
      </c>
      <c r="K507" s="147" t="s">
        <v>405</v>
      </c>
    </row>
    <row r="508" spans="1:11" ht="25.5" x14ac:dyDescent="0.2">
      <c r="A508" s="147" t="s">
        <v>1783</v>
      </c>
      <c r="B508" s="149">
        <v>4975</v>
      </c>
      <c r="C508" s="146" t="s">
        <v>1782</v>
      </c>
      <c r="D508" s="147" t="s">
        <v>1783</v>
      </c>
      <c r="E508" s="147" t="s">
        <v>101</v>
      </c>
      <c r="F508" s="147" t="s">
        <v>22</v>
      </c>
      <c r="G508" s="147" t="s">
        <v>18</v>
      </c>
      <c r="H508" s="147" t="s">
        <v>10</v>
      </c>
      <c r="I508" s="147" t="s">
        <v>19</v>
      </c>
      <c r="J508" s="146" t="s">
        <v>2747</v>
      </c>
      <c r="K508" s="147" t="s">
        <v>403</v>
      </c>
    </row>
    <row r="509" spans="1:11" ht="25.5" x14ac:dyDescent="0.2">
      <c r="A509" s="147" t="s">
        <v>1785</v>
      </c>
      <c r="B509" s="149">
        <v>4976</v>
      </c>
      <c r="C509" s="146" t="s">
        <v>1784</v>
      </c>
      <c r="D509" s="147" t="s">
        <v>1785</v>
      </c>
      <c r="E509" s="147" t="s">
        <v>101</v>
      </c>
      <c r="F509" s="147" t="s">
        <v>22</v>
      </c>
      <c r="G509" s="147" t="s">
        <v>11</v>
      </c>
      <c r="H509" s="147" t="s">
        <v>10</v>
      </c>
      <c r="I509" s="147" t="s">
        <v>19</v>
      </c>
      <c r="J509" s="146" t="s">
        <v>2747</v>
      </c>
      <c r="K509" s="147" t="s">
        <v>403</v>
      </c>
    </row>
    <row r="510" spans="1:11" ht="25.5" x14ac:dyDescent="0.2">
      <c r="A510" s="147" t="s">
        <v>1638</v>
      </c>
      <c r="B510" s="149">
        <v>5017</v>
      </c>
      <c r="C510" s="146" t="s">
        <v>1786</v>
      </c>
      <c r="D510" s="147" t="s">
        <v>1638</v>
      </c>
      <c r="E510" s="147" t="s">
        <v>101</v>
      </c>
      <c r="F510" s="147" t="s">
        <v>22</v>
      </c>
      <c r="G510" s="147" t="s">
        <v>848</v>
      </c>
      <c r="H510" s="147" t="s">
        <v>10</v>
      </c>
      <c r="I510" s="147" t="s">
        <v>19</v>
      </c>
      <c r="J510" s="146" t="s">
        <v>2747</v>
      </c>
      <c r="K510" s="147" t="s">
        <v>403</v>
      </c>
    </row>
    <row r="511" spans="1:11" ht="25.5" x14ac:dyDescent="0.2">
      <c r="A511" s="147" t="s">
        <v>1788</v>
      </c>
      <c r="B511" s="149">
        <v>5019</v>
      </c>
      <c r="C511" s="146" t="s">
        <v>1787</v>
      </c>
      <c r="D511" s="147" t="s">
        <v>1788</v>
      </c>
      <c r="E511" s="147" t="s">
        <v>101</v>
      </c>
      <c r="F511" s="147" t="s">
        <v>22</v>
      </c>
      <c r="G511" s="147" t="s">
        <v>848</v>
      </c>
      <c r="H511" s="147" t="s">
        <v>10</v>
      </c>
      <c r="I511" s="147" t="s">
        <v>19</v>
      </c>
      <c r="J511" s="146" t="s">
        <v>2747</v>
      </c>
      <c r="K511" s="147" t="s">
        <v>405</v>
      </c>
    </row>
    <row r="512" spans="1:11" ht="25.5" x14ac:dyDescent="0.2">
      <c r="A512" s="147" t="s">
        <v>1790</v>
      </c>
      <c r="B512" s="149">
        <v>6959</v>
      </c>
      <c r="C512" s="146" t="s">
        <v>1789</v>
      </c>
      <c r="D512" s="147" t="s">
        <v>1790</v>
      </c>
      <c r="E512" s="147" t="s">
        <v>101</v>
      </c>
      <c r="F512" s="147" t="s">
        <v>22</v>
      </c>
      <c r="G512" s="147" t="s">
        <v>18</v>
      </c>
      <c r="H512" s="147" t="s">
        <v>10</v>
      </c>
      <c r="I512" s="147" t="s">
        <v>19</v>
      </c>
      <c r="J512" s="146" t="s">
        <v>2747</v>
      </c>
      <c r="K512" s="147" t="s">
        <v>403</v>
      </c>
    </row>
    <row r="513" spans="1:11" ht="25.5" x14ac:dyDescent="0.2">
      <c r="A513" s="147" t="s">
        <v>1792</v>
      </c>
      <c r="B513" s="149">
        <v>7698</v>
      </c>
      <c r="C513" s="146" t="s">
        <v>1791</v>
      </c>
      <c r="D513" s="147" t="s">
        <v>1792</v>
      </c>
      <c r="E513" s="147" t="s">
        <v>101</v>
      </c>
      <c r="F513" s="147" t="s">
        <v>22</v>
      </c>
      <c r="G513" s="147" t="s">
        <v>19</v>
      </c>
      <c r="H513" s="147" t="s">
        <v>10</v>
      </c>
      <c r="I513" s="147" t="s">
        <v>19</v>
      </c>
      <c r="J513" s="146" t="s">
        <v>2747</v>
      </c>
      <c r="K513" s="147" t="s">
        <v>403</v>
      </c>
    </row>
    <row r="514" spans="1:11" ht="25.5" x14ac:dyDescent="0.2">
      <c r="A514" s="147" t="s">
        <v>1794</v>
      </c>
      <c r="B514" s="149">
        <v>4981</v>
      </c>
      <c r="C514" s="146" t="s">
        <v>1793</v>
      </c>
      <c r="D514" s="147" t="s">
        <v>1794</v>
      </c>
      <c r="E514" s="147" t="s">
        <v>101</v>
      </c>
      <c r="F514" s="147" t="s">
        <v>22</v>
      </c>
      <c r="G514" s="147" t="s">
        <v>22</v>
      </c>
      <c r="H514" s="147" t="s">
        <v>22</v>
      </c>
      <c r="I514" s="147" t="s">
        <v>22</v>
      </c>
      <c r="J514" s="146" t="s">
        <v>2747</v>
      </c>
      <c r="K514" s="147" t="s">
        <v>402</v>
      </c>
    </row>
    <row r="515" spans="1:11" ht="25.5" x14ac:dyDescent="0.2">
      <c r="A515" s="147" t="s">
        <v>1796</v>
      </c>
      <c r="B515" s="149">
        <v>4982</v>
      </c>
      <c r="C515" s="146" t="s">
        <v>1795</v>
      </c>
      <c r="D515" s="147" t="s">
        <v>1796</v>
      </c>
      <c r="E515" s="147" t="s">
        <v>101</v>
      </c>
      <c r="F515" s="147" t="s">
        <v>22</v>
      </c>
      <c r="G515" s="147" t="s">
        <v>22</v>
      </c>
      <c r="H515" s="147" t="s">
        <v>22</v>
      </c>
      <c r="I515" s="147" t="s">
        <v>22</v>
      </c>
      <c r="J515" s="146" t="s">
        <v>2747</v>
      </c>
      <c r="K515" s="147" t="s">
        <v>404</v>
      </c>
    </row>
    <row r="516" spans="1:11" ht="25.5" x14ac:dyDescent="0.2">
      <c r="A516" s="147" t="s">
        <v>1798</v>
      </c>
      <c r="B516" s="149">
        <v>4983</v>
      </c>
      <c r="C516" s="146" t="s">
        <v>1797</v>
      </c>
      <c r="D516" s="147" t="s">
        <v>1798</v>
      </c>
      <c r="E516" s="147" t="s">
        <v>101</v>
      </c>
      <c r="F516" s="147" t="s">
        <v>22</v>
      </c>
      <c r="G516" s="147" t="s">
        <v>22</v>
      </c>
      <c r="H516" s="147" t="s">
        <v>22</v>
      </c>
      <c r="I516" s="147" t="s">
        <v>22</v>
      </c>
      <c r="J516" s="146" t="s">
        <v>2747</v>
      </c>
      <c r="K516" s="147" t="s">
        <v>404</v>
      </c>
    </row>
    <row r="517" spans="1:11" ht="25.5" x14ac:dyDescent="0.2">
      <c r="A517" s="147" t="s">
        <v>1800</v>
      </c>
      <c r="B517" s="149">
        <v>4984</v>
      </c>
      <c r="C517" s="146" t="s">
        <v>1799</v>
      </c>
      <c r="D517" s="147" t="s">
        <v>1800</v>
      </c>
      <c r="E517" s="147" t="s">
        <v>101</v>
      </c>
      <c r="F517" s="147" t="s">
        <v>22</v>
      </c>
      <c r="G517" s="147" t="s">
        <v>22</v>
      </c>
      <c r="H517" s="147" t="s">
        <v>22</v>
      </c>
      <c r="I517" s="147" t="s">
        <v>22</v>
      </c>
      <c r="J517" s="146" t="s">
        <v>2747</v>
      </c>
      <c r="K517" s="147" t="s">
        <v>404</v>
      </c>
    </row>
    <row r="518" spans="1:11" ht="25.5" x14ac:dyDescent="0.2">
      <c r="A518" s="147" t="s">
        <v>1060</v>
      </c>
      <c r="B518" s="149">
        <v>4985</v>
      </c>
      <c r="C518" s="146" t="s">
        <v>1801</v>
      </c>
      <c r="D518" s="147" t="s">
        <v>1060</v>
      </c>
      <c r="E518" s="147" t="s">
        <v>101</v>
      </c>
      <c r="F518" s="147" t="s">
        <v>22</v>
      </c>
      <c r="G518" s="147" t="s">
        <v>22</v>
      </c>
      <c r="H518" s="147" t="s">
        <v>22</v>
      </c>
      <c r="I518" s="147" t="s">
        <v>22</v>
      </c>
      <c r="J518" s="146" t="s">
        <v>2747</v>
      </c>
      <c r="K518" s="147" t="s">
        <v>403</v>
      </c>
    </row>
    <row r="519" spans="1:11" ht="25.5" x14ac:dyDescent="0.2">
      <c r="A519" s="147" t="s">
        <v>1803</v>
      </c>
      <c r="B519" s="149">
        <v>4986</v>
      </c>
      <c r="C519" s="146" t="s">
        <v>1802</v>
      </c>
      <c r="D519" s="147" t="s">
        <v>1803</v>
      </c>
      <c r="E519" s="147" t="s">
        <v>101</v>
      </c>
      <c r="F519" s="147" t="s">
        <v>22</v>
      </c>
      <c r="G519" s="147" t="s">
        <v>22</v>
      </c>
      <c r="H519" s="147" t="s">
        <v>22</v>
      </c>
      <c r="I519" s="147" t="s">
        <v>22</v>
      </c>
      <c r="J519" s="146" t="s">
        <v>2747</v>
      </c>
      <c r="K519" s="147" t="s">
        <v>403</v>
      </c>
    </row>
    <row r="520" spans="1:11" ht="25.5" x14ac:dyDescent="0.2">
      <c r="A520" s="147" t="s">
        <v>1805</v>
      </c>
      <c r="B520" s="149">
        <v>4987</v>
      </c>
      <c r="C520" s="146" t="s">
        <v>1804</v>
      </c>
      <c r="D520" s="147" t="s">
        <v>1805</v>
      </c>
      <c r="E520" s="147" t="s">
        <v>101</v>
      </c>
      <c r="F520" s="147" t="s">
        <v>22</v>
      </c>
      <c r="G520" s="147" t="s">
        <v>22</v>
      </c>
      <c r="H520" s="147" t="s">
        <v>22</v>
      </c>
      <c r="I520" s="147" t="s">
        <v>22</v>
      </c>
      <c r="J520" s="146" t="s">
        <v>2747</v>
      </c>
      <c r="K520" s="147" t="s">
        <v>405</v>
      </c>
    </row>
    <row r="521" spans="1:11" ht="25.5" x14ac:dyDescent="0.2">
      <c r="A521" s="147" t="s">
        <v>1807</v>
      </c>
      <c r="B521" s="149">
        <v>4988</v>
      </c>
      <c r="C521" s="146" t="s">
        <v>1806</v>
      </c>
      <c r="D521" s="147" t="s">
        <v>1807</v>
      </c>
      <c r="E521" s="147" t="s">
        <v>101</v>
      </c>
      <c r="F521" s="147" t="s">
        <v>22</v>
      </c>
      <c r="G521" s="147" t="s">
        <v>22</v>
      </c>
      <c r="H521" s="147" t="s">
        <v>22</v>
      </c>
      <c r="I521" s="147" t="s">
        <v>22</v>
      </c>
      <c r="J521" s="146" t="s">
        <v>2747</v>
      </c>
      <c r="K521" s="147" t="s">
        <v>403</v>
      </c>
    </row>
    <row r="522" spans="1:11" ht="25.5" x14ac:dyDescent="0.2">
      <c r="A522" s="147" t="s">
        <v>1809</v>
      </c>
      <c r="B522" s="149">
        <v>4989</v>
      </c>
      <c r="C522" s="146" t="s">
        <v>1808</v>
      </c>
      <c r="D522" s="147" t="s">
        <v>1809</v>
      </c>
      <c r="E522" s="147" t="s">
        <v>101</v>
      </c>
      <c r="F522" s="147" t="s">
        <v>22</v>
      </c>
      <c r="G522" s="147" t="s">
        <v>22</v>
      </c>
      <c r="H522" s="147" t="s">
        <v>22</v>
      </c>
      <c r="I522" s="147" t="s">
        <v>22</v>
      </c>
      <c r="J522" s="146" t="s">
        <v>2747</v>
      </c>
      <c r="K522" s="147" t="s">
        <v>404</v>
      </c>
    </row>
    <row r="523" spans="1:11" ht="25.5" x14ac:dyDescent="0.2">
      <c r="A523" s="147" t="s">
        <v>1811</v>
      </c>
      <c r="B523" s="149">
        <v>4990</v>
      </c>
      <c r="C523" s="146" t="s">
        <v>1810</v>
      </c>
      <c r="D523" s="147" t="s">
        <v>1811</v>
      </c>
      <c r="E523" s="147" t="s">
        <v>101</v>
      </c>
      <c r="F523" s="147" t="s">
        <v>22</v>
      </c>
      <c r="G523" s="147" t="s">
        <v>22</v>
      </c>
      <c r="H523" s="147" t="s">
        <v>22</v>
      </c>
      <c r="I523" s="147" t="s">
        <v>22</v>
      </c>
      <c r="J523" s="146" t="s">
        <v>2747</v>
      </c>
      <c r="K523" s="147" t="s">
        <v>403</v>
      </c>
    </row>
    <row r="524" spans="1:11" ht="25.5" x14ac:dyDescent="0.2">
      <c r="A524" s="147" t="s">
        <v>1813</v>
      </c>
      <c r="B524" s="149">
        <v>4991</v>
      </c>
      <c r="C524" s="146" t="s">
        <v>1812</v>
      </c>
      <c r="D524" s="147" t="s">
        <v>1813</v>
      </c>
      <c r="E524" s="147" t="s">
        <v>101</v>
      </c>
      <c r="F524" s="147" t="s">
        <v>22</v>
      </c>
      <c r="G524" s="147" t="s">
        <v>22</v>
      </c>
      <c r="H524" s="147" t="s">
        <v>22</v>
      </c>
      <c r="I524" s="147" t="s">
        <v>22</v>
      </c>
      <c r="J524" s="146" t="s">
        <v>2747</v>
      </c>
      <c r="K524" s="147" t="s">
        <v>404</v>
      </c>
    </row>
    <row r="525" spans="1:11" ht="25.5" x14ac:dyDescent="0.2">
      <c r="A525" s="147" t="s">
        <v>1815</v>
      </c>
      <c r="B525" s="149">
        <v>4996</v>
      </c>
      <c r="C525" s="146" t="s">
        <v>1814</v>
      </c>
      <c r="D525" s="147" t="s">
        <v>1815</v>
      </c>
      <c r="E525" s="147" t="s">
        <v>101</v>
      </c>
      <c r="F525" s="147" t="s">
        <v>22</v>
      </c>
      <c r="G525" s="147" t="s">
        <v>22</v>
      </c>
      <c r="H525" s="147" t="s">
        <v>22</v>
      </c>
      <c r="I525" s="147" t="s">
        <v>22</v>
      </c>
      <c r="J525" s="146" t="s">
        <v>2747</v>
      </c>
      <c r="K525" s="147" t="s">
        <v>403</v>
      </c>
    </row>
    <row r="526" spans="1:11" ht="25.5" x14ac:dyDescent="0.2">
      <c r="A526" s="147" t="s">
        <v>1817</v>
      </c>
      <c r="B526" s="149">
        <v>4997</v>
      </c>
      <c r="C526" s="146" t="s">
        <v>1816</v>
      </c>
      <c r="D526" s="147" t="s">
        <v>1817</v>
      </c>
      <c r="E526" s="147" t="s">
        <v>101</v>
      </c>
      <c r="F526" s="147" t="s">
        <v>22</v>
      </c>
      <c r="G526" s="147" t="s">
        <v>22</v>
      </c>
      <c r="H526" s="147" t="s">
        <v>22</v>
      </c>
      <c r="I526" s="147" t="s">
        <v>22</v>
      </c>
      <c r="J526" s="146" t="s">
        <v>2747</v>
      </c>
      <c r="K526" s="147" t="s">
        <v>403</v>
      </c>
    </row>
    <row r="527" spans="1:11" ht="25.5" x14ac:dyDescent="0.2">
      <c r="A527" s="147" t="s">
        <v>1819</v>
      </c>
      <c r="B527" s="149">
        <v>4998</v>
      </c>
      <c r="C527" s="146" t="s">
        <v>1818</v>
      </c>
      <c r="D527" s="147" t="s">
        <v>1819</v>
      </c>
      <c r="E527" s="147" t="s">
        <v>101</v>
      </c>
      <c r="F527" s="147" t="s">
        <v>22</v>
      </c>
      <c r="G527" s="147" t="s">
        <v>22</v>
      </c>
      <c r="H527" s="147" t="s">
        <v>22</v>
      </c>
      <c r="I527" s="147" t="s">
        <v>22</v>
      </c>
      <c r="J527" s="146" t="s">
        <v>2747</v>
      </c>
      <c r="K527" s="147" t="s">
        <v>403</v>
      </c>
    </row>
    <row r="528" spans="1:11" ht="25.5" x14ac:dyDescent="0.2">
      <c r="A528" s="147" t="s">
        <v>1821</v>
      </c>
      <c r="B528" s="149">
        <v>4999</v>
      </c>
      <c r="C528" s="146" t="s">
        <v>1820</v>
      </c>
      <c r="D528" s="147" t="s">
        <v>1821</v>
      </c>
      <c r="E528" s="147" t="s">
        <v>101</v>
      </c>
      <c r="F528" s="147" t="s">
        <v>22</v>
      </c>
      <c r="G528" s="147" t="s">
        <v>22</v>
      </c>
      <c r="H528" s="147" t="s">
        <v>22</v>
      </c>
      <c r="I528" s="147" t="s">
        <v>22</v>
      </c>
      <c r="J528" s="146" t="s">
        <v>2747</v>
      </c>
      <c r="K528" s="147" t="s">
        <v>403</v>
      </c>
    </row>
    <row r="529" spans="1:11" ht="25.5" x14ac:dyDescent="0.2">
      <c r="A529" s="147" t="s">
        <v>1823</v>
      </c>
      <c r="B529" s="149">
        <v>5000</v>
      </c>
      <c r="C529" s="146" t="s">
        <v>1822</v>
      </c>
      <c r="D529" s="147" t="s">
        <v>1823</v>
      </c>
      <c r="E529" s="147" t="s">
        <v>101</v>
      </c>
      <c r="F529" s="147" t="s">
        <v>22</v>
      </c>
      <c r="G529" s="147" t="s">
        <v>22</v>
      </c>
      <c r="H529" s="147" t="s">
        <v>22</v>
      </c>
      <c r="I529" s="147" t="s">
        <v>22</v>
      </c>
      <c r="J529" s="146" t="s">
        <v>2747</v>
      </c>
      <c r="K529" s="147" t="s">
        <v>403</v>
      </c>
    </row>
    <row r="530" spans="1:11" ht="25.5" x14ac:dyDescent="0.2">
      <c r="A530" s="147" t="s">
        <v>1825</v>
      </c>
      <c r="B530" s="149">
        <v>5001</v>
      </c>
      <c r="C530" s="146" t="s">
        <v>1824</v>
      </c>
      <c r="D530" s="147" t="s">
        <v>1825</v>
      </c>
      <c r="E530" s="147" t="s">
        <v>101</v>
      </c>
      <c r="F530" s="147" t="s">
        <v>22</v>
      </c>
      <c r="G530" s="147" t="s">
        <v>22</v>
      </c>
      <c r="H530" s="147" t="s">
        <v>22</v>
      </c>
      <c r="I530" s="147" t="s">
        <v>22</v>
      </c>
      <c r="J530" s="146" t="s">
        <v>2747</v>
      </c>
      <c r="K530" s="147" t="s">
        <v>403</v>
      </c>
    </row>
    <row r="531" spans="1:11" ht="25.5" x14ac:dyDescent="0.2">
      <c r="A531" s="147" t="s">
        <v>1827</v>
      </c>
      <c r="B531" s="149">
        <v>6787</v>
      </c>
      <c r="C531" s="146" t="s">
        <v>1826</v>
      </c>
      <c r="D531" s="147" t="s">
        <v>1827</v>
      </c>
      <c r="E531" s="147" t="s">
        <v>101</v>
      </c>
      <c r="F531" s="147" t="s">
        <v>22</v>
      </c>
      <c r="G531" s="147" t="s">
        <v>22</v>
      </c>
      <c r="H531" s="147" t="s">
        <v>22</v>
      </c>
      <c r="I531" s="147" t="s">
        <v>22</v>
      </c>
      <c r="J531" s="146" t="s">
        <v>2747</v>
      </c>
      <c r="K531" s="147" t="s">
        <v>403</v>
      </c>
    </row>
    <row r="532" spans="1:11" ht="25.5" x14ac:dyDescent="0.2">
      <c r="A532" s="147" t="s">
        <v>1829</v>
      </c>
      <c r="B532" s="149">
        <v>6788</v>
      </c>
      <c r="C532" s="146" t="s">
        <v>1828</v>
      </c>
      <c r="D532" s="147" t="s">
        <v>1829</v>
      </c>
      <c r="E532" s="147" t="s">
        <v>101</v>
      </c>
      <c r="F532" s="147" t="s">
        <v>22</v>
      </c>
      <c r="G532" s="147" t="s">
        <v>22</v>
      </c>
      <c r="H532" s="147" t="s">
        <v>22</v>
      </c>
      <c r="I532" s="147" t="s">
        <v>22</v>
      </c>
      <c r="J532" s="146" t="s">
        <v>2747</v>
      </c>
      <c r="K532" s="147" t="s">
        <v>403</v>
      </c>
    </row>
    <row r="533" spans="1:11" ht="25.5" x14ac:dyDescent="0.2">
      <c r="A533" s="147" t="s">
        <v>1831</v>
      </c>
      <c r="B533" s="149">
        <v>6831</v>
      </c>
      <c r="C533" s="146" t="s">
        <v>1830</v>
      </c>
      <c r="D533" s="147" t="s">
        <v>1831</v>
      </c>
      <c r="E533" s="147" t="s">
        <v>101</v>
      </c>
      <c r="F533" s="147" t="s">
        <v>22</v>
      </c>
      <c r="G533" s="147" t="s">
        <v>22</v>
      </c>
      <c r="H533" s="147" t="s">
        <v>22</v>
      </c>
      <c r="I533" s="147" t="s">
        <v>22</v>
      </c>
      <c r="J533" s="146" t="s">
        <v>2747</v>
      </c>
      <c r="K533" s="147" t="s">
        <v>403</v>
      </c>
    </row>
    <row r="534" spans="1:11" ht="25.5" x14ac:dyDescent="0.2">
      <c r="A534" s="147" t="s">
        <v>1686</v>
      </c>
      <c r="B534" s="149">
        <v>6832</v>
      </c>
      <c r="C534" s="146" t="s">
        <v>1832</v>
      </c>
      <c r="D534" s="147" t="s">
        <v>1686</v>
      </c>
      <c r="E534" s="147" t="s">
        <v>101</v>
      </c>
      <c r="F534" s="147" t="s">
        <v>22</v>
      </c>
      <c r="G534" s="147" t="s">
        <v>22</v>
      </c>
      <c r="H534" s="147" t="s">
        <v>22</v>
      </c>
      <c r="I534" s="147" t="s">
        <v>22</v>
      </c>
      <c r="J534" s="146" t="s">
        <v>2747</v>
      </c>
      <c r="K534" s="147" t="s">
        <v>403</v>
      </c>
    </row>
    <row r="535" spans="1:11" ht="25.5" x14ac:dyDescent="0.2">
      <c r="A535" s="147" t="s">
        <v>1834</v>
      </c>
      <c r="B535" s="149">
        <v>6833</v>
      </c>
      <c r="C535" s="146" t="s">
        <v>1833</v>
      </c>
      <c r="D535" s="147" t="s">
        <v>1834</v>
      </c>
      <c r="E535" s="147" t="s">
        <v>101</v>
      </c>
      <c r="F535" s="147" t="s">
        <v>22</v>
      </c>
      <c r="G535" s="147" t="s">
        <v>22</v>
      </c>
      <c r="H535" s="147" t="s">
        <v>22</v>
      </c>
      <c r="I535" s="147" t="s">
        <v>22</v>
      </c>
      <c r="J535" s="146" t="s">
        <v>2747</v>
      </c>
      <c r="K535" s="147" t="s">
        <v>403</v>
      </c>
    </row>
    <row r="536" spans="1:11" ht="25.5" x14ac:dyDescent="0.2">
      <c r="A536" s="147" t="s">
        <v>1836</v>
      </c>
      <c r="B536" s="149">
        <v>6834</v>
      </c>
      <c r="C536" s="146" t="s">
        <v>1835</v>
      </c>
      <c r="D536" s="147" t="s">
        <v>1836</v>
      </c>
      <c r="E536" s="147" t="s">
        <v>101</v>
      </c>
      <c r="F536" s="147" t="s">
        <v>22</v>
      </c>
      <c r="G536" s="147" t="s">
        <v>22</v>
      </c>
      <c r="H536" s="147" t="s">
        <v>22</v>
      </c>
      <c r="I536" s="147" t="s">
        <v>22</v>
      </c>
      <c r="J536" s="146" t="s">
        <v>2747</v>
      </c>
      <c r="K536" s="147" t="s">
        <v>403</v>
      </c>
    </row>
    <row r="537" spans="1:11" ht="25.5" x14ac:dyDescent="0.2">
      <c r="A537" s="147" t="s">
        <v>1838</v>
      </c>
      <c r="B537" s="149">
        <v>6837</v>
      </c>
      <c r="C537" s="146" t="s">
        <v>1837</v>
      </c>
      <c r="D537" s="147" t="s">
        <v>1838</v>
      </c>
      <c r="E537" s="147" t="s">
        <v>101</v>
      </c>
      <c r="F537" s="147" t="s">
        <v>22</v>
      </c>
      <c r="G537" s="147" t="s">
        <v>22</v>
      </c>
      <c r="H537" s="147" t="s">
        <v>22</v>
      </c>
      <c r="I537" s="147" t="s">
        <v>22</v>
      </c>
      <c r="J537" s="146" t="s">
        <v>2747</v>
      </c>
      <c r="K537" s="147" t="s">
        <v>403</v>
      </c>
    </row>
    <row r="538" spans="1:11" ht="25.5" x14ac:dyDescent="0.2">
      <c r="A538" s="147" t="s">
        <v>1840</v>
      </c>
      <c r="B538" s="149">
        <v>6850</v>
      </c>
      <c r="C538" s="146" t="s">
        <v>1839</v>
      </c>
      <c r="D538" s="147" t="s">
        <v>1840</v>
      </c>
      <c r="E538" s="147" t="s">
        <v>101</v>
      </c>
      <c r="F538" s="147" t="s">
        <v>22</v>
      </c>
      <c r="G538" s="147" t="s">
        <v>22</v>
      </c>
      <c r="H538" s="147" t="s">
        <v>22</v>
      </c>
      <c r="I538" s="147" t="s">
        <v>22</v>
      </c>
      <c r="J538" s="146" t="s">
        <v>2747</v>
      </c>
      <c r="K538" s="147" t="s">
        <v>403</v>
      </c>
    </row>
    <row r="539" spans="1:11" ht="25.5" x14ac:dyDescent="0.2">
      <c r="A539" s="147" t="s">
        <v>1842</v>
      </c>
      <c r="B539" s="149">
        <v>6852</v>
      </c>
      <c r="C539" s="146" t="s">
        <v>1841</v>
      </c>
      <c r="D539" s="147" t="s">
        <v>1842</v>
      </c>
      <c r="E539" s="147" t="s">
        <v>101</v>
      </c>
      <c r="F539" s="147" t="s">
        <v>22</v>
      </c>
      <c r="G539" s="147" t="s">
        <v>22</v>
      </c>
      <c r="H539" s="147" t="s">
        <v>22</v>
      </c>
      <c r="I539" s="147" t="s">
        <v>22</v>
      </c>
      <c r="J539" s="146" t="s">
        <v>2747</v>
      </c>
      <c r="K539" s="147" t="s">
        <v>403</v>
      </c>
    </row>
    <row r="540" spans="1:11" ht="25.5" x14ac:dyDescent="0.2">
      <c r="A540" s="147" t="s">
        <v>1844</v>
      </c>
      <c r="B540" s="149">
        <v>6854</v>
      </c>
      <c r="C540" s="146" t="s">
        <v>1843</v>
      </c>
      <c r="D540" s="147" t="s">
        <v>1844</v>
      </c>
      <c r="E540" s="147" t="s">
        <v>101</v>
      </c>
      <c r="F540" s="147" t="s">
        <v>22</v>
      </c>
      <c r="G540" s="147" t="s">
        <v>22</v>
      </c>
      <c r="H540" s="147" t="s">
        <v>22</v>
      </c>
      <c r="I540" s="147" t="s">
        <v>22</v>
      </c>
      <c r="J540" s="146" t="s">
        <v>2747</v>
      </c>
      <c r="K540" s="147" t="s">
        <v>403</v>
      </c>
    </row>
    <row r="541" spans="1:11" ht="25.5" x14ac:dyDescent="0.2">
      <c r="A541" s="147" t="s">
        <v>1846</v>
      </c>
      <c r="B541" s="149">
        <v>6855</v>
      </c>
      <c r="C541" s="146" t="s">
        <v>1845</v>
      </c>
      <c r="D541" s="147" t="s">
        <v>1846</v>
      </c>
      <c r="E541" s="147" t="s">
        <v>101</v>
      </c>
      <c r="F541" s="147" t="s">
        <v>22</v>
      </c>
      <c r="G541" s="147" t="s">
        <v>22</v>
      </c>
      <c r="H541" s="147" t="s">
        <v>22</v>
      </c>
      <c r="I541" s="147" t="s">
        <v>22</v>
      </c>
      <c r="J541" s="146" t="s">
        <v>2747</v>
      </c>
      <c r="K541" s="147" t="s">
        <v>403</v>
      </c>
    </row>
    <row r="542" spans="1:11" ht="25.5" x14ac:dyDescent="0.2">
      <c r="A542" s="147" t="s">
        <v>1848</v>
      </c>
      <c r="B542" s="149">
        <v>6856</v>
      </c>
      <c r="C542" s="146" t="s">
        <v>1847</v>
      </c>
      <c r="D542" s="147" t="s">
        <v>1848</v>
      </c>
      <c r="E542" s="147" t="s">
        <v>101</v>
      </c>
      <c r="F542" s="147" t="s">
        <v>22</v>
      </c>
      <c r="G542" s="147" t="s">
        <v>22</v>
      </c>
      <c r="H542" s="147" t="s">
        <v>22</v>
      </c>
      <c r="I542" s="147" t="s">
        <v>22</v>
      </c>
      <c r="J542" s="146" t="s">
        <v>2747</v>
      </c>
      <c r="K542" s="147" t="s">
        <v>403</v>
      </c>
    </row>
    <row r="543" spans="1:11" ht="25.5" x14ac:dyDescent="0.2">
      <c r="A543" s="147" t="s">
        <v>1452</v>
      </c>
      <c r="B543" s="149">
        <v>6857</v>
      </c>
      <c r="C543" s="146" t="s">
        <v>1849</v>
      </c>
      <c r="D543" s="147" t="s">
        <v>1452</v>
      </c>
      <c r="E543" s="147" t="s">
        <v>101</v>
      </c>
      <c r="F543" s="147" t="s">
        <v>22</v>
      </c>
      <c r="G543" s="147" t="s">
        <v>22</v>
      </c>
      <c r="H543" s="147" t="s">
        <v>22</v>
      </c>
      <c r="I543" s="147" t="s">
        <v>22</v>
      </c>
      <c r="J543" s="146" t="s">
        <v>2747</v>
      </c>
      <c r="K543" s="147" t="s">
        <v>405</v>
      </c>
    </row>
    <row r="544" spans="1:11" ht="38.25" x14ac:dyDescent="0.2">
      <c r="A544" s="147" t="s">
        <v>1851</v>
      </c>
      <c r="B544" s="149">
        <v>6858</v>
      </c>
      <c r="C544" s="146" t="s">
        <v>1850</v>
      </c>
      <c r="D544" s="147" t="s">
        <v>1851</v>
      </c>
      <c r="E544" s="147" t="s">
        <v>101</v>
      </c>
      <c r="F544" s="147" t="s">
        <v>22</v>
      </c>
      <c r="G544" s="147" t="s">
        <v>22</v>
      </c>
      <c r="H544" s="147" t="s">
        <v>22</v>
      </c>
      <c r="I544" s="147" t="s">
        <v>22</v>
      </c>
      <c r="J544" s="146" t="s">
        <v>2747</v>
      </c>
      <c r="K544" s="147" t="s">
        <v>404</v>
      </c>
    </row>
    <row r="545" spans="1:11" ht="25.5" x14ac:dyDescent="0.2">
      <c r="A545" s="147" t="s">
        <v>1853</v>
      </c>
      <c r="B545" s="149">
        <v>6865</v>
      </c>
      <c r="C545" s="146" t="s">
        <v>1852</v>
      </c>
      <c r="D545" s="147" t="s">
        <v>1853</v>
      </c>
      <c r="E545" s="147" t="s">
        <v>101</v>
      </c>
      <c r="F545" s="147" t="s">
        <v>22</v>
      </c>
      <c r="G545" s="147" t="s">
        <v>22</v>
      </c>
      <c r="H545" s="147" t="s">
        <v>22</v>
      </c>
      <c r="I545" s="147" t="s">
        <v>22</v>
      </c>
      <c r="J545" s="146" t="s">
        <v>2747</v>
      </c>
      <c r="K545" s="147" t="s">
        <v>403</v>
      </c>
    </row>
    <row r="546" spans="1:11" ht="25.5" x14ac:dyDescent="0.2">
      <c r="A546" s="147" t="s">
        <v>1855</v>
      </c>
      <c r="B546" s="149">
        <v>6936</v>
      </c>
      <c r="C546" s="146" t="s">
        <v>1854</v>
      </c>
      <c r="D546" s="147" t="s">
        <v>1855</v>
      </c>
      <c r="E546" s="147" t="s">
        <v>101</v>
      </c>
      <c r="F546" s="147" t="s">
        <v>22</v>
      </c>
      <c r="G546" s="147" t="s">
        <v>22</v>
      </c>
      <c r="H546" s="147" t="s">
        <v>22</v>
      </c>
      <c r="I546" s="147" t="s">
        <v>22</v>
      </c>
      <c r="J546" s="146" t="s">
        <v>2747</v>
      </c>
      <c r="K546" s="147" t="s">
        <v>403</v>
      </c>
    </row>
    <row r="547" spans="1:11" ht="25.5" x14ac:dyDescent="0.2">
      <c r="A547" s="147" t="s">
        <v>1857</v>
      </c>
      <c r="B547" s="149">
        <v>6938</v>
      </c>
      <c r="C547" s="146" t="s">
        <v>1856</v>
      </c>
      <c r="D547" s="147" t="s">
        <v>1857</v>
      </c>
      <c r="E547" s="147" t="s">
        <v>101</v>
      </c>
      <c r="F547" s="147" t="s">
        <v>22</v>
      </c>
      <c r="G547" s="147" t="s">
        <v>22</v>
      </c>
      <c r="H547" s="147" t="s">
        <v>22</v>
      </c>
      <c r="I547" s="147" t="s">
        <v>22</v>
      </c>
      <c r="J547" s="146" t="s">
        <v>2747</v>
      </c>
      <c r="K547" s="147" t="s">
        <v>404</v>
      </c>
    </row>
    <row r="548" spans="1:11" ht="25.5" x14ac:dyDescent="0.2">
      <c r="A548" s="147" t="s">
        <v>1859</v>
      </c>
      <c r="B548" s="149">
        <v>7097</v>
      </c>
      <c r="C548" s="146" t="s">
        <v>1858</v>
      </c>
      <c r="D548" s="147" t="s">
        <v>1859</v>
      </c>
      <c r="E548" s="147" t="s">
        <v>101</v>
      </c>
      <c r="F548" s="147" t="s">
        <v>22</v>
      </c>
      <c r="G548" s="147" t="s">
        <v>22</v>
      </c>
      <c r="H548" s="147" t="s">
        <v>22</v>
      </c>
      <c r="I548" s="147" t="s">
        <v>22</v>
      </c>
      <c r="J548" s="146" t="s">
        <v>2747</v>
      </c>
      <c r="K548" s="147" t="s">
        <v>403</v>
      </c>
    </row>
    <row r="549" spans="1:11" ht="25.5" x14ac:dyDescent="0.2">
      <c r="A549" s="147" t="s">
        <v>1861</v>
      </c>
      <c r="B549" s="149">
        <v>7098</v>
      </c>
      <c r="C549" s="146" t="s">
        <v>1860</v>
      </c>
      <c r="D549" s="147" t="s">
        <v>1861</v>
      </c>
      <c r="E549" s="147" t="s">
        <v>101</v>
      </c>
      <c r="F549" s="147" t="s">
        <v>22</v>
      </c>
      <c r="G549" s="147" t="s">
        <v>22</v>
      </c>
      <c r="H549" s="147" t="s">
        <v>22</v>
      </c>
      <c r="I549" s="147" t="s">
        <v>22</v>
      </c>
      <c r="J549" s="146" t="s">
        <v>2747</v>
      </c>
      <c r="K549" s="147" t="s">
        <v>403</v>
      </c>
    </row>
    <row r="550" spans="1:11" ht="25.5" x14ac:dyDescent="0.2">
      <c r="A550" s="147" t="s">
        <v>1863</v>
      </c>
      <c r="B550" s="149">
        <v>7109</v>
      </c>
      <c r="C550" s="146" t="s">
        <v>1862</v>
      </c>
      <c r="D550" s="147" t="s">
        <v>1863</v>
      </c>
      <c r="E550" s="147" t="s">
        <v>101</v>
      </c>
      <c r="F550" s="147" t="s">
        <v>22</v>
      </c>
      <c r="G550" s="147" t="s">
        <v>22</v>
      </c>
      <c r="H550" s="147" t="s">
        <v>22</v>
      </c>
      <c r="I550" s="147" t="s">
        <v>22</v>
      </c>
      <c r="J550" s="146" t="s">
        <v>2747</v>
      </c>
      <c r="K550" s="147" t="s">
        <v>403</v>
      </c>
    </row>
    <row r="551" spans="1:11" ht="25.5" x14ac:dyDescent="0.2">
      <c r="A551" s="147" t="s">
        <v>1865</v>
      </c>
      <c r="B551" s="149">
        <v>7178</v>
      </c>
      <c r="C551" s="146" t="s">
        <v>1864</v>
      </c>
      <c r="D551" s="147" t="s">
        <v>1865</v>
      </c>
      <c r="E551" s="147" t="s">
        <v>101</v>
      </c>
      <c r="F551" s="147" t="s">
        <v>22</v>
      </c>
      <c r="G551" s="147" t="s">
        <v>22</v>
      </c>
      <c r="H551" s="147" t="s">
        <v>22</v>
      </c>
      <c r="I551" s="147" t="s">
        <v>22</v>
      </c>
      <c r="J551" s="146" t="s">
        <v>2747</v>
      </c>
      <c r="K551" s="147" t="s">
        <v>403</v>
      </c>
    </row>
    <row r="552" spans="1:11" ht="25.5" x14ac:dyDescent="0.2">
      <c r="A552" s="147" t="s">
        <v>1867</v>
      </c>
      <c r="B552" s="149">
        <v>7431</v>
      </c>
      <c r="C552" s="146" t="s">
        <v>1866</v>
      </c>
      <c r="D552" s="147" t="s">
        <v>1867</v>
      </c>
      <c r="E552" s="147" t="s">
        <v>101</v>
      </c>
      <c r="F552" s="147" t="s">
        <v>22</v>
      </c>
      <c r="G552" s="147" t="s">
        <v>22</v>
      </c>
      <c r="H552" s="147" t="s">
        <v>22</v>
      </c>
      <c r="I552" s="147" t="s">
        <v>22</v>
      </c>
      <c r="J552" s="146" t="s">
        <v>2747</v>
      </c>
      <c r="K552" s="147" t="s">
        <v>403</v>
      </c>
    </row>
    <row r="553" spans="1:11" ht="25.5" x14ac:dyDescent="0.2">
      <c r="A553" s="147" t="s">
        <v>86</v>
      </c>
      <c r="B553" s="149">
        <v>7697</v>
      </c>
      <c r="C553" s="146" t="s">
        <v>1868</v>
      </c>
      <c r="D553" s="147" t="s">
        <v>86</v>
      </c>
      <c r="E553" s="147" t="s">
        <v>101</v>
      </c>
      <c r="F553" s="147" t="s">
        <v>22</v>
      </c>
      <c r="G553" s="147" t="s">
        <v>22</v>
      </c>
      <c r="H553" s="147" t="s">
        <v>22</v>
      </c>
      <c r="I553" s="147" t="s">
        <v>22</v>
      </c>
      <c r="J553" s="146" t="s">
        <v>2747</v>
      </c>
      <c r="K553" s="147" t="s">
        <v>403</v>
      </c>
    </row>
    <row r="554" spans="1:11" ht="25.5" x14ac:dyDescent="0.2">
      <c r="A554" s="147" t="s">
        <v>1402</v>
      </c>
      <c r="B554" s="149">
        <v>7701</v>
      </c>
      <c r="C554" s="146" t="s">
        <v>1869</v>
      </c>
      <c r="D554" s="147" t="s">
        <v>1402</v>
      </c>
      <c r="E554" s="147" t="s">
        <v>101</v>
      </c>
      <c r="F554" s="147" t="s">
        <v>22</v>
      </c>
      <c r="G554" s="147" t="s">
        <v>22</v>
      </c>
      <c r="H554" s="147" t="s">
        <v>22</v>
      </c>
      <c r="I554" s="147" t="s">
        <v>22</v>
      </c>
      <c r="J554" s="146" t="s">
        <v>2747</v>
      </c>
      <c r="K554" s="147" t="s">
        <v>403</v>
      </c>
    </row>
    <row r="555" spans="1:11" ht="25.5" x14ac:dyDescent="0.2">
      <c r="A555" s="147" t="s">
        <v>1871</v>
      </c>
      <c r="B555" s="149">
        <v>7745</v>
      </c>
      <c r="C555" s="146" t="s">
        <v>1870</v>
      </c>
      <c r="D555" s="147" t="s">
        <v>1871</v>
      </c>
      <c r="E555" s="147" t="s">
        <v>101</v>
      </c>
      <c r="F555" s="147" t="s">
        <v>22</v>
      </c>
      <c r="G555" s="147" t="s">
        <v>22</v>
      </c>
      <c r="H555" s="147" t="s">
        <v>22</v>
      </c>
      <c r="I555" s="147" t="s">
        <v>22</v>
      </c>
      <c r="J555" s="146" t="s">
        <v>2747</v>
      </c>
      <c r="K555" s="147" t="s">
        <v>404</v>
      </c>
    </row>
    <row r="556" spans="1:11" ht="25.5" x14ac:dyDescent="0.2">
      <c r="A556" s="147" t="s">
        <v>1873</v>
      </c>
      <c r="B556" s="149">
        <v>7748</v>
      </c>
      <c r="C556" s="146" t="s">
        <v>1872</v>
      </c>
      <c r="D556" s="147" t="s">
        <v>1873</v>
      </c>
      <c r="E556" s="147" t="s">
        <v>101</v>
      </c>
      <c r="F556" s="147" t="s">
        <v>22</v>
      </c>
      <c r="G556" s="147" t="s">
        <v>22</v>
      </c>
      <c r="H556" s="147" t="s">
        <v>22</v>
      </c>
      <c r="I556" s="147" t="s">
        <v>22</v>
      </c>
      <c r="J556" s="146" t="s">
        <v>2747</v>
      </c>
      <c r="K556" s="147" t="s">
        <v>403</v>
      </c>
    </row>
    <row r="557" spans="1:11" ht="25.5" x14ac:dyDescent="0.2">
      <c r="A557" s="147" t="s">
        <v>1665</v>
      </c>
      <c r="B557" s="149">
        <v>8925</v>
      </c>
      <c r="C557" s="146" t="s">
        <v>1874</v>
      </c>
      <c r="D557" s="147" t="s">
        <v>1665</v>
      </c>
      <c r="E557" s="147" t="s">
        <v>101</v>
      </c>
      <c r="F557" s="147" t="s">
        <v>22</v>
      </c>
      <c r="G557" s="147" t="s">
        <v>22</v>
      </c>
      <c r="H557" s="147" t="s">
        <v>22</v>
      </c>
      <c r="I557" s="147" t="s">
        <v>22</v>
      </c>
      <c r="J557" s="146" t="s">
        <v>2747</v>
      </c>
      <c r="K557" s="147" t="s">
        <v>403</v>
      </c>
    </row>
    <row r="558" spans="1:11" ht="25.5" x14ac:dyDescent="0.2">
      <c r="A558" s="147" t="s">
        <v>1876</v>
      </c>
      <c r="B558" s="149">
        <v>11064</v>
      </c>
      <c r="C558" s="146" t="s">
        <v>1875</v>
      </c>
      <c r="D558" s="147" t="s">
        <v>1876</v>
      </c>
      <c r="E558" s="147" t="s">
        <v>101</v>
      </c>
      <c r="F558" s="147" t="s">
        <v>22</v>
      </c>
      <c r="G558" s="147" t="s">
        <v>22</v>
      </c>
      <c r="H558" s="147" t="s">
        <v>22</v>
      </c>
      <c r="I558" s="147" t="s">
        <v>22</v>
      </c>
      <c r="J558" s="146" t="s">
        <v>2747</v>
      </c>
      <c r="K558" s="147" t="s">
        <v>403</v>
      </c>
    </row>
    <row r="559" spans="1:11" ht="25.5" x14ac:dyDescent="0.2">
      <c r="A559" s="147" t="s">
        <v>1878</v>
      </c>
      <c r="B559" s="149">
        <v>11066</v>
      </c>
      <c r="C559" s="146" t="s">
        <v>1877</v>
      </c>
      <c r="D559" s="147" t="s">
        <v>1878</v>
      </c>
      <c r="E559" s="147" t="s">
        <v>101</v>
      </c>
      <c r="F559" s="147" t="s">
        <v>22</v>
      </c>
      <c r="G559" s="147" t="s">
        <v>22</v>
      </c>
      <c r="H559" s="147" t="s">
        <v>22</v>
      </c>
      <c r="I559" s="147" t="s">
        <v>22</v>
      </c>
      <c r="J559" s="146" t="s">
        <v>2747</v>
      </c>
      <c r="K559" s="147" t="s">
        <v>403</v>
      </c>
    </row>
    <row r="560" spans="1:11" ht="25.5" x14ac:dyDescent="0.2">
      <c r="A560" s="147" t="s">
        <v>1880</v>
      </c>
      <c r="B560" s="149">
        <v>5026</v>
      </c>
      <c r="C560" s="146" t="s">
        <v>1879</v>
      </c>
      <c r="D560" s="147" t="s">
        <v>1880</v>
      </c>
      <c r="E560" s="147" t="s">
        <v>101</v>
      </c>
      <c r="F560" s="147" t="s">
        <v>22</v>
      </c>
      <c r="G560" s="147" t="s">
        <v>18</v>
      </c>
      <c r="H560" s="147" t="s">
        <v>10</v>
      </c>
      <c r="I560" s="147" t="s">
        <v>17</v>
      </c>
      <c r="J560" s="146" t="s">
        <v>2747</v>
      </c>
      <c r="K560" s="147" t="s">
        <v>403</v>
      </c>
    </row>
    <row r="561" spans="1:11" ht="25.5" x14ac:dyDescent="0.2">
      <c r="A561" s="147" t="s">
        <v>1882</v>
      </c>
      <c r="B561" s="149">
        <v>4645</v>
      </c>
      <c r="C561" s="146" t="s">
        <v>1881</v>
      </c>
      <c r="D561" s="147" t="s">
        <v>1882</v>
      </c>
      <c r="E561" s="147" t="s">
        <v>101</v>
      </c>
      <c r="F561" s="147" t="s">
        <v>101</v>
      </c>
      <c r="G561" s="147" t="s">
        <v>101</v>
      </c>
      <c r="H561" s="147" t="s">
        <v>101</v>
      </c>
      <c r="I561" s="147" t="s">
        <v>1882</v>
      </c>
      <c r="J561" s="146" t="s">
        <v>2750</v>
      </c>
      <c r="K561" s="147" t="s">
        <v>405</v>
      </c>
    </row>
    <row r="562" spans="1:11" ht="25.5" x14ac:dyDescent="0.2">
      <c r="A562" s="147" t="s">
        <v>1079</v>
      </c>
      <c r="B562" s="149">
        <v>4733</v>
      </c>
      <c r="C562" s="146" t="s">
        <v>1883</v>
      </c>
      <c r="D562" s="147" t="s">
        <v>1079</v>
      </c>
      <c r="E562" s="147" t="s">
        <v>101</v>
      </c>
      <c r="F562" s="147" t="s">
        <v>84</v>
      </c>
      <c r="G562" s="147" t="s">
        <v>80</v>
      </c>
      <c r="H562" s="147" t="s">
        <v>84</v>
      </c>
      <c r="I562" s="147" t="s">
        <v>80</v>
      </c>
      <c r="J562" s="146" t="s">
        <v>2749</v>
      </c>
      <c r="K562" s="147" t="s">
        <v>403</v>
      </c>
    </row>
    <row r="563" spans="1:11" ht="25.5" x14ac:dyDescent="0.2">
      <c r="A563" s="147" t="s">
        <v>1885</v>
      </c>
      <c r="B563" s="149">
        <v>4734</v>
      </c>
      <c r="C563" s="146" t="s">
        <v>1884</v>
      </c>
      <c r="D563" s="147" t="s">
        <v>1885</v>
      </c>
      <c r="E563" s="147" t="s">
        <v>101</v>
      </c>
      <c r="F563" s="147" t="s">
        <v>84</v>
      </c>
      <c r="G563" s="147" t="s">
        <v>80</v>
      </c>
      <c r="H563" s="147" t="s">
        <v>84</v>
      </c>
      <c r="I563" s="147" t="s">
        <v>80</v>
      </c>
      <c r="J563" s="146" t="s">
        <v>2749</v>
      </c>
      <c r="K563" s="147" t="s">
        <v>403</v>
      </c>
    </row>
    <row r="564" spans="1:11" ht="25.5" x14ac:dyDescent="0.2">
      <c r="A564" s="147" t="s">
        <v>78</v>
      </c>
      <c r="B564" s="149">
        <v>4735</v>
      </c>
      <c r="C564" s="146" t="s">
        <v>1886</v>
      </c>
      <c r="D564" s="147" t="s">
        <v>78</v>
      </c>
      <c r="E564" s="147" t="s">
        <v>101</v>
      </c>
      <c r="F564" s="147" t="s">
        <v>84</v>
      </c>
      <c r="G564" s="147" t="s">
        <v>78</v>
      </c>
      <c r="H564" s="147" t="s">
        <v>84</v>
      </c>
      <c r="I564" s="147" t="s">
        <v>80</v>
      </c>
      <c r="J564" s="146" t="s">
        <v>2749</v>
      </c>
      <c r="K564" s="147" t="s">
        <v>404</v>
      </c>
    </row>
    <row r="565" spans="1:11" ht="25.5" x14ac:dyDescent="0.2">
      <c r="A565" s="147" t="s">
        <v>61</v>
      </c>
      <c r="B565" s="149">
        <v>4477</v>
      </c>
      <c r="C565" s="146" t="s">
        <v>1887</v>
      </c>
      <c r="D565" s="147" t="s">
        <v>61</v>
      </c>
      <c r="E565" s="147" t="s">
        <v>101</v>
      </c>
      <c r="F565" s="147" t="s">
        <v>64</v>
      </c>
      <c r="G565" s="147" t="s">
        <v>61</v>
      </c>
      <c r="H565" s="147" t="s">
        <v>64</v>
      </c>
      <c r="I565" s="147" t="s">
        <v>61</v>
      </c>
      <c r="J565" s="146" t="s">
        <v>2750</v>
      </c>
      <c r="K565" s="147" t="s">
        <v>405</v>
      </c>
    </row>
    <row r="566" spans="1:11" ht="25.5" x14ac:dyDescent="0.2">
      <c r="A566" s="147" t="s">
        <v>1889</v>
      </c>
      <c r="B566" s="149">
        <v>6757</v>
      </c>
      <c r="C566" s="146" t="s">
        <v>1888</v>
      </c>
      <c r="D566" s="147" t="s">
        <v>1889</v>
      </c>
      <c r="E566" s="147" t="s">
        <v>101</v>
      </c>
      <c r="F566" s="147" t="s">
        <v>64</v>
      </c>
      <c r="G566" s="147" t="s">
        <v>61</v>
      </c>
      <c r="H566" s="147" t="s">
        <v>64</v>
      </c>
      <c r="I566" s="147" t="s">
        <v>61</v>
      </c>
      <c r="J566" s="146" t="s">
        <v>2750</v>
      </c>
      <c r="K566" s="147" t="s">
        <v>403</v>
      </c>
    </row>
    <row r="567" spans="1:11" ht="25.5" x14ac:dyDescent="0.2">
      <c r="A567" s="147" t="s">
        <v>1891</v>
      </c>
      <c r="B567" s="149">
        <v>6758</v>
      </c>
      <c r="C567" s="146" t="s">
        <v>1890</v>
      </c>
      <c r="D567" s="147" t="s">
        <v>1891</v>
      </c>
      <c r="E567" s="147" t="s">
        <v>101</v>
      </c>
      <c r="F567" s="147" t="s">
        <v>64</v>
      </c>
      <c r="G567" s="147" t="s">
        <v>61</v>
      </c>
      <c r="H567" s="147" t="s">
        <v>64</v>
      </c>
      <c r="I567" s="147" t="s">
        <v>61</v>
      </c>
      <c r="J567" s="146" t="s">
        <v>2750</v>
      </c>
      <c r="K567" s="147" t="s">
        <v>403</v>
      </c>
    </row>
    <row r="568" spans="1:11" ht="25.5" x14ac:dyDescent="0.2">
      <c r="A568" s="147" t="s">
        <v>63</v>
      </c>
      <c r="B568" s="149">
        <v>4478</v>
      </c>
      <c r="C568" s="146" t="s">
        <v>1892</v>
      </c>
      <c r="D568" s="147" t="s">
        <v>63</v>
      </c>
      <c r="E568" s="147" t="s">
        <v>101</v>
      </c>
      <c r="F568" s="147" t="s">
        <v>64</v>
      </c>
      <c r="G568" s="147" t="s">
        <v>63</v>
      </c>
      <c r="H568" s="147" t="s">
        <v>64</v>
      </c>
      <c r="I568" s="147" t="s">
        <v>63</v>
      </c>
      <c r="J568" s="146" t="s">
        <v>2750</v>
      </c>
      <c r="K568" s="147" t="s">
        <v>404</v>
      </c>
    </row>
    <row r="569" spans="1:11" ht="25.5" x14ac:dyDescent="0.2">
      <c r="A569" s="147" t="s">
        <v>17</v>
      </c>
      <c r="B569" s="149">
        <v>5027</v>
      </c>
      <c r="C569" s="146" t="s">
        <v>1893</v>
      </c>
      <c r="D569" s="147" t="s">
        <v>17</v>
      </c>
      <c r="E569" s="147" t="s">
        <v>101</v>
      </c>
      <c r="F569" s="147" t="s">
        <v>22</v>
      </c>
      <c r="G569" s="147" t="s">
        <v>17</v>
      </c>
      <c r="H569" s="147" t="s">
        <v>10</v>
      </c>
      <c r="I569" s="147" t="s">
        <v>17</v>
      </c>
      <c r="J569" s="146" t="s">
        <v>2747</v>
      </c>
      <c r="K569" s="147" t="s">
        <v>405</v>
      </c>
    </row>
    <row r="570" spans="1:11" ht="25.5" x14ac:dyDescent="0.2">
      <c r="A570" s="147" t="s">
        <v>1895</v>
      </c>
      <c r="B570" s="149">
        <v>5028</v>
      </c>
      <c r="C570" s="146" t="s">
        <v>1894</v>
      </c>
      <c r="D570" s="147" t="s">
        <v>1895</v>
      </c>
      <c r="E570" s="147" t="s">
        <v>101</v>
      </c>
      <c r="F570" s="147" t="s">
        <v>22</v>
      </c>
      <c r="G570" s="147" t="s">
        <v>17</v>
      </c>
      <c r="H570" s="147" t="s">
        <v>10</v>
      </c>
      <c r="I570" s="147" t="s">
        <v>17</v>
      </c>
      <c r="J570" s="146" t="s">
        <v>2747</v>
      </c>
      <c r="K570" s="147" t="s">
        <v>403</v>
      </c>
    </row>
    <row r="571" spans="1:11" ht="25.5" x14ac:dyDescent="0.2">
      <c r="A571" s="147" t="s">
        <v>1897</v>
      </c>
      <c r="B571" s="149">
        <v>4831</v>
      </c>
      <c r="C571" s="146" t="s">
        <v>1896</v>
      </c>
      <c r="D571" s="147" t="s">
        <v>1897</v>
      </c>
      <c r="E571" s="147" t="s">
        <v>101</v>
      </c>
      <c r="F571" s="147" t="s">
        <v>15</v>
      </c>
      <c r="G571" s="147" t="s">
        <v>56</v>
      </c>
      <c r="H571" s="147" t="s">
        <v>15</v>
      </c>
      <c r="I571" s="147" t="s">
        <v>15</v>
      </c>
      <c r="J571" s="146" t="s">
        <v>2749</v>
      </c>
      <c r="K571" s="147" t="s">
        <v>403</v>
      </c>
    </row>
    <row r="572" spans="1:11" ht="25.5" x14ac:dyDescent="0.2">
      <c r="A572" s="147" t="s">
        <v>1692</v>
      </c>
      <c r="B572" s="149">
        <v>4574</v>
      </c>
      <c r="C572" s="146" t="s">
        <v>1898</v>
      </c>
      <c r="D572" s="147" t="s">
        <v>1692</v>
      </c>
      <c r="E572" s="147" t="s">
        <v>101</v>
      </c>
      <c r="F572" s="147" t="s">
        <v>114</v>
      </c>
      <c r="G572" s="147" t="s">
        <v>114</v>
      </c>
      <c r="H572" s="147" t="s">
        <v>114</v>
      </c>
      <c r="I572" s="147" t="s">
        <v>114</v>
      </c>
      <c r="J572" s="146" t="s">
        <v>2750</v>
      </c>
      <c r="K572" s="147" t="s">
        <v>403</v>
      </c>
    </row>
    <row r="573" spans="1:11" ht="25.5" x14ac:dyDescent="0.2">
      <c r="A573" s="147" t="s">
        <v>1900</v>
      </c>
      <c r="B573" s="149">
        <v>4736</v>
      </c>
      <c r="C573" s="146" t="s">
        <v>1899</v>
      </c>
      <c r="D573" s="147" t="s">
        <v>1900</v>
      </c>
      <c r="E573" s="147" t="s">
        <v>101</v>
      </c>
      <c r="F573" s="147" t="s">
        <v>84</v>
      </c>
      <c r="G573" s="147" t="s">
        <v>78</v>
      </c>
      <c r="H573" s="147" t="s">
        <v>84</v>
      </c>
      <c r="I573" s="147" t="s">
        <v>80</v>
      </c>
      <c r="J573" s="146" t="s">
        <v>2749</v>
      </c>
      <c r="K573" s="147" t="s">
        <v>403</v>
      </c>
    </row>
    <row r="574" spans="1:11" ht="25.5" x14ac:dyDescent="0.2">
      <c r="A574" s="147" t="s">
        <v>1017</v>
      </c>
      <c r="B574" s="149">
        <v>4737</v>
      </c>
      <c r="C574" s="146" t="s">
        <v>1901</v>
      </c>
      <c r="D574" s="147" t="s">
        <v>1017</v>
      </c>
      <c r="E574" s="147" t="s">
        <v>101</v>
      </c>
      <c r="F574" s="147" t="s">
        <v>84</v>
      </c>
      <c r="G574" s="147" t="s">
        <v>78</v>
      </c>
      <c r="H574" s="147" t="s">
        <v>84</v>
      </c>
      <c r="I574" s="147" t="s">
        <v>80</v>
      </c>
      <c r="J574" s="146" t="s">
        <v>2749</v>
      </c>
      <c r="K574" s="147" t="s">
        <v>403</v>
      </c>
    </row>
    <row r="575" spans="1:11" ht="25.5" x14ac:dyDescent="0.2">
      <c r="A575" s="147" t="s">
        <v>1903</v>
      </c>
      <c r="B575" s="149">
        <v>4738</v>
      </c>
      <c r="C575" s="146" t="s">
        <v>1902</v>
      </c>
      <c r="D575" s="147" t="s">
        <v>1903</v>
      </c>
      <c r="E575" s="147" t="s">
        <v>101</v>
      </c>
      <c r="F575" s="147" t="s">
        <v>84</v>
      </c>
      <c r="G575" s="147" t="s">
        <v>78</v>
      </c>
      <c r="H575" s="147" t="s">
        <v>84</v>
      </c>
      <c r="I575" s="147" t="s">
        <v>80</v>
      </c>
      <c r="J575" s="146" t="s">
        <v>2749</v>
      </c>
      <c r="K575" s="147" t="s">
        <v>403</v>
      </c>
    </row>
    <row r="576" spans="1:11" ht="25.5" x14ac:dyDescent="0.2">
      <c r="A576" s="147" t="s">
        <v>1905</v>
      </c>
      <c r="B576" s="149">
        <v>6840</v>
      </c>
      <c r="C576" s="146" t="s">
        <v>1904</v>
      </c>
      <c r="D576" s="147" t="s">
        <v>1905</v>
      </c>
      <c r="E576" s="147" t="s">
        <v>101</v>
      </c>
      <c r="F576" s="147" t="s">
        <v>87</v>
      </c>
      <c r="G576" s="147" t="s">
        <v>88</v>
      </c>
      <c r="H576" s="147" t="s">
        <v>88</v>
      </c>
      <c r="I576" s="147" t="s">
        <v>924</v>
      </c>
      <c r="J576" s="146" t="s">
        <v>2749</v>
      </c>
      <c r="K576" s="147" t="s">
        <v>403</v>
      </c>
    </row>
    <row r="577" spans="1:11" ht="25.5" x14ac:dyDescent="0.2">
      <c r="A577" s="147" t="s">
        <v>1907</v>
      </c>
      <c r="B577" s="149">
        <v>7031</v>
      </c>
      <c r="C577" s="146" t="s">
        <v>1906</v>
      </c>
      <c r="D577" s="147" t="s">
        <v>1907</v>
      </c>
      <c r="E577" s="147" t="s">
        <v>101</v>
      </c>
      <c r="F577" s="147" t="s">
        <v>87</v>
      </c>
      <c r="G577" s="147" t="s">
        <v>88</v>
      </c>
      <c r="H577" s="147" t="s">
        <v>88</v>
      </c>
      <c r="I577" s="147" t="s">
        <v>924</v>
      </c>
      <c r="J577" s="146" t="s">
        <v>2749</v>
      </c>
      <c r="K577" s="147" t="s">
        <v>403</v>
      </c>
    </row>
    <row r="578" spans="1:11" ht="25.5" x14ac:dyDescent="0.2">
      <c r="A578" s="147" t="s">
        <v>1909</v>
      </c>
      <c r="B578" s="149">
        <v>7714</v>
      </c>
      <c r="C578" s="146" t="s">
        <v>1908</v>
      </c>
      <c r="D578" s="147" t="s">
        <v>1909</v>
      </c>
      <c r="E578" s="147" t="s">
        <v>101</v>
      </c>
      <c r="F578" s="147" t="s">
        <v>87</v>
      </c>
      <c r="G578" s="147" t="s">
        <v>88</v>
      </c>
      <c r="H578" s="147" t="s">
        <v>88</v>
      </c>
      <c r="I578" s="147" t="s">
        <v>924</v>
      </c>
      <c r="J578" s="146" t="s">
        <v>2749</v>
      </c>
      <c r="K578" s="147" t="s">
        <v>403</v>
      </c>
    </row>
    <row r="579" spans="1:11" ht="25.5" x14ac:dyDescent="0.2">
      <c r="A579" s="147" t="s">
        <v>1911</v>
      </c>
      <c r="B579" s="149">
        <v>8802</v>
      </c>
      <c r="C579" s="146" t="s">
        <v>1910</v>
      </c>
      <c r="D579" s="147" t="s">
        <v>1911</v>
      </c>
      <c r="E579" s="147" t="s">
        <v>101</v>
      </c>
      <c r="F579" s="147" t="s">
        <v>87</v>
      </c>
      <c r="G579" s="147" t="s">
        <v>88</v>
      </c>
      <c r="H579" s="147" t="s">
        <v>88</v>
      </c>
      <c r="I579" s="147" t="s">
        <v>924</v>
      </c>
      <c r="J579" s="146" t="s">
        <v>2749</v>
      </c>
      <c r="K579" s="147" t="s">
        <v>403</v>
      </c>
    </row>
    <row r="580" spans="1:11" ht="25.5" x14ac:dyDescent="0.2">
      <c r="A580" s="147" t="s">
        <v>75</v>
      </c>
      <c r="B580" s="149">
        <v>4739</v>
      </c>
      <c r="C580" s="146" t="s">
        <v>1912</v>
      </c>
      <c r="D580" s="147" t="s">
        <v>75</v>
      </c>
      <c r="E580" s="147" t="s">
        <v>101</v>
      </c>
      <c r="F580" s="147" t="s">
        <v>84</v>
      </c>
      <c r="G580" s="147" t="s">
        <v>75</v>
      </c>
      <c r="H580" s="147" t="s">
        <v>84</v>
      </c>
      <c r="I580" s="147" t="s">
        <v>80</v>
      </c>
      <c r="J580" s="146" t="s">
        <v>2749</v>
      </c>
      <c r="K580" s="147" t="s">
        <v>404</v>
      </c>
    </row>
    <row r="581" spans="1:11" ht="38.25" x14ac:dyDescent="0.2">
      <c r="A581" s="147" t="s">
        <v>13</v>
      </c>
      <c r="B581" s="149">
        <v>5029</v>
      </c>
      <c r="C581" s="146" t="s">
        <v>1913</v>
      </c>
      <c r="D581" s="147" t="s">
        <v>13</v>
      </c>
      <c r="E581" s="147" t="s">
        <v>101</v>
      </c>
      <c r="F581" s="147" t="s">
        <v>22</v>
      </c>
      <c r="G581" s="147" t="s">
        <v>13</v>
      </c>
      <c r="H581" s="147" t="s">
        <v>10</v>
      </c>
      <c r="I581" s="147" t="s">
        <v>17</v>
      </c>
      <c r="J581" s="146" t="s">
        <v>2747</v>
      </c>
      <c r="K581" s="147" t="s">
        <v>405</v>
      </c>
    </row>
    <row r="582" spans="1:11" ht="38.25" x14ac:dyDescent="0.2">
      <c r="A582" s="147" t="s">
        <v>1915</v>
      </c>
      <c r="B582" s="149">
        <v>5030</v>
      </c>
      <c r="C582" s="146" t="s">
        <v>1914</v>
      </c>
      <c r="D582" s="147" t="s">
        <v>1915</v>
      </c>
      <c r="E582" s="147" t="s">
        <v>101</v>
      </c>
      <c r="F582" s="147" t="s">
        <v>22</v>
      </c>
      <c r="G582" s="147" t="s">
        <v>13</v>
      </c>
      <c r="H582" s="147" t="s">
        <v>10</v>
      </c>
      <c r="I582" s="147" t="s">
        <v>17</v>
      </c>
      <c r="J582" s="146" t="s">
        <v>2747</v>
      </c>
      <c r="K582" s="147" t="s">
        <v>403</v>
      </c>
    </row>
    <row r="583" spans="1:11" ht="38.25" x14ac:dyDescent="0.2">
      <c r="A583" s="147" t="s">
        <v>1917</v>
      </c>
      <c r="B583" s="149">
        <v>5031</v>
      </c>
      <c r="C583" s="146" t="s">
        <v>1916</v>
      </c>
      <c r="D583" s="147" t="s">
        <v>1917</v>
      </c>
      <c r="E583" s="147" t="s">
        <v>101</v>
      </c>
      <c r="F583" s="147" t="s">
        <v>22</v>
      </c>
      <c r="G583" s="147" t="s">
        <v>13</v>
      </c>
      <c r="H583" s="147" t="s">
        <v>10</v>
      </c>
      <c r="I583" s="147" t="s">
        <v>17</v>
      </c>
      <c r="J583" s="146" t="s">
        <v>2747</v>
      </c>
      <c r="K583" s="147" t="s">
        <v>403</v>
      </c>
    </row>
    <row r="584" spans="1:11" ht="25.5" x14ac:dyDescent="0.2">
      <c r="A584" s="147" t="s">
        <v>1919</v>
      </c>
      <c r="B584" s="149">
        <v>5032</v>
      </c>
      <c r="C584" s="146" t="s">
        <v>1918</v>
      </c>
      <c r="D584" s="147" t="s">
        <v>1919</v>
      </c>
      <c r="E584" s="147" t="s">
        <v>101</v>
      </c>
      <c r="F584" s="147" t="s">
        <v>22</v>
      </c>
      <c r="G584" s="147" t="s">
        <v>10</v>
      </c>
      <c r="H584" s="147" t="s">
        <v>10</v>
      </c>
      <c r="I584" s="147" t="s">
        <v>17</v>
      </c>
      <c r="J584" s="146" t="s">
        <v>2747</v>
      </c>
      <c r="K584" s="147" t="s">
        <v>403</v>
      </c>
    </row>
    <row r="585" spans="1:11" ht="25.5" x14ac:dyDescent="0.2">
      <c r="A585" s="147" t="s">
        <v>928</v>
      </c>
      <c r="B585" s="149">
        <v>5033</v>
      </c>
      <c r="C585" s="146" t="s">
        <v>1920</v>
      </c>
      <c r="D585" s="147" t="s">
        <v>928</v>
      </c>
      <c r="E585" s="147" t="s">
        <v>101</v>
      </c>
      <c r="F585" s="147" t="s">
        <v>22</v>
      </c>
      <c r="G585" s="147" t="s">
        <v>10</v>
      </c>
      <c r="H585" s="147" t="s">
        <v>10</v>
      </c>
      <c r="I585" s="147" t="s">
        <v>17</v>
      </c>
      <c r="J585" s="146" t="s">
        <v>2747</v>
      </c>
      <c r="K585" s="147" t="s">
        <v>403</v>
      </c>
    </row>
    <row r="586" spans="1:11" ht="25.5" x14ac:dyDescent="0.2">
      <c r="A586" s="147" t="s">
        <v>1922</v>
      </c>
      <c r="B586" s="149">
        <v>6939</v>
      </c>
      <c r="C586" s="146" t="s">
        <v>1921</v>
      </c>
      <c r="D586" s="147" t="s">
        <v>1922</v>
      </c>
      <c r="E586" s="147" t="s">
        <v>101</v>
      </c>
      <c r="F586" s="147" t="s">
        <v>22</v>
      </c>
      <c r="G586" s="147" t="s">
        <v>10</v>
      </c>
      <c r="H586" s="147" t="s">
        <v>10</v>
      </c>
      <c r="I586" s="147" t="s">
        <v>17</v>
      </c>
      <c r="J586" s="146" t="s">
        <v>2747</v>
      </c>
      <c r="K586" s="147" t="s">
        <v>403</v>
      </c>
    </row>
    <row r="587" spans="1:11" ht="25.5" x14ac:dyDescent="0.2">
      <c r="A587" s="147" t="s">
        <v>1924</v>
      </c>
      <c r="B587" s="149">
        <v>6947</v>
      </c>
      <c r="C587" s="146" t="s">
        <v>1923</v>
      </c>
      <c r="D587" s="147" t="s">
        <v>1924</v>
      </c>
      <c r="E587" s="147" t="s">
        <v>101</v>
      </c>
      <c r="F587" s="147" t="s">
        <v>22</v>
      </c>
      <c r="G587" s="147" t="s">
        <v>17</v>
      </c>
      <c r="H587" s="147" t="s">
        <v>10</v>
      </c>
      <c r="I587" s="147" t="s">
        <v>17</v>
      </c>
      <c r="J587" s="146" t="s">
        <v>2747</v>
      </c>
      <c r="K587" s="147" t="s">
        <v>403</v>
      </c>
    </row>
    <row r="588" spans="1:11" ht="25.5" x14ac:dyDescent="0.2">
      <c r="A588" s="147" t="s">
        <v>1926</v>
      </c>
      <c r="B588" s="149">
        <v>6949</v>
      </c>
      <c r="C588" s="146" t="s">
        <v>1925</v>
      </c>
      <c r="D588" s="147" t="s">
        <v>1926</v>
      </c>
      <c r="E588" s="147" t="s">
        <v>101</v>
      </c>
      <c r="F588" s="147" t="s">
        <v>22</v>
      </c>
      <c r="G588" s="147" t="s">
        <v>17</v>
      </c>
      <c r="H588" s="147" t="s">
        <v>10</v>
      </c>
      <c r="I588" s="147" t="s">
        <v>17</v>
      </c>
      <c r="J588" s="146" t="s">
        <v>2747</v>
      </c>
      <c r="K588" s="147" t="s">
        <v>403</v>
      </c>
    </row>
    <row r="589" spans="1:11" ht="25.5" x14ac:dyDescent="0.2">
      <c r="A589" s="147" t="s">
        <v>1928</v>
      </c>
      <c r="B589" s="149">
        <v>7049</v>
      </c>
      <c r="C589" s="146" t="s">
        <v>1927</v>
      </c>
      <c r="D589" s="147" t="s">
        <v>1928</v>
      </c>
      <c r="E589" s="147" t="s">
        <v>101</v>
      </c>
      <c r="F589" s="147" t="s">
        <v>22</v>
      </c>
      <c r="G589" s="147" t="s">
        <v>17</v>
      </c>
      <c r="H589" s="147" t="s">
        <v>10</v>
      </c>
      <c r="I589" s="147" t="s">
        <v>17</v>
      </c>
      <c r="J589" s="146" t="s">
        <v>2747</v>
      </c>
      <c r="K589" s="147" t="s">
        <v>403</v>
      </c>
    </row>
    <row r="590" spans="1:11" ht="38.25" x14ac:dyDescent="0.2">
      <c r="A590" s="147" t="s">
        <v>36</v>
      </c>
      <c r="B590" s="149">
        <v>7103</v>
      </c>
      <c r="C590" s="146" t="s">
        <v>1929</v>
      </c>
      <c r="D590" s="147" t="s">
        <v>36</v>
      </c>
      <c r="E590" s="147" t="s">
        <v>101</v>
      </c>
      <c r="F590" s="147" t="s">
        <v>22</v>
      </c>
      <c r="G590" s="147" t="s">
        <v>13</v>
      </c>
      <c r="H590" s="147" t="s">
        <v>10</v>
      </c>
      <c r="I590" s="147" t="s">
        <v>17</v>
      </c>
      <c r="J590" s="146" t="s">
        <v>2747</v>
      </c>
      <c r="K590" s="147" t="s">
        <v>403</v>
      </c>
    </row>
    <row r="591" spans="1:11" ht="25.5" x14ac:dyDescent="0.2">
      <c r="A591" s="147" t="s">
        <v>1931</v>
      </c>
      <c r="B591" s="149">
        <v>10544</v>
      </c>
      <c r="C591" s="146" t="s">
        <v>1930</v>
      </c>
      <c r="D591" s="147" t="s">
        <v>1931</v>
      </c>
      <c r="E591" s="147" t="s">
        <v>101</v>
      </c>
      <c r="F591" s="147" t="s">
        <v>87</v>
      </c>
      <c r="G591" s="147" t="s">
        <v>88</v>
      </c>
      <c r="H591" s="147" t="s">
        <v>88</v>
      </c>
      <c r="I591" s="147" t="s">
        <v>924</v>
      </c>
      <c r="J591" s="146" t="s">
        <v>2749</v>
      </c>
      <c r="K591" s="147" t="s">
        <v>403</v>
      </c>
    </row>
    <row r="592" spans="1:11" ht="25.5" x14ac:dyDescent="0.2">
      <c r="A592" s="147" t="s">
        <v>1933</v>
      </c>
      <c r="B592" s="149">
        <v>4832</v>
      </c>
      <c r="C592" s="146" t="s">
        <v>1932</v>
      </c>
      <c r="D592" s="147" t="s">
        <v>1933</v>
      </c>
      <c r="E592" s="147" t="s">
        <v>101</v>
      </c>
      <c r="F592" s="147" t="s">
        <v>15</v>
      </c>
      <c r="G592" s="147" t="s">
        <v>56</v>
      </c>
      <c r="H592" s="147" t="s">
        <v>15</v>
      </c>
      <c r="I592" s="147" t="s">
        <v>15</v>
      </c>
      <c r="J592" s="146" t="s">
        <v>2749</v>
      </c>
      <c r="K592" s="147" t="s">
        <v>403</v>
      </c>
    </row>
    <row r="593" spans="1:11" ht="25.5" x14ac:dyDescent="0.2">
      <c r="A593" s="147" t="s">
        <v>1935</v>
      </c>
      <c r="B593" s="149">
        <v>4740</v>
      </c>
      <c r="C593" s="146" t="s">
        <v>1934</v>
      </c>
      <c r="D593" s="147" t="s">
        <v>1935</v>
      </c>
      <c r="E593" s="147" t="s">
        <v>101</v>
      </c>
      <c r="F593" s="147" t="s">
        <v>84</v>
      </c>
      <c r="G593" s="147" t="s">
        <v>75</v>
      </c>
      <c r="H593" s="147" t="s">
        <v>84</v>
      </c>
      <c r="I593" s="147" t="s">
        <v>80</v>
      </c>
      <c r="J593" s="146" t="s">
        <v>2749</v>
      </c>
      <c r="K593" s="147" t="s">
        <v>403</v>
      </c>
    </row>
    <row r="594" spans="1:11" ht="25.5" x14ac:dyDescent="0.2">
      <c r="A594" s="147" t="s">
        <v>1937</v>
      </c>
      <c r="B594" s="149">
        <v>4741</v>
      </c>
      <c r="C594" s="146" t="s">
        <v>1936</v>
      </c>
      <c r="D594" s="147" t="s">
        <v>1937</v>
      </c>
      <c r="E594" s="147" t="s">
        <v>101</v>
      </c>
      <c r="F594" s="147" t="s">
        <v>84</v>
      </c>
      <c r="G594" s="147" t="s">
        <v>75</v>
      </c>
      <c r="H594" s="147" t="s">
        <v>84</v>
      </c>
      <c r="I594" s="147" t="s">
        <v>80</v>
      </c>
      <c r="J594" s="146" t="s">
        <v>2749</v>
      </c>
      <c r="K594" s="147" t="s">
        <v>403</v>
      </c>
    </row>
    <row r="595" spans="1:11" ht="25.5" x14ac:dyDescent="0.2">
      <c r="A595" s="147" t="s">
        <v>1939</v>
      </c>
      <c r="B595" s="149">
        <v>11329</v>
      </c>
      <c r="C595" s="146" t="s">
        <v>1938</v>
      </c>
      <c r="D595" s="147" t="s">
        <v>1939</v>
      </c>
      <c r="E595" s="147" t="s">
        <v>101</v>
      </c>
      <c r="F595" s="147" t="s">
        <v>87</v>
      </c>
      <c r="G595" s="147" t="s">
        <v>88</v>
      </c>
      <c r="H595" s="147" t="s">
        <v>88</v>
      </c>
      <c r="I595" s="147" t="s">
        <v>924</v>
      </c>
      <c r="J595" s="146" t="s">
        <v>2749</v>
      </c>
      <c r="K595" s="147" t="s">
        <v>403</v>
      </c>
    </row>
    <row r="596" spans="1:11" ht="25.5" x14ac:dyDescent="0.2">
      <c r="A596" s="147" t="s">
        <v>1941</v>
      </c>
      <c r="B596" s="149">
        <v>7179</v>
      </c>
      <c r="C596" s="146" t="s">
        <v>1940</v>
      </c>
      <c r="D596" s="147" t="s">
        <v>1941</v>
      </c>
      <c r="E596" s="147" t="s">
        <v>101</v>
      </c>
      <c r="F596" s="147" t="s">
        <v>22</v>
      </c>
      <c r="G596" s="147" t="s">
        <v>17</v>
      </c>
      <c r="H596" s="147" t="s">
        <v>10</v>
      </c>
      <c r="I596" s="147" t="s">
        <v>17</v>
      </c>
      <c r="J596" s="146" t="s">
        <v>2747</v>
      </c>
      <c r="K596" s="147" t="s">
        <v>403</v>
      </c>
    </row>
    <row r="597" spans="1:11" ht="25.5" x14ac:dyDescent="0.2">
      <c r="A597" s="147" t="s">
        <v>907</v>
      </c>
      <c r="B597" s="149">
        <v>7180</v>
      </c>
      <c r="C597" s="146" t="s">
        <v>1942</v>
      </c>
      <c r="D597" s="147" t="s">
        <v>907</v>
      </c>
      <c r="E597" s="147" t="s">
        <v>101</v>
      </c>
      <c r="F597" s="147" t="s">
        <v>22</v>
      </c>
      <c r="G597" s="147" t="s">
        <v>17</v>
      </c>
      <c r="H597" s="147" t="s">
        <v>10</v>
      </c>
      <c r="I597" s="147" t="s">
        <v>17</v>
      </c>
      <c r="J597" s="146" t="s">
        <v>2747</v>
      </c>
      <c r="K597" s="147" t="s">
        <v>403</v>
      </c>
    </row>
    <row r="598" spans="1:11" ht="25.5" x14ac:dyDescent="0.2">
      <c r="A598" s="147" t="s">
        <v>1944</v>
      </c>
      <c r="B598" s="149">
        <v>7751</v>
      </c>
      <c r="C598" s="146" t="s">
        <v>1943</v>
      </c>
      <c r="D598" s="147" t="s">
        <v>1944</v>
      </c>
      <c r="E598" s="147" t="s">
        <v>101</v>
      </c>
      <c r="F598" s="147" t="s">
        <v>22</v>
      </c>
      <c r="G598" s="147" t="s">
        <v>10</v>
      </c>
      <c r="H598" s="147" t="s">
        <v>10</v>
      </c>
      <c r="I598" s="147" t="s">
        <v>17</v>
      </c>
      <c r="J598" s="146" t="s">
        <v>2747</v>
      </c>
      <c r="K598" s="147" t="s">
        <v>403</v>
      </c>
    </row>
    <row r="599" spans="1:11" ht="25.5" x14ac:dyDescent="0.2">
      <c r="A599" s="147" t="s">
        <v>1946</v>
      </c>
      <c r="B599" s="149">
        <v>8923</v>
      </c>
      <c r="C599" s="146" t="s">
        <v>1945</v>
      </c>
      <c r="D599" s="147" t="s">
        <v>1946</v>
      </c>
      <c r="E599" s="147" t="s">
        <v>101</v>
      </c>
      <c r="F599" s="147" t="s">
        <v>22</v>
      </c>
      <c r="G599" s="147" t="s">
        <v>17</v>
      </c>
      <c r="H599" s="147" t="s">
        <v>10</v>
      </c>
      <c r="I599" s="147" t="s">
        <v>17</v>
      </c>
      <c r="J599" s="146" t="s">
        <v>2747</v>
      </c>
      <c r="K599" s="147" t="s">
        <v>403</v>
      </c>
    </row>
    <row r="600" spans="1:11" ht="25.5" x14ac:dyDescent="0.2">
      <c r="A600" s="147" t="s">
        <v>1948</v>
      </c>
      <c r="B600" s="149">
        <v>4992</v>
      </c>
      <c r="C600" s="146" t="s">
        <v>1947</v>
      </c>
      <c r="D600" s="147" t="s">
        <v>1948</v>
      </c>
      <c r="E600" s="147" t="s">
        <v>101</v>
      </c>
      <c r="F600" s="147" t="s">
        <v>22</v>
      </c>
      <c r="G600" s="147" t="s">
        <v>22</v>
      </c>
      <c r="H600" s="147" t="s">
        <v>22</v>
      </c>
      <c r="I600" s="147" t="s">
        <v>1950</v>
      </c>
      <c r="J600" s="146" t="s">
        <v>2747</v>
      </c>
      <c r="K600" s="147" t="s">
        <v>405</v>
      </c>
    </row>
    <row r="601" spans="1:11" ht="25.5" x14ac:dyDescent="0.2">
      <c r="A601" s="147" t="s">
        <v>1950</v>
      </c>
      <c r="B601" s="149">
        <v>4993</v>
      </c>
      <c r="C601" s="146" t="s">
        <v>1949</v>
      </c>
      <c r="D601" s="147" t="s">
        <v>1950</v>
      </c>
      <c r="E601" s="147" t="s">
        <v>101</v>
      </c>
      <c r="F601" s="147" t="s">
        <v>22</v>
      </c>
      <c r="G601" s="147" t="s">
        <v>22</v>
      </c>
      <c r="H601" s="147" t="s">
        <v>22</v>
      </c>
      <c r="I601" s="147" t="s">
        <v>1950</v>
      </c>
      <c r="J601" s="146" t="s">
        <v>2747</v>
      </c>
      <c r="K601" s="147" t="s">
        <v>405</v>
      </c>
    </row>
    <row r="602" spans="1:11" ht="25.5" x14ac:dyDescent="0.2">
      <c r="A602" s="147" t="s">
        <v>1952</v>
      </c>
      <c r="B602" s="149">
        <v>4994</v>
      </c>
      <c r="C602" s="146" t="s">
        <v>1951</v>
      </c>
      <c r="D602" s="147" t="s">
        <v>1952</v>
      </c>
      <c r="E602" s="147" t="s">
        <v>101</v>
      </c>
      <c r="F602" s="147" t="s">
        <v>22</v>
      </c>
      <c r="G602" s="147" t="s">
        <v>22</v>
      </c>
      <c r="H602" s="147" t="s">
        <v>22</v>
      </c>
      <c r="I602" s="147" t="s">
        <v>1950</v>
      </c>
      <c r="J602" s="146" t="s">
        <v>2747</v>
      </c>
      <c r="K602" s="147" t="s">
        <v>404</v>
      </c>
    </row>
    <row r="603" spans="1:11" ht="25.5" x14ac:dyDescent="0.2">
      <c r="A603" s="147" t="s">
        <v>1954</v>
      </c>
      <c r="B603" s="149">
        <v>4995</v>
      </c>
      <c r="C603" s="146" t="s">
        <v>1953</v>
      </c>
      <c r="D603" s="147" t="s">
        <v>1954</v>
      </c>
      <c r="E603" s="147" t="s">
        <v>101</v>
      </c>
      <c r="F603" s="147" t="s">
        <v>22</v>
      </c>
      <c r="G603" s="147" t="s">
        <v>22</v>
      </c>
      <c r="H603" s="147" t="s">
        <v>22</v>
      </c>
      <c r="I603" s="147" t="s">
        <v>1950</v>
      </c>
      <c r="J603" s="146" t="s">
        <v>2747</v>
      </c>
      <c r="K603" s="147" t="s">
        <v>403</v>
      </c>
    </row>
    <row r="604" spans="1:11" ht="25.5" x14ac:dyDescent="0.2">
      <c r="A604" s="147" t="s">
        <v>1956</v>
      </c>
      <c r="B604" s="149">
        <v>6851</v>
      </c>
      <c r="C604" s="146" t="s">
        <v>1955</v>
      </c>
      <c r="D604" s="147" t="s">
        <v>1956</v>
      </c>
      <c r="E604" s="147" t="s">
        <v>101</v>
      </c>
      <c r="F604" s="147" t="s">
        <v>22</v>
      </c>
      <c r="G604" s="147" t="s">
        <v>22</v>
      </c>
      <c r="H604" s="147" t="s">
        <v>22</v>
      </c>
      <c r="I604" s="147" t="s">
        <v>1950</v>
      </c>
      <c r="J604" s="146" t="s">
        <v>2747</v>
      </c>
      <c r="K604" s="147" t="s">
        <v>403</v>
      </c>
    </row>
    <row r="605" spans="1:11" ht="25.5" x14ac:dyDescent="0.2">
      <c r="A605" s="147" t="s">
        <v>1187</v>
      </c>
      <c r="B605" s="149">
        <v>7101</v>
      </c>
      <c r="C605" s="146" t="s">
        <v>1957</v>
      </c>
      <c r="D605" s="147" t="s">
        <v>1187</v>
      </c>
      <c r="E605" s="147" t="s">
        <v>101</v>
      </c>
      <c r="F605" s="147" t="s">
        <v>22</v>
      </c>
      <c r="G605" s="147" t="s">
        <v>21</v>
      </c>
      <c r="H605" s="147" t="s">
        <v>22</v>
      </c>
      <c r="I605" s="147" t="s">
        <v>1950</v>
      </c>
      <c r="J605" s="146" t="s">
        <v>2747</v>
      </c>
      <c r="K605" s="147" t="s">
        <v>403</v>
      </c>
    </row>
    <row r="606" spans="1:11" ht="25.5" x14ac:dyDescent="0.2">
      <c r="A606" s="147" t="s">
        <v>1959</v>
      </c>
      <c r="B606" s="149">
        <v>7102</v>
      </c>
      <c r="C606" s="146" t="s">
        <v>1958</v>
      </c>
      <c r="D606" s="147" t="s">
        <v>1959</v>
      </c>
      <c r="E606" s="147" t="s">
        <v>101</v>
      </c>
      <c r="F606" s="147" t="s">
        <v>22</v>
      </c>
      <c r="G606" s="147" t="s">
        <v>22</v>
      </c>
      <c r="H606" s="147" t="s">
        <v>22</v>
      </c>
      <c r="I606" s="147" t="s">
        <v>1950</v>
      </c>
      <c r="J606" s="146" t="s">
        <v>2747</v>
      </c>
      <c r="K606" s="147" t="s">
        <v>403</v>
      </c>
    </row>
    <row r="607" spans="1:11" ht="25.5" x14ac:dyDescent="0.2">
      <c r="A607" s="147" t="s">
        <v>1961</v>
      </c>
      <c r="B607" s="149">
        <v>7696</v>
      </c>
      <c r="C607" s="146" t="s">
        <v>1960</v>
      </c>
      <c r="D607" s="147" t="s">
        <v>1961</v>
      </c>
      <c r="E607" s="147" t="s">
        <v>101</v>
      </c>
      <c r="F607" s="147" t="s">
        <v>22</v>
      </c>
      <c r="G607" s="147" t="s">
        <v>22</v>
      </c>
      <c r="H607" s="147" t="s">
        <v>22</v>
      </c>
      <c r="I607" s="147" t="s">
        <v>1950</v>
      </c>
      <c r="J607" s="146" t="s">
        <v>2747</v>
      </c>
      <c r="K607" s="147" t="s">
        <v>404</v>
      </c>
    </row>
    <row r="608" spans="1:11" ht="25.5" x14ac:dyDescent="0.2">
      <c r="A608" s="147" t="s">
        <v>1071</v>
      </c>
      <c r="B608" s="149">
        <v>7746</v>
      </c>
      <c r="C608" s="146" t="s">
        <v>1962</v>
      </c>
      <c r="D608" s="147" t="s">
        <v>1071</v>
      </c>
      <c r="E608" s="147" t="s">
        <v>101</v>
      </c>
      <c r="F608" s="147" t="s">
        <v>22</v>
      </c>
      <c r="G608" s="147" t="s">
        <v>21</v>
      </c>
      <c r="H608" s="147" t="s">
        <v>22</v>
      </c>
      <c r="I608" s="147" t="s">
        <v>1950</v>
      </c>
      <c r="J608" s="146" t="s">
        <v>2747</v>
      </c>
      <c r="K608" s="147" t="s">
        <v>403</v>
      </c>
    </row>
    <row r="609" spans="1:11" ht="25.5" x14ac:dyDescent="0.2">
      <c r="A609" s="147" t="s">
        <v>1964</v>
      </c>
      <c r="B609" s="149">
        <v>7747</v>
      </c>
      <c r="C609" s="146" t="s">
        <v>1963</v>
      </c>
      <c r="D609" s="147" t="s">
        <v>1964</v>
      </c>
      <c r="E609" s="147" t="s">
        <v>101</v>
      </c>
      <c r="F609" s="147" t="s">
        <v>22</v>
      </c>
      <c r="G609" s="147" t="s">
        <v>21</v>
      </c>
      <c r="H609" s="147" t="s">
        <v>22</v>
      </c>
      <c r="I609" s="147" t="s">
        <v>1950</v>
      </c>
      <c r="J609" s="146" t="s">
        <v>2747</v>
      </c>
      <c r="K609" s="147" t="s">
        <v>403</v>
      </c>
    </row>
    <row r="610" spans="1:11" ht="25.5" x14ac:dyDescent="0.2">
      <c r="A610" s="147" t="s">
        <v>1966</v>
      </c>
      <c r="B610" s="149">
        <v>7752</v>
      </c>
      <c r="C610" s="146" t="s">
        <v>1965</v>
      </c>
      <c r="D610" s="147" t="s">
        <v>1966</v>
      </c>
      <c r="E610" s="147" t="s">
        <v>101</v>
      </c>
      <c r="F610" s="147" t="s">
        <v>22</v>
      </c>
      <c r="G610" s="147" t="s">
        <v>22</v>
      </c>
      <c r="H610" s="147" t="s">
        <v>22</v>
      </c>
      <c r="I610" s="147" t="s">
        <v>1950</v>
      </c>
      <c r="J610" s="146" t="s">
        <v>2747</v>
      </c>
      <c r="K610" s="147" t="s">
        <v>403</v>
      </c>
    </row>
    <row r="611" spans="1:11" ht="25.5" x14ac:dyDescent="0.2">
      <c r="A611" s="147" t="s">
        <v>1968</v>
      </c>
      <c r="B611" s="149">
        <v>8922</v>
      </c>
      <c r="C611" s="146" t="s">
        <v>1967</v>
      </c>
      <c r="D611" s="147" t="s">
        <v>1968</v>
      </c>
      <c r="E611" s="147" t="s">
        <v>101</v>
      </c>
      <c r="F611" s="147" t="s">
        <v>22</v>
      </c>
      <c r="G611" s="147" t="s">
        <v>22</v>
      </c>
      <c r="H611" s="147" t="s">
        <v>22</v>
      </c>
      <c r="I611" s="147" t="s">
        <v>1950</v>
      </c>
      <c r="J611" s="146" t="s">
        <v>2747</v>
      </c>
      <c r="K611" s="147" t="s">
        <v>403</v>
      </c>
    </row>
    <row r="612" spans="1:11" ht="25.5" x14ac:dyDescent="0.2">
      <c r="A612" s="147" t="s">
        <v>1970</v>
      </c>
      <c r="B612" s="149">
        <v>4968</v>
      </c>
      <c r="C612" s="146" t="s">
        <v>1969</v>
      </c>
      <c r="D612" s="147" t="s">
        <v>1970</v>
      </c>
      <c r="E612" s="147" t="s">
        <v>101</v>
      </c>
      <c r="F612" s="147" t="s">
        <v>22</v>
      </c>
      <c r="G612" s="147" t="s">
        <v>21</v>
      </c>
      <c r="H612" s="147" t="s">
        <v>22</v>
      </c>
      <c r="I612" s="147" t="s">
        <v>21</v>
      </c>
      <c r="J612" s="146" t="s">
        <v>2747</v>
      </c>
      <c r="K612" s="147" t="s">
        <v>405</v>
      </c>
    </row>
    <row r="613" spans="1:11" ht="25.5" x14ac:dyDescent="0.2">
      <c r="A613" s="147" t="s">
        <v>21</v>
      </c>
      <c r="B613" s="149">
        <v>5006</v>
      </c>
      <c r="C613" s="146" t="s">
        <v>1971</v>
      </c>
      <c r="D613" s="147" t="s">
        <v>21</v>
      </c>
      <c r="E613" s="147" t="s">
        <v>101</v>
      </c>
      <c r="F613" s="147" t="s">
        <v>22</v>
      </c>
      <c r="G613" s="147" t="s">
        <v>21</v>
      </c>
      <c r="H613" s="147" t="s">
        <v>22</v>
      </c>
      <c r="I613" s="147" t="s">
        <v>21</v>
      </c>
      <c r="J613" s="146" t="s">
        <v>2747</v>
      </c>
      <c r="K613" s="147" t="s">
        <v>405</v>
      </c>
    </row>
    <row r="614" spans="1:11" ht="25.5" x14ac:dyDescent="0.2">
      <c r="A614" s="147" t="s">
        <v>36</v>
      </c>
      <c r="B614" s="149">
        <v>5007</v>
      </c>
      <c r="C614" s="146" t="s">
        <v>1972</v>
      </c>
      <c r="D614" s="147" t="s">
        <v>36</v>
      </c>
      <c r="E614" s="147" t="s">
        <v>101</v>
      </c>
      <c r="F614" s="147" t="s">
        <v>22</v>
      </c>
      <c r="G614" s="147" t="s">
        <v>21</v>
      </c>
      <c r="H614" s="147" t="s">
        <v>22</v>
      </c>
      <c r="I614" s="147" t="s">
        <v>21</v>
      </c>
      <c r="J614" s="146" t="s">
        <v>2747</v>
      </c>
      <c r="K614" s="147" t="s">
        <v>404</v>
      </c>
    </row>
    <row r="615" spans="1:11" ht="25.5" x14ac:dyDescent="0.2">
      <c r="A615" s="147" t="s">
        <v>1974</v>
      </c>
      <c r="B615" s="149">
        <v>5008</v>
      </c>
      <c r="C615" s="146" t="s">
        <v>1973</v>
      </c>
      <c r="D615" s="147" t="s">
        <v>1974</v>
      </c>
      <c r="E615" s="147" t="s">
        <v>101</v>
      </c>
      <c r="F615" s="147" t="s">
        <v>22</v>
      </c>
      <c r="G615" s="147" t="s">
        <v>21</v>
      </c>
      <c r="H615" s="147" t="s">
        <v>22</v>
      </c>
      <c r="I615" s="147" t="s">
        <v>21</v>
      </c>
      <c r="J615" s="146" t="s">
        <v>2747</v>
      </c>
      <c r="K615" s="147" t="s">
        <v>403</v>
      </c>
    </row>
    <row r="616" spans="1:11" ht="25.5" x14ac:dyDescent="0.2">
      <c r="A616" s="147" t="s">
        <v>1976</v>
      </c>
      <c r="B616" s="149">
        <v>5009</v>
      </c>
      <c r="C616" s="146" t="s">
        <v>1975</v>
      </c>
      <c r="D616" s="147" t="s">
        <v>1976</v>
      </c>
      <c r="E616" s="147" t="s">
        <v>101</v>
      </c>
      <c r="F616" s="147" t="s">
        <v>22</v>
      </c>
      <c r="G616" s="147" t="s">
        <v>21</v>
      </c>
      <c r="H616" s="147" t="s">
        <v>22</v>
      </c>
      <c r="I616" s="147" t="s">
        <v>21</v>
      </c>
      <c r="J616" s="146" t="s">
        <v>2747</v>
      </c>
      <c r="K616" s="147" t="s">
        <v>403</v>
      </c>
    </row>
    <row r="617" spans="1:11" ht="25.5" x14ac:dyDescent="0.2">
      <c r="A617" s="147" t="s">
        <v>1978</v>
      </c>
      <c r="B617" s="149">
        <v>10809</v>
      </c>
      <c r="C617" s="146" t="s">
        <v>1977</v>
      </c>
      <c r="D617" s="147" t="s">
        <v>1978</v>
      </c>
      <c r="E617" s="147" t="s">
        <v>101</v>
      </c>
      <c r="F617" s="147" t="s">
        <v>35</v>
      </c>
      <c r="G617" s="147" t="s">
        <v>35</v>
      </c>
      <c r="H617" s="147" t="s">
        <v>35</v>
      </c>
      <c r="I617" s="147" t="s">
        <v>35</v>
      </c>
      <c r="J617" s="146" t="s">
        <v>2746</v>
      </c>
      <c r="K617" s="147" t="s">
        <v>403</v>
      </c>
    </row>
    <row r="618" spans="1:11" ht="25.5" x14ac:dyDescent="0.2">
      <c r="A618" s="147" t="s">
        <v>1980</v>
      </c>
      <c r="B618" s="149">
        <v>10918</v>
      </c>
      <c r="C618" s="146" t="s">
        <v>1979</v>
      </c>
      <c r="D618" s="147" t="s">
        <v>1980</v>
      </c>
      <c r="E618" s="147" t="s">
        <v>101</v>
      </c>
      <c r="F618" s="147" t="s">
        <v>35</v>
      </c>
      <c r="G618" s="147" t="s">
        <v>35</v>
      </c>
      <c r="H618" s="147" t="s">
        <v>35</v>
      </c>
      <c r="I618" s="147" t="s">
        <v>35</v>
      </c>
      <c r="J618" s="146" t="s">
        <v>2746</v>
      </c>
      <c r="K618" s="147" t="s">
        <v>403</v>
      </c>
    </row>
    <row r="619" spans="1:11" ht="25.5" x14ac:dyDescent="0.2">
      <c r="A619" s="147" t="s">
        <v>1982</v>
      </c>
      <c r="B619" s="149">
        <v>7123</v>
      </c>
      <c r="C619" s="146" t="s">
        <v>1981</v>
      </c>
      <c r="D619" s="147" t="s">
        <v>1982</v>
      </c>
      <c r="E619" s="147" t="s">
        <v>101</v>
      </c>
      <c r="F619" s="147" t="s">
        <v>84</v>
      </c>
      <c r="G619" s="147" t="s">
        <v>75</v>
      </c>
      <c r="H619" s="147" t="s">
        <v>84</v>
      </c>
      <c r="I619" s="147" t="s">
        <v>80</v>
      </c>
      <c r="J619" s="146" t="s">
        <v>2749</v>
      </c>
      <c r="K619" s="147" t="s">
        <v>403</v>
      </c>
    </row>
    <row r="620" spans="1:11" ht="25.5" x14ac:dyDescent="0.2">
      <c r="A620" s="147" t="s">
        <v>1984</v>
      </c>
      <c r="B620" s="149">
        <v>7712</v>
      </c>
      <c r="C620" s="146" t="s">
        <v>1983</v>
      </c>
      <c r="D620" s="147" t="s">
        <v>1984</v>
      </c>
      <c r="E620" s="147" t="s">
        <v>101</v>
      </c>
      <c r="F620" s="147" t="s">
        <v>84</v>
      </c>
      <c r="G620" s="147" t="s">
        <v>80</v>
      </c>
      <c r="H620" s="147" t="s">
        <v>84</v>
      </c>
      <c r="I620" s="147" t="s">
        <v>80</v>
      </c>
      <c r="J620" s="146" t="s">
        <v>2749</v>
      </c>
      <c r="K620" s="147" t="s">
        <v>403</v>
      </c>
    </row>
    <row r="621" spans="1:11" ht="25.5" x14ac:dyDescent="0.2">
      <c r="A621" s="147" t="s">
        <v>49</v>
      </c>
      <c r="B621" s="149">
        <v>4833</v>
      </c>
      <c r="C621" s="146" t="s">
        <v>1985</v>
      </c>
      <c r="D621" s="147" t="s">
        <v>49</v>
      </c>
      <c r="E621" s="147" t="s">
        <v>101</v>
      </c>
      <c r="F621" s="147" t="s">
        <v>15</v>
      </c>
      <c r="G621" s="147" t="s">
        <v>49</v>
      </c>
      <c r="H621" s="147" t="s">
        <v>15</v>
      </c>
      <c r="I621" s="147" t="s">
        <v>15</v>
      </c>
      <c r="J621" s="146" t="s">
        <v>2749</v>
      </c>
      <c r="K621" s="147" t="s">
        <v>404</v>
      </c>
    </row>
    <row r="622" spans="1:11" ht="25.5" x14ac:dyDescent="0.2">
      <c r="A622" s="147" t="s">
        <v>1987</v>
      </c>
      <c r="B622" s="149">
        <v>9871</v>
      </c>
      <c r="C622" s="146" t="s">
        <v>1986</v>
      </c>
      <c r="D622" s="147" t="s">
        <v>1987</v>
      </c>
      <c r="E622" s="147" t="s">
        <v>101</v>
      </c>
      <c r="F622" s="147" t="s">
        <v>84</v>
      </c>
      <c r="G622" s="147" t="s">
        <v>80</v>
      </c>
      <c r="H622" s="147" t="s">
        <v>84</v>
      </c>
      <c r="I622" s="147" t="s">
        <v>80</v>
      </c>
      <c r="J622" s="146" t="s">
        <v>2749</v>
      </c>
      <c r="K622" s="147" t="s">
        <v>403</v>
      </c>
    </row>
    <row r="623" spans="1:11" ht="25.5" x14ac:dyDescent="0.2">
      <c r="A623" s="147" t="s">
        <v>54</v>
      </c>
      <c r="B623" s="149">
        <v>4835</v>
      </c>
      <c r="C623" s="146" t="s">
        <v>1988</v>
      </c>
      <c r="D623" s="147" t="s">
        <v>54</v>
      </c>
      <c r="E623" s="147" t="s">
        <v>101</v>
      </c>
      <c r="F623" s="147" t="s">
        <v>15</v>
      </c>
      <c r="G623" s="147" t="s">
        <v>54</v>
      </c>
      <c r="H623" s="147" t="s">
        <v>15</v>
      </c>
      <c r="I623" s="147" t="s">
        <v>15</v>
      </c>
      <c r="J623" s="146" t="s">
        <v>2749</v>
      </c>
      <c r="K623" s="147" t="s">
        <v>405</v>
      </c>
    </row>
    <row r="624" spans="1:11" ht="25.5" x14ac:dyDescent="0.2">
      <c r="A624" s="147" t="s">
        <v>1990</v>
      </c>
      <c r="B624" s="149">
        <v>5010</v>
      </c>
      <c r="C624" s="146" t="s">
        <v>1989</v>
      </c>
      <c r="D624" s="147" t="s">
        <v>1990</v>
      </c>
      <c r="E624" s="147" t="s">
        <v>101</v>
      </c>
      <c r="F624" s="147" t="s">
        <v>22</v>
      </c>
      <c r="G624" s="147" t="s">
        <v>21</v>
      </c>
      <c r="H624" s="147" t="s">
        <v>22</v>
      </c>
      <c r="I624" s="147" t="s">
        <v>21</v>
      </c>
      <c r="J624" s="146" t="s">
        <v>2747</v>
      </c>
      <c r="K624" s="147" t="s">
        <v>404</v>
      </c>
    </row>
    <row r="625" spans="1:11" ht="25.5" x14ac:dyDescent="0.2">
      <c r="A625" s="147" t="s">
        <v>1992</v>
      </c>
      <c r="B625" s="149">
        <v>5011</v>
      </c>
      <c r="C625" s="146" t="s">
        <v>1991</v>
      </c>
      <c r="D625" s="147" t="s">
        <v>1992</v>
      </c>
      <c r="E625" s="147" t="s">
        <v>101</v>
      </c>
      <c r="F625" s="147" t="s">
        <v>22</v>
      </c>
      <c r="G625" s="147" t="s">
        <v>21</v>
      </c>
      <c r="H625" s="147" t="s">
        <v>22</v>
      </c>
      <c r="I625" s="147" t="s">
        <v>21</v>
      </c>
      <c r="J625" s="146" t="s">
        <v>2747</v>
      </c>
      <c r="K625" s="147" t="s">
        <v>403</v>
      </c>
    </row>
    <row r="626" spans="1:11" ht="25.5" x14ac:dyDescent="0.2">
      <c r="A626" s="147" t="s">
        <v>1994</v>
      </c>
      <c r="B626" s="149">
        <v>6869</v>
      </c>
      <c r="C626" s="146" t="s">
        <v>1993</v>
      </c>
      <c r="D626" s="147" t="s">
        <v>1994</v>
      </c>
      <c r="E626" s="147" t="s">
        <v>101</v>
      </c>
      <c r="F626" s="147" t="s">
        <v>22</v>
      </c>
      <c r="G626" s="147" t="s">
        <v>21</v>
      </c>
      <c r="H626" s="147" t="s">
        <v>22</v>
      </c>
      <c r="I626" s="147" t="s">
        <v>21</v>
      </c>
      <c r="J626" s="146" t="s">
        <v>2747</v>
      </c>
      <c r="K626" s="147" t="s">
        <v>403</v>
      </c>
    </row>
    <row r="627" spans="1:11" ht="25.5" x14ac:dyDescent="0.2">
      <c r="A627" s="147" t="s">
        <v>1996</v>
      </c>
      <c r="B627" s="149">
        <v>6941</v>
      </c>
      <c r="C627" s="146" t="s">
        <v>1995</v>
      </c>
      <c r="D627" s="147" t="s">
        <v>1996</v>
      </c>
      <c r="E627" s="147" t="s">
        <v>101</v>
      </c>
      <c r="F627" s="147" t="s">
        <v>22</v>
      </c>
      <c r="G627" s="147" t="s">
        <v>21</v>
      </c>
      <c r="H627" s="147" t="s">
        <v>22</v>
      </c>
      <c r="I627" s="147" t="s">
        <v>21</v>
      </c>
      <c r="J627" s="146" t="s">
        <v>2747</v>
      </c>
      <c r="K627" s="147" t="s">
        <v>403</v>
      </c>
    </row>
    <row r="628" spans="1:11" ht="25.5" x14ac:dyDescent="0.2">
      <c r="A628" s="147" t="s">
        <v>1998</v>
      </c>
      <c r="B628" s="149">
        <v>6942</v>
      </c>
      <c r="C628" s="146" t="s">
        <v>1997</v>
      </c>
      <c r="D628" s="147" t="s">
        <v>1998</v>
      </c>
      <c r="E628" s="147" t="s">
        <v>101</v>
      </c>
      <c r="F628" s="147" t="s">
        <v>22</v>
      </c>
      <c r="G628" s="147" t="s">
        <v>21</v>
      </c>
      <c r="H628" s="147" t="s">
        <v>22</v>
      </c>
      <c r="I628" s="147" t="s">
        <v>21</v>
      </c>
      <c r="J628" s="146" t="s">
        <v>2747</v>
      </c>
      <c r="K628" s="147" t="s">
        <v>403</v>
      </c>
    </row>
    <row r="629" spans="1:11" ht="25.5" x14ac:dyDescent="0.2">
      <c r="A629" s="147" t="s">
        <v>2000</v>
      </c>
      <c r="B629" s="149">
        <v>6943</v>
      </c>
      <c r="C629" s="146" t="s">
        <v>1999</v>
      </c>
      <c r="D629" s="147" t="s">
        <v>2000</v>
      </c>
      <c r="E629" s="147" t="s">
        <v>101</v>
      </c>
      <c r="F629" s="147" t="s">
        <v>22</v>
      </c>
      <c r="G629" s="147" t="s">
        <v>21</v>
      </c>
      <c r="H629" s="147" t="s">
        <v>22</v>
      </c>
      <c r="I629" s="147" t="s">
        <v>21</v>
      </c>
      <c r="J629" s="146" t="s">
        <v>2747</v>
      </c>
      <c r="K629" s="147" t="s">
        <v>403</v>
      </c>
    </row>
    <row r="630" spans="1:11" ht="25.5" x14ac:dyDescent="0.2">
      <c r="A630" s="147" t="s">
        <v>2002</v>
      </c>
      <c r="B630" s="149">
        <v>7099</v>
      </c>
      <c r="C630" s="146" t="s">
        <v>2001</v>
      </c>
      <c r="D630" s="147" t="s">
        <v>2002</v>
      </c>
      <c r="E630" s="147" t="s">
        <v>101</v>
      </c>
      <c r="F630" s="147" t="s">
        <v>22</v>
      </c>
      <c r="G630" s="147" t="s">
        <v>21</v>
      </c>
      <c r="H630" s="147" t="s">
        <v>22</v>
      </c>
      <c r="I630" s="147" t="s">
        <v>21</v>
      </c>
      <c r="J630" s="146" t="s">
        <v>2747</v>
      </c>
      <c r="K630" s="147" t="s">
        <v>403</v>
      </c>
    </row>
    <row r="631" spans="1:11" ht="25.5" x14ac:dyDescent="0.2">
      <c r="A631" s="147" t="s">
        <v>1831</v>
      </c>
      <c r="B631" s="149">
        <v>7226</v>
      </c>
      <c r="C631" s="146" t="s">
        <v>2003</v>
      </c>
      <c r="D631" s="147" t="s">
        <v>1831</v>
      </c>
      <c r="E631" s="147" t="s">
        <v>101</v>
      </c>
      <c r="F631" s="147" t="s">
        <v>22</v>
      </c>
      <c r="G631" s="147" t="s">
        <v>21</v>
      </c>
      <c r="H631" s="147" t="s">
        <v>22</v>
      </c>
      <c r="I631" s="147" t="s">
        <v>21</v>
      </c>
      <c r="J631" s="146" t="s">
        <v>2747</v>
      </c>
      <c r="K631" s="147" t="s">
        <v>403</v>
      </c>
    </row>
    <row r="632" spans="1:11" ht="25.5" x14ac:dyDescent="0.2">
      <c r="A632" s="147" t="s">
        <v>2005</v>
      </c>
      <c r="B632" s="149">
        <v>7365</v>
      </c>
      <c r="C632" s="146" t="s">
        <v>2004</v>
      </c>
      <c r="D632" s="147" t="s">
        <v>2005</v>
      </c>
      <c r="E632" s="147" t="s">
        <v>101</v>
      </c>
      <c r="F632" s="147" t="s">
        <v>22</v>
      </c>
      <c r="G632" s="147" t="s">
        <v>21</v>
      </c>
      <c r="H632" s="147" t="s">
        <v>22</v>
      </c>
      <c r="I632" s="147" t="s">
        <v>21</v>
      </c>
      <c r="J632" s="146" t="s">
        <v>2747</v>
      </c>
      <c r="K632" s="147" t="s">
        <v>403</v>
      </c>
    </row>
    <row r="633" spans="1:11" ht="25.5" x14ac:dyDescent="0.2">
      <c r="A633" s="147" t="s">
        <v>2007</v>
      </c>
      <c r="B633" s="149">
        <v>7366</v>
      </c>
      <c r="C633" s="146" t="s">
        <v>2006</v>
      </c>
      <c r="D633" s="147" t="s">
        <v>2007</v>
      </c>
      <c r="E633" s="147" t="s">
        <v>101</v>
      </c>
      <c r="F633" s="147" t="s">
        <v>22</v>
      </c>
      <c r="G633" s="147" t="s">
        <v>21</v>
      </c>
      <c r="H633" s="147" t="s">
        <v>22</v>
      </c>
      <c r="I633" s="147" t="s">
        <v>21</v>
      </c>
      <c r="J633" s="146" t="s">
        <v>2747</v>
      </c>
      <c r="K633" s="147" t="s">
        <v>403</v>
      </c>
    </row>
    <row r="634" spans="1:11" ht="25.5" x14ac:dyDescent="0.2">
      <c r="A634" s="147" t="s">
        <v>2009</v>
      </c>
      <c r="B634" s="149">
        <v>7753</v>
      </c>
      <c r="C634" s="146" t="s">
        <v>2008</v>
      </c>
      <c r="D634" s="147" t="s">
        <v>2009</v>
      </c>
      <c r="E634" s="147" t="s">
        <v>101</v>
      </c>
      <c r="F634" s="147" t="s">
        <v>22</v>
      </c>
      <c r="G634" s="147" t="s">
        <v>21</v>
      </c>
      <c r="H634" s="147" t="s">
        <v>22</v>
      </c>
      <c r="I634" s="147" t="s">
        <v>21</v>
      </c>
      <c r="J634" s="146" t="s">
        <v>2747</v>
      </c>
      <c r="K634" s="147" t="s">
        <v>403</v>
      </c>
    </row>
    <row r="635" spans="1:11" ht="38.25" x14ac:dyDescent="0.2">
      <c r="A635" s="147" t="s">
        <v>2011</v>
      </c>
      <c r="B635" s="149">
        <v>5034</v>
      </c>
      <c r="C635" s="146" t="s">
        <v>2010</v>
      </c>
      <c r="D635" s="147" t="s">
        <v>2011</v>
      </c>
      <c r="E635" s="147" t="s">
        <v>101</v>
      </c>
      <c r="F635" s="147" t="s">
        <v>22</v>
      </c>
      <c r="G635" s="147" t="s">
        <v>14</v>
      </c>
      <c r="H635" s="147" t="s">
        <v>10</v>
      </c>
      <c r="I635" s="147" t="s">
        <v>2011</v>
      </c>
      <c r="J635" s="146" t="s">
        <v>2747</v>
      </c>
      <c r="K635" s="147" t="s">
        <v>405</v>
      </c>
    </row>
    <row r="636" spans="1:11" ht="25.5" x14ac:dyDescent="0.2">
      <c r="A636" s="147" t="s">
        <v>2013</v>
      </c>
      <c r="B636" s="149">
        <v>12166</v>
      </c>
      <c r="C636" s="146" t="s">
        <v>2012</v>
      </c>
      <c r="D636" s="147" t="s">
        <v>2013</v>
      </c>
      <c r="E636" s="147" t="s">
        <v>101</v>
      </c>
      <c r="F636" s="147" t="s">
        <v>84</v>
      </c>
      <c r="G636" s="147" t="s">
        <v>80</v>
      </c>
      <c r="H636" s="147" t="s">
        <v>84</v>
      </c>
      <c r="I636" s="147" t="s">
        <v>80</v>
      </c>
      <c r="J636" s="146" t="s">
        <v>2749</v>
      </c>
      <c r="K636" s="147" t="s">
        <v>403</v>
      </c>
    </row>
    <row r="637" spans="1:11" ht="25.5" x14ac:dyDescent="0.2">
      <c r="A637" s="147" t="s">
        <v>2015</v>
      </c>
      <c r="B637" s="149">
        <v>12266</v>
      </c>
      <c r="C637" s="146" t="s">
        <v>2014</v>
      </c>
      <c r="D637" s="147" t="s">
        <v>2015</v>
      </c>
      <c r="E637" s="147" t="s">
        <v>101</v>
      </c>
      <c r="F637" s="147" t="s">
        <v>84</v>
      </c>
      <c r="G637" s="147" t="s">
        <v>78</v>
      </c>
      <c r="H637" s="147" t="s">
        <v>84</v>
      </c>
      <c r="I637" s="147" t="s">
        <v>80</v>
      </c>
      <c r="J637" s="146" t="s">
        <v>2749</v>
      </c>
      <c r="K637" s="147" t="s">
        <v>403</v>
      </c>
    </row>
    <row r="638" spans="1:11" ht="25.5" x14ac:dyDescent="0.2">
      <c r="A638" s="147" t="s">
        <v>2017</v>
      </c>
      <c r="B638" s="149">
        <v>4764</v>
      </c>
      <c r="C638" s="146" t="s">
        <v>2016</v>
      </c>
      <c r="D638" s="147" t="s">
        <v>2017</v>
      </c>
      <c r="E638" s="147" t="s">
        <v>101</v>
      </c>
      <c r="F638" s="147" t="s">
        <v>84</v>
      </c>
      <c r="G638" s="147" t="s">
        <v>73</v>
      </c>
      <c r="H638" s="147" t="s">
        <v>84</v>
      </c>
      <c r="I638" s="147" t="s">
        <v>2748</v>
      </c>
      <c r="J638" s="146" t="s">
        <v>2749</v>
      </c>
      <c r="K638" s="147" t="s">
        <v>405</v>
      </c>
    </row>
    <row r="639" spans="1:11" ht="38.25" x14ac:dyDescent="0.2">
      <c r="A639" s="147" t="s">
        <v>2019</v>
      </c>
      <c r="B639" s="149">
        <v>5035</v>
      </c>
      <c r="C639" s="146" t="s">
        <v>2018</v>
      </c>
      <c r="D639" s="147" t="s">
        <v>2019</v>
      </c>
      <c r="E639" s="147" t="s">
        <v>101</v>
      </c>
      <c r="F639" s="147" t="s">
        <v>22</v>
      </c>
      <c r="G639" s="147" t="s">
        <v>14</v>
      </c>
      <c r="H639" s="147" t="s">
        <v>10</v>
      </c>
      <c r="I639" s="147" t="s">
        <v>2011</v>
      </c>
      <c r="J639" s="146" t="s">
        <v>2747</v>
      </c>
      <c r="K639" s="147" t="s">
        <v>403</v>
      </c>
    </row>
    <row r="640" spans="1:11" ht="38.25" x14ac:dyDescent="0.2">
      <c r="A640" s="147" t="s">
        <v>2021</v>
      </c>
      <c r="B640" s="149">
        <v>5036</v>
      </c>
      <c r="C640" s="146" t="s">
        <v>2020</v>
      </c>
      <c r="D640" s="147" t="s">
        <v>2021</v>
      </c>
      <c r="E640" s="147" t="s">
        <v>101</v>
      </c>
      <c r="F640" s="147" t="s">
        <v>22</v>
      </c>
      <c r="G640" s="147" t="s">
        <v>14</v>
      </c>
      <c r="H640" s="147" t="s">
        <v>10</v>
      </c>
      <c r="I640" s="147" t="s">
        <v>2011</v>
      </c>
      <c r="J640" s="146" t="s">
        <v>2747</v>
      </c>
      <c r="K640" s="147" t="s">
        <v>403</v>
      </c>
    </row>
    <row r="641" spans="1:11" ht="38.25" x14ac:dyDescent="0.2">
      <c r="A641" s="147" t="s">
        <v>2023</v>
      </c>
      <c r="B641" s="149">
        <v>6868</v>
      </c>
      <c r="C641" s="146" t="s">
        <v>2022</v>
      </c>
      <c r="D641" s="147" t="s">
        <v>2023</v>
      </c>
      <c r="E641" s="147" t="s">
        <v>101</v>
      </c>
      <c r="F641" s="147" t="s">
        <v>22</v>
      </c>
      <c r="G641" s="147" t="s">
        <v>14</v>
      </c>
      <c r="H641" s="147" t="s">
        <v>10</v>
      </c>
      <c r="I641" s="147" t="s">
        <v>2011</v>
      </c>
      <c r="J641" s="146" t="s">
        <v>2747</v>
      </c>
      <c r="K641" s="147" t="s">
        <v>403</v>
      </c>
    </row>
    <row r="642" spans="1:11" ht="25.5" x14ac:dyDescent="0.2">
      <c r="A642" s="147" t="s">
        <v>2025</v>
      </c>
      <c r="B642" s="149">
        <v>13059</v>
      </c>
      <c r="C642" s="146" t="s">
        <v>2024</v>
      </c>
      <c r="D642" s="147" t="s">
        <v>2025</v>
      </c>
      <c r="E642" s="147" t="s">
        <v>101</v>
      </c>
      <c r="F642" s="147" t="s">
        <v>35</v>
      </c>
      <c r="G642" s="147" t="s">
        <v>35</v>
      </c>
      <c r="H642" s="147" t="s">
        <v>35</v>
      </c>
      <c r="I642" s="147" t="s">
        <v>35</v>
      </c>
      <c r="J642" s="146" t="s">
        <v>2746</v>
      </c>
      <c r="K642" s="147" t="s">
        <v>403</v>
      </c>
    </row>
    <row r="643" spans="1:11" ht="25.5" x14ac:dyDescent="0.2">
      <c r="A643" s="147" t="s">
        <v>2027</v>
      </c>
      <c r="B643" s="149">
        <v>4219</v>
      </c>
      <c r="C643" s="146" t="s">
        <v>2026</v>
      </c>
      <c r="D643" s="147" t="s">
        <v>2027</v>
      </c>
      <c r="E643" s="147" t="s">
        <v>101</v>
      </c>
      <c r="F643" s="147" t="s">
        <v>44</v>
      </c>
      <c r="G643" s="147" t="s">
        <v>44</v>
      </c>
      <c r="H643" s="147" t="s">
        <v>44</v>
      </c>
      <c r="I643" s="147" t="s">
        <v>1042</v>
      </c>
      <c r="J643" s="146" t="s">
        <v>2746</v>
      </c>
      <c r="K643" s="147" t="s">
        <v>405</v>
      </c>
    </row>
    <row r="644" spans="1:11" ht="25.5" x14ac:dyDescent="0.2">
      <c r="A644" s="147" t="s">
        <v>2029</v>
      </c>
      <c r="B644" s="149">
        <v>18475</v>
      </c>
      <c r="C644" s="146" t="s">
        <v>2028</v>
      </c>
      <c r="D644" s="147" t="s">
        <v>2029</v>
      </c>
      <c r="E644" s="147" t="s">
        <v>101</v>
      </c>
      <c r="F644" s="147" t="s">
        <v>35</v>
      </c>
      <c r="G644" s="147" t="s">
        <v>35</v>
      </c>
      <c r="H644" s="147" t="s">
        <v>35</v>
      </c>
      <c r="I644" s="147" t="s">
        <v>35</v>
      </c>
      <c r="J644" s="146" t="s">
        <v>2746</v>
      </c>
      <c r="K644" s="147" t="s">
        <v>403</v>
      </c>
    </row>
    <row r="645" spans="1:11" ht="25.5" x14ac:dyDescent="0.2">
      <c r="A645" s="147" t="s">
        <v>2031</v>
      </c>
      <c r="B645" s="149">
        <v>4287</v>
      </c>
      <c r="C645" s="146" t="s">
        <v>2030</v>
      </c>
      <c r="D645" s="147" t="s">
        <v>2031</v>
      </c>
      <c r="E645" s="147" t="s">
        <v>101</v>
      </c>
      <c r="F645" s="147" t="s">
        <v>35</v>
      </c>
      <c r="G645" s="147" t="s">
        <v>32</v>
      </c>
      <c r="H645" s="147" t="s">
        <v>35</v>
      </c>
      <c r="I645" s="147" t="s">
        <v>30</v>
      </c>
      <c r="J645" s="146" t="s">
        <v>2746</v>
      </c>
      <c r="K645" s="147" t="s">
        <v>404</v>
      </c>
    </row>
    <row r="646" spans="1:11" ht="38.25" x14ac:dyDescent="0.2">
      <c r="A646" s="147" t="s">
        <v>30</v>
      </c>
      <c r="B646" s="149">
        <v>4300</v>
      </c>
      <c r="C646" s="146" t="s">
        <v>2032</v>
      </c>
      <c r="D646" s="147" t="s">
        <v>30</v>
      </c>
      <c r="E646" s="147" t="s">
        <v>101</v>
      </c>
      <c r="F646" s="147" t="s">
        <v>35</v>
      </c>
      <c r="G646" s="147" t="s">
        <v>30</v>
      </c>
      <c r="H646" s="147" t="s">
        <v>35</v>
      </c>
      <c r="I646" s="147" t="s">
        <v>30</v>
      </c>
      <c r="J646" s="146" t="s">
        <v>2746</v>
      </c>
      <c r="K646" s="147" t="s">
        <v>405</v>
      </c>
    </row>
    <row r="647" spans="1:11" ht="25.5" x14ac:dyDescent="0.2">
      <c r="A647" s="147" t="s">
        <v>2034</v>
      </c>
      <c r="B647" s="149">
        <v>4220</v>
      </c>
      <c r="C647" s="146" t="s">
        <v>2033</v>
      </c>
      <c r="D647" s="147" t="s">
        <v>2034</v>
      </c>
      <c r="E647" s="147" t="s">
        <v>101</v>
      </c>
      <c r="F647" s="147" t="s">
        <v>44</v>
      </c>
      <c r="G647" s="147" t="s">
        <v>44</v>
      </c>
      <c r="H647" s="147" t="s">
        <v>44</v>
      </c>
      <c r="I647" s="147" t="s">
        <v>1042</v>
      </c>
      <c r="J647" s="146" t="s">
        <v>2746</v>
      </c>
      <c r="K647" s="147" t="s">
        <v>403</v>
      </c>
    </row>
    <row r="648" spans="1:11" ht="38.25" x14ac:dyDescent="0.2">
      <c r="A648" s="147" t="s">
        <v>2036</v>
      </c>
      <c r="B648" s="149">
        <v>4301</v>
      </c>
      <c r="C648" s="146" t="s">
        <v>2035</v>
      </c>
      <c r="D648" s="147" t="s">
        <v>2036</v>
      </c>
      <c r="E648" s="147" t="s">
        <v>101</v>
      </c>
      <c r="F648" s="147" t="s">
        <v>35</v>
      </c>
      <c r="G648" s="147" t="s">
        <v>30</v>
      </c>
      <c r="H648" s="147" t="s">
        <v>35</v>
      </c>
      <c r="I648" s="147" t="s">
        <v>30</v>
      </c>
      <c r="J648" s="146" t="s">
        <v>2746</v>
      </c>
      <c r="K648" s="147" t="s">
        <v>403</v>
      </c>
    </row>
    <row r="649" spans="1:11" ht="38.25" x14ac:dyDescent="0.2">
      <c r="A649" s="147" t="s">
        <v>2038</v>
      </c>
      <c r="B649" s="149">
        <v>4302</v>
      </c>
      <c r="C649" s="146" t="s">
        <v>2037</v>
      </c>
      <c r="D649" s="147" t="s">
        <v>2038</v>
      </c>
      <c r="E649" s="147" t="s">
        <v>101</v>
      </c>
      <c r="F649" s="147" t="s">
        <v>35</v>
      </c>
      <c r="G649" s="147" t="s">
        <v>30</v>
      </c>
      <c r="H649" s="147" t="s">
        <v>35</v>
      </c>
      <c r="I649" s="147" t="s">
        <v>30</v>
      </c>
      <c r="J649" s="146" t="s">
        <v>2746</v>
      </c>
      <c r="K649" s="147" t="s">
        <v>405</v>
      </c>
    </row>
    <row r="650" spans="1:11" x14ac:dyDescent="0.2">
      <c r="A650" s="147" t="s">
        <v>2040</v>
      </c>
      <c r="B650" s="149">
        <v>4221</v>
      </c>
      <c r="C650" s="146" t="s">
        <v>2039</v>
      </c>
      <c r="D650" s="147" t="s">
        <v>2040</v>
      </c>
      <c r="E650" s="147" t="s">
        <v>101</v>
      </c>
      <c r="F650" s="147" t="s">
        <v>44</v>
      </c>
      <c r="G650" s="147" t="s">
        <v>44</v>
      </c>
      <c r="H650" s="147" t="s">
        <v>44</v>
      </c>
      <c r="I650" s="147" t="s">
        <v>1042</v>
      </c>
      <c r="J650" s="146" t="s">
        <v>2746</v>
      </c>
      <c r="K650" s="147" t="s">
        <v>403</v>
      </c>
    </row>
    <row r="651" spans="1:11" ht="25.5" x14ac:dyDescent="0.2">
      <c r="A651" s="147" t="s">
        <v>2042</v>
      </c>
      <c r="B651" s="149">
        <v>4836</v>
      </c>
      <c r="C651" s="146" t="s">
        <v>2041</v>
      </c>
      <c r="D651" s="147" t="s">
        <v>2042</v>
      </c>
      <c r="E651" s="147" t="s">
        <v>101</v>
      </c>
      <c r="F651" s="147" t="s">
        <v>15</v>
      </c>
      <c r="G651" s="147" t="s">
        <v>54</v>
      </c>
      <c r="H651" s="147" t="s">
        <v>15</v>
      </c>
      <c r="I651" s="147" t="s">
        <v>15</v>
      </c>
      <c r="J651" s="146" t="s">
        <v>2749</v>
      </c>
      <c r="K651" s="147" t="s">
        <v>403</v>
      </c>
    </row>
    <row r="652" spans="1:11" ht="25.5" x14ac:dyDescent="0.2">
      <c r="A652" s="147" t="s">
        <v>2044</v>
      </c>
      <c r="B652" s="149">
        <v>4837</v>
      </c>
      <c r="C652" s="146" t="s">
        <v>2043</v>
      </c>
      <c r="D652" s="147" t="s">
        <v>2044</v>
      </c>
      <c r="E652" s="147" t="s">
        <v>101</v>
      </c>
      <c r="F652" s="147" t="s">
        <v>15</v>
      </c>
      <c r="G652" s="147" t="s">
        <v>54</v>
      </c>
      <c r="H652" s="147" t="s">
        <v>15</v>
      </c>
      <c r="I652" s="147" t="s">
        <v>15</v>
      </c>
      <c r="J652" s="146" t="s">
        <v>2749</v>
      </c>
      <c r="K652" s="147" t="s">
        <v>403</v>
      </c>
    </row>
    <row r="653" spans="1:11" ht="25.5" x14ac:dyDescent="0.2">
      <c r="A653" s="147" t="s">
        <v>2046</v>
      </c>
      <c r="B653" s="149">
        <v>4785</v>
      </c>
      <c r="C653" s="146" t="s">
        <v>2045</v>
      </c>
      <c r="D653" s="147" t="s">
        <v>2046</v>
      </c>
      <c r="E653" s="147" t="s">
        <v>101</v>
      </c>
      <c r="F653" s="147" t="s">
        <v>87</v>
      </c>
      <c r="G653" s="147" t="s">
        <v>88</v>
      </c>
      <c r="H653" s="147" t="s">
        <v>88</v>
      </c>
      <c r="I653" s="147" t="s">
        <v>2300</v>
      </c>
      <c r="J653" s="146" t="s">
        <v>2749</v>
      </c>
      <c r="K653" s="147" t="s">
        <v>404</v>
      </c>
    </row>
    <row r="654" spans="1:11" ht="25.5" x14ac:dyDescent="0.2">
      <c r="A654" s="147" t="s">
        <v>2048</v>
      </c>
      <c r="B654" s="149">
        <v>4768</v>
      </c>
      <c r="C654" s="146" t="s">
        <v>2047</v>
      </c>
      <c r="D654" s="147" t="s">
        <v>2048</v>
      </c>
      <c r="E654" s="147" t="s">
        <v>101</v>
      </c>
      <c r="F654" s="147" t="s">
        <v>84</v>
      </c>
      <c r="G654" s="147" t="s">
        <v>73</v>
      </c>
      <c r="H654" s="147" t="s">
        <v>84</v>
      </c>
      <c r="I654" s="147" t="s">
        <v>2748</v>
      </c>
      <c r="J654" s="146" t="s">
        <v>2749</v>
      </c>
      <c r="K654" s="147" t="s">
        <v>403</v>
      </c>
    </row>
    <row r="655" spans="1:11" ht="25.5" x14ac:dyDescent="0.2">
      <c r="A655" s="147" t="s">
        <v>2050</v>
      </c>
      <c r="B655" s="149">
        <v>4776</v>
      </c>
      <c r="C655" s="146" t="s">
        <v>2049</v>
      </c>
      <c r="D655" s="147" t="s">
        <v>2050</v>
      </c>
      <c r="E655" s="147" t="s">
        <v>101</v>
      </c>
      <c r="F655" s="147" t="s">
        <v>15</v>
      </c>
      <c r="G655" s="147" t="s">
        <v>51</v>
      </c>
      <c r="H655" s="147" t="s">
        <v>84</v>
      </c>
      <c r="I655" s="147" t="s">
        <v>2748</v>
      </c>
      <c r="J655" s="146" t="s">
        <v>2749</v>
      </c>
      <c r="K655" s="147" t="s">
        <v>403</v>
      </c>
    </row>
    <row r="656" spans="1:11" ht="25.5" x14ac:dyDescent="0.2">
      <c r="A656" s="147" t="s">
        <v>2052</v>
      </c>
      <c r="B656" s="149">
        <v>7024</v>
      </c>
      <c r="C656" s="146" t="s">
        <v>2051</v>
      </c>
      <c r="D656" s="147" t="s">
        <v>2052</v>
      </c>
      <c r="E656" s="147" t="s">
        <v>101</v>
      </c>
      <c r="F656" s="147" t="s">
        <v>44</v>
      </c>
      <c r="G656" s="147" t="s">
        <v>44</v>
      </c>
      <c r="H656" s="147" t="s">
        <v>44</v>
      </c>
      <c r="I656" s="147" t="s">
        <v>1042</v>
      </c>
      <c r="J656" s="146" t="s">
        <v>2746</v>
      </c>
      <c r="K656" s="147" t="s">
        <v>403</v>
      </c>
    </row>
    <row r="657" spans="1:11" ht="38.25" x14ac:dyDescent="0.2">
      <c r="A657" s="147" t="s">
        <v>2054</v>
      </c>
      <c r="B657" s="149">
        <v>4303</v>
      </c>
      <c r="C657" s="146" t="s">
        <v>2053</v>
      </c>
      <c r="D657" s="147" t="s">
        <v>2054</v>
      </c>
      <c r="E657" s="147" t="s">
        <v>101</v>
      </c>
      <c r="F657" s="147" t="s">
        <v>35</v>
      </c>
      <c r="G657" s="147" t="s">
        <v>30</v>
      </c>
      <c r="H657" s="147" t="s">
        <v>35</v>
      </c>
      <c r="I657" s="147" t="s">
        <v>30</v>
      </c>
      <c r="J657" s="146" t="s">
        <v>2746</v>
      </c>
      <c r="K657" s="147" t="s">
        <v>405</v>
      </c>
    </row>
    <row r="658" spans="1:11" ht="38.25" x14ac:dyDescent="0.2">
      <c r="A658" s="147" t="s">
        <v>2056</v>
      </c>
      <c r="B658" s="149">
        <v>6940</v>
      </c>
      <c r="C658" s="146" t="s">
        <v>2055</v>
      </c>
      <c r="D658" s="147" t="s">
        <v>2056</v>
      </c>
      <c r="E658" s="147" t="s">
        <v>101</v>
      </c>
      <c r="F658" s="147" t="s">
        <v>22</v>
      </c>
      <c r="G658" s="147" t="s">
        <v>14</v>
      </c>
      <c r="H658" s="147" t="s">
        <v>10</v>
      </c>
      <c r="I658" s="147" t="s">
        <v>2011</v>
      </c>
      <c r="J658" s="146" t="s">
        <v>2747</v>
      </c>
      <c r="K658" s="147" t="s">
        <v>403</v>
      </c>
    </row>
    <row r="659" spans="1:11" ht="25.5" x14ac:dyDescent="0.2">
      <c r="A659" s="147" t="s">
        <v>2058</v>
      </c>
      <c r="B659" s="149">
        <v>4960</v>
      </c>
      <c r="C659" s="146" t="s">
        <v>2057</v>
      </c>
      <c r="D659" s="147" t="s">
        <v>2058</v>
      </c>
      <c r="E659" s="147" t="s">
        <v>101</v>
      </c>
      <c r="F659" s="147" t="s">
        <v>22</v>
      </c>
      <c r="G659" s="147" t="s">
        <v>20</v>
      </c>
      <c r="H659" s="147" t="s">
        <v>22</v>
      </c>
      <c r="I659" s="147" t="s">
        <v>12</v>
      </c>
      <c r="J659" s="146" t="s">
        <v>2747</v>
      </c>
      <c r="K659" s="147" t="s">
        <v>404</v>
      </c>
    </row>
    <row r="660" spans="1:11" ht="25.5" x14ac:dyDescent="0.2">
      <c r="A660" s="147" t="s">
        <v>2060</v>
      </c>
      <c r="B660" s="149">
        <v>4963</v>
      </c>
      <c r="C660" s="146" t="s">
        <v>2059</v>
      </c>
      <c r="D660" s="147" t="s">
        <v>2060</v>
      </c>
      <c r="E660" s="147" t="s">
        <v>101</v>
      </c>
      <c r="F660" s="147" t="s">
        <v>22</v>
      </c>
      <c r="G660" s="147" t="s">
        <v>20</v>
      </c>
      <c r="H660" s="147" t="s">
        <v>22</v>
      </c>
      <c r="I660" s="147" t="s">
        <v>12</v>
      </c>
      <c r="J660" s="146" t="s">
        <v>2747</v>
      </c>
      <c r="K660" s="147" t="s">
        <v>403</v>
      </c>
    </row>
    <row r="661" spans="1:11" ht="51" x14ac:dyDescent="0.2">
      <c r="A661" s="147" t="s">
        <v>2062</v>
      </c>
      <c r="B661" s="149">
        <v>5002</v>
      </c>
      <c r="C661" s="146" t="s">
        <v>2061</v>
      </c>
      <c r="D661" s="147" t="s">
        <v>2062</v>
      </c>
      <c r="E661" s="147" t="s">
        <v>101</v>
      </c>
      <c r="F661" s="147" t="s">
        <v>22</v>
      </c>
      <c r="G661" s="147" t="s">
        <v>12</v>
      </c>
      <c r="H661" s="147" t="s">
        <v>22</v>
      </c>
      <c r="I661" s="147" t="s">
        <v>12</v>
      </c>
      <c r="J661" s="146" t="s">
        <v>2747</v>
      </c>
      <c r="K661" s="147" t="s">
        <v>405</v>
      </c>
    </row>
    <row r="662" spans="1:11" x14ac:dyDescent="0.2">
      <c r="A662" s="147" t="s">
        <v>2064</v>
      </c>
      <c r="B662" s="149">
        <v>7168</v>
      </c>
      <c r="C662" s="146" t="s">
        <v>2063</v>
      </c>
      <c r="D662" s="147" t="s">
        <v>2064</v>
      </c>
      <c r="E662" s="147" t="s">
        <v>101</v>
      </c>
      <c r="F662" s="147" t="s">
        <v>44</v>
      </c>
      <c r="G662" s="147" t="s">
        <v>44</v>
      </c>
      <c r="H662" s="147" t="s">
        <v>44</v>
      </c>
      <c r="I662" s="147" t="s">
        <v>1042</v>
      </c>
      <c r="J662" s="146" t="s">
        <v>2746</v>
      </c>
      <c r="K662" s="147" t="s">
        <v>404</v>
      </c>
    </row>
    <row r="663" spans="1:11" ht="25.5" x14ac:dyDescent="0.2">
      <c r="A663" s="147" t="s">
        <v>840</v>
      </c>
      <c r="B663" s="149">
        <v>4575</v>
      </c>
      <c r="C663" s="146" t="s">
        <v>2065</v>
      </c>
      <c r="D663" s="147" t="s">
        <v>840</v>
      </c>
      <c r="E663" s="147" t="s">
        <v>101</v>
      </c>
      <c r="F663" s="147" t="s">
        <v>114</v>
      </c>
      <c r="G663" s="147" t="s">
        <v>840</v>
      </c>
      <c r="H663" s="147" t="s">
        <v>114</v>
      </c>
      <c r="I663" s="147" t="s">
        <v>114</v>
      </c>
      <c r="J663" s="146" t="s">
        <v>2750</v>
      </c>
      <c r="K663" s="147" t="s">
        <v>404</v>
      </c>
    </row>
    <row r="664" spans="1:11" ht="25.5" x14ac:dyDescent="0.2">
      <c r="A664" s="147" t="s">
        <v>113</v>
      </c>
      <c r="B664" s="149">
        <v>4576</v>
      </c>
      <c r="C664" s="146" t="s">
        <v>2066</v>
      </c>
      <c r="D664" s="147" t="s">
        <v>113</v>
      </c>
      <c r="E664" s="147" t="s">
        <v>101</v>
      </c>
      <c r="F664" s="147" t="s">
        <v>114</v>
      </c>
      <c r="G664" s="147" t="s">
        <v>113</v>
      </c>
      <c r="H664" s="147" t="s">
        <v>114</v>
      </c>
      <c r="I664" s="147" t="s">
        <v>114</v>
      </c>
      <c r="J664" s="146" t="s">
        <v>2750</v>
      </c>
      <c r="K664" s="147" t="s">
        <v>404</v>
      </c>
    </row>
    <row r="665" spans="1:11" ht="25.5" x14ac:dyDescent="0.2">
      <c r="A665" s="147" t="s">
        <v>2068</v>
      </c>
      <c r="B665" s="149">
        <v>12831</v>
      </c>
      <c r="C665" s="146" t="s">
        <v>2067</v>
      </c>
      <c r="D665" s="147" t="s">
        <v>2068</v>
      </c>
      <c r="E665" s="147" t="s">
        <v>101</v>
      </c>
      <c r="F665" s="147" t="s">
        <v>101</v>
      </c>
      <c r="G665" s="147" t="s">
        <v>101</v>
      </c>
      <c r="H665" s="147" t="s">
        <v>101</v>
      </c>
      <c r="I665" s="147" t="s">
        <v>1882</v>
      </c>
      <c r="J665" s="146" t="s">
        <v>2750</v>
      </c>
      <c r="K665" s="147" t="s">
        <v>403</v>
      </c>
    </row>
    <row r="666" spans="1:11" ht="25.5" x14ac:dyDescent="0.2">
      <c r="A666" s="147" t="s">
        <v>2070</v>
      </c>
      <c r="B666" s="149">
        <v>4777</v>
      </c>
      <c r="C666" s="146" t="s">
        <v>2069</v>
      </c>
      <c r="D666" s="147" t="s">
        <v>2070</v>
      </c>
      <c r="E666" s="147" t="s">
        <v>101</v>
      </c>
      <c r="F666" s="147" t="s">
        <v>15</v>
      </c>
      <c r="G666" s="147" t="s">
        <v>51</v>
      </c>
      <c r="H666" s="147" t="s">
        <v>84</v>
      </c>
      <c r="I666" s="147" t="s">
        <v>2748</v>
      </c>
      <c r="J666" s="146" t="s">
        <v>2749</v>
      </c>
      <c r="K666" s="147" t="s">
        <v>404</v>
      </c>
    </row>
    <row r="667" spans="1:11" ht="25.5" x14ac:dyDescent="0.2">
      <c r="A667" s="147" t="s">
        <v>2072</v>
      </c>
      <c r="B667" s="149">
        <v>4779</v>
      </c>
      <c r="C667" s="146" t="s">
        <v>2071</v>
      </c>
      <c r="D667" s="147" t="s">
        <v>2072</v>
      </c>
      <c r="E667" s="147" t="s">
        <v>101</v>
      </c>
      <c r="F667" s="147" t="s">
        <v>15</v>
      </c>
      <c r="G667" s="147" t="s">
        <v>51</v>
      </c>
      <c r="H667" s="147" t="s">
        <v>84</v>
      </c>
      <c r="I667" s="147" t="s">
        <v>2748</v>
      </c>
      <c r="J667" s="146" t="s">
        <v>2749</v>
      </c>
      <c r="K667" s="147" t="s">
        <v>405</v>
      </c>
    </row>
    <row r="668" spans="1:11" ht="25.5" x14ac:dyDescent="0.2">
      <c r="A668" s="147" t="s">
        <v>2074</v>
      </c>
      <c r="B668" s="149">
        <v>6673</v>
      </c>
      <c r="C668" s="146" t="s">
        <v>2073</v>
      </c>
      <c r="D668" s="147" t="s">
        <v>2074</v>
      </c>
      <c r="E668" s="147" t="s">
        <v>101</v>
      </c>
      <c r="F668" s="147" t="s">
        <v>84</v>
      </c>
      <c r="G668" s="147" t="s">
        <v>73</v>
      </c>
      <c r="H668" s="147" t="s">
        <v>84</v>
      </c>
      <c r="I668" s="147" t="s">
        <v>2748</v>
      </c>
      <c r="J668" s="146" t="s">
        <v>2749</v>
      </c>
      <c r="K668" s="147" t="s">
        <v>404</v>
      </c>
    </row>
    <row r="669" spans="1:11" ht="25.5" x14ac:dyDescent="0.2">
      <c r="A669" s="147" t="s">
        <v>69</v>
      </c>
      <c r="B669" s="149">
        <v>4742</v>
      </c>
      <c r="C669" s="146" t="s">
        <v>2075</v>
      </c>
      <c r="D669" s="147" t="s">
        <v>69</v>
      </c>
      <c r="E669" s="147" t="s">
        <v>101</v>
      </c>
      <c r="F669" s="147" t="s">
        <v>84</v>
      </c>
      <c r="G669" s="147" t="s">
        <v>69</v>
      </c>
      <c r="H669" s="147" t="s">
        <v>84</v>
      </c>
      <c r="I669" s="147" t="s">
        <v>69</v>
      </c>
      <c r="J669" s="146" t="s">
        <v>2749</v>
      </c>
      <c r="K669" s="147" t="s">
        <v>406</v>
      </c>
    </row>
    <row r="670" spans="1:11" ht="25.5" x14ac:dyDescent="0.2">
      <c r="A670" s="147" t="s">
        <v>2077</v>
      </c>
      <c r="B670" s="149">
        <v>4744</v>
      </c>
      <c r="C670" s="146" t="s">
        <v>2076</v>
      </c>
      <c r="D670" s="147" t="s">
        <v>2077</v>
      </c>
      <c r="E670" s="147" t="s">
        <v>101</v>
      </c>
      <c r="F670" s="147" t="s">
        <v>84</v>
      </c>
      <c r="G670" s="147" t="s">
        <v>69</v>
      </c>
      <c r="H670" s="147" t="s">
        <v>84</v>
      </c>
      <c r="I670" s="147" t="s">
        <v>69</v>
      </c>
      <c r="J670" s="146" t="s">
        <v>2749</v>
      </c>
      <c r="K670" s="147" t="s">
        <v>403</v>
      </c>
    </row>
    <row r="671" spans="1:11" ht="51" x14ac:dyDescent="0.2">
      <c r="A671" s="147" t="s">
        <v>983</v>
      </c>
      <c r="B671" s="149">
        <v>5003</v>
      </c>
      <c r="C671" s="146" t="s">
        <v>2078</v>
      </c>
      <c r="D671" s="147" t="s">
        <v>983</v>
      </c>
      <c r="E671" s="147" t="s">
        <v>101</v>
      </c>
      <c r="F671" s="147" t="s">
        <v>22</v>
      </c>
      <c r="G671" s="147" t="s">
        <v>12</v>
      </c>
      <c r="H671" s="147" t="s">
        <v>22</v>
      </c>
      <c r="I671" s="147" t="s">
        <v>12</v>
      </c>
      <c r="J671" s="146" t="s">
        <v>2747</v>
      </c>
      <c r="K671" s="147" t="s">
        <v>403</v>
      </c>
    </row>
    <row r="672" spans="1:11" ht="51" x14ac:dyDescent="0.2">
      <c r="A672" s="147" t="s">
        <v>2080</v>
      </c>
      <c r="B672" s="149">
        <v>5004</v>
      </c>
      <c r="C672" s="146" t="s">
        <v>2079</v>
      </c>
      <c r="D672" s="147" t="s">
        <v>2080</v>
      </c>
      <c r="E672" s="147" t="s">
        <v>101</v>
      </c>
      <c r="F672" s="147" t="s">
        <v>22</v>
      </c>
      <c r="G672" s="147" t="s">
        <v>12</v>
      </c>
      <c r="H672" s="147" t="s">
        <v>22</v>
      </c>
      <c r="I672" s="147" t="s">
        <v>12</v>
      </c>
      <c r="J672" s="146" t="s">
        <v>2747</v>
      </c>
      <c r="K672" s="147" t="s">
        <v>403</v>
      </c>
    </row>
    <row r="673" spans="1:11" ht="51" x14ac:dyDescent="0.2">
      <c r="A673" s="147" t="s">
        <v>2082</v>
      </c>
      <c r="B673" s="149">
        <v>5005</v>
      </c>
      <c r="C673" s="146" t="s">
        <v>2081</v>
      </c>
      <c r="D673" s="147" t="s">
        <v>2082</v>
      </c>
      <c r="E673" s="147" t="s">
        <v>101</v>
      </c>
      <c r="F673" s="147" t="s">
        <v>22</v>
      </c>
      <c r="G673" s="147" t="s">
        <v>12</v>
      </c>
      <c r="H673" s="147" t="s">
        <v>22</v>
      </c>
      <c r="I673" s="147" t="s">
        <v>12</v>
      </c>
      <c r="J673" s="146" t="s">
        <v>2747</v>
      </c>
      <c r="K673" s="147" t="s">
        <v>403</v>
      </c>
    </row>
    <row r="674" spans="1:11" ht="51" x14ac:dyDescent="0.2">
      <c r="A674" s="147" t="s">
        <v>2084</v>
      </c>
      <c r="B674" s="149">
        <v>6861</v>
      </c>
      <c r="C674" s="146" t="s">
        <v>2083</v>
      </c>
      <c r="D674" s="147" t="s">
        <v>2084</v>
      </c>
      <c r="E674" s="147" t="s">
        <v>101</v>
      </c>
      <c r="F674" s="147" t="s">
        <v>22</v>
      </c>
      <c r="G674" s="147" t="s">
        <v>12</v>
      </c>
      <c r="H674" s="147" t="s">
        <v>22</v>
      </c>
      <c r="I674" s="147" t="s">
        <v>12</v>
      </c>
      <c r="J674" s="146" t="s">
        <v>2747</v>
      </c>
      <c r="K674" s="147" t="s">
        <v>403</v>
      </c>
    </row>
    <row r="675" spans="1:11" ht="51" x14ac:dyDescent="0.2">
      <c r="A675" s="147" t="s">
        <v>2086</v>
      </c>
      <c r="B675" s="149">
        <v>6862</v>
      </c>
      <c r="C675" s="146" t="s">
        <v>2085</v>
      </c>
      <c r="D675" s="147" t="s">
        <v>2086</v>
      </c>
      <c r="E675" s="147" t="s">
        <v>101</v>
      </c>
      <c r="F675" s="147" t="s">
        <v>22</v>
      </c>
      <c r="G675" s="147" t="s">
        <v>12</v>
      </c>
      <c r="H675" s="147" t="s">
        <v>22</v>
      </c>
      <c r="I675" s="147" t="s">
        <v>12</v>
      </c>
      <c r="J675" s="146" t="s">
        <v>2747</v>
      </c>
      <c r="K675" s="147" t="s">
        <v>403</v>
      </c>
    </row>
    <row r="676" spans="1:11" ht="51" x14ac:dyDescent="0.2">
      <c r="A676" s="147" t="s">
        <v>2088</v>
      </c>
      <c r="B676" s="149">
        <v>6863</v>
      </c>
      <c r="C676" s="146" t="s">
        <v>2087</v>
      </c>
      <c r="D676" s="147" t="s">
        <v>2088</v>
      </c>
      <c r="E676" s="147" t="s">
        <v>101</v>
      </c>
      <c r="F676" s="147" t="s">
        <v>22</v>
      </c>
      <c r="G676" s="147" t="s">
        <v>12</v>
      </c>
      <c r="H676" s="147" t="s">
        <v>22</v>
      </c>
      <c r="I676" s="147" t="s">
        <v>12</v>
      </c>
      <c r="J676" s="146" t="s">
        <v>2747</v>
      </c>
      <c r="K676" s="147" t="s">
        <v>403</v>
      </c>
    </row>
    <row r="677" spans="1:11" ht="51" x14ac:dyDescent="0.2">
      <c r="A677" s="147" t="s">
        <v>2090</v>
      </c>
      <c r="B677" s="149">
        <v>6864</v>
      </c>
      <c r="C677" s="146" t="s">
        <v>2089</v>
      </c>
      <c r="D677" s="147" t="s">
        <v>2090</v>
      </c>
      <c r="E677" s="147" t="s">
        <v>101</v>
      </c>
      <c r="F677" s="147" t="s">
        <v>22</v>
      </c>
      <c r="G677" s="147" t="s">
        <v>12</v>
      </c>
      <c r="H677" s="147" t="s">
        <v>22</v>
      </c>
      <c r="I677" s="147" t="s">
        <v>12</v>
      </c>
      <c r="J677" s="146" t="s">
        <v>2747</v>
      </c>
      <c r="K677" s="147" t="s">
        <v>403</v>
      </c>
    </row>
    <row r="678" spans="1:11" ht="51" x14ac:dyDescent="0.2">
      <c r="A678" s="147" t="s">
        <v>2092</v>
      </c>
      <c r="B678" s="149">
        <v>6958</v>
      </c>
      <c r="C678" s="146" t="s">
        <v>2091</v>
      </c>
      <c r="D678" s="147" t="s">
        <v>2092</v>
      </c>
      <c r="E678" s="147" t="s">
        <v>101</v>
      </c>
      <c r="F678" s="147" t="s">
        <v>22</v>
      </c>
      <c r="G678" s="147" t="s">
        <v>12</v>
      </c>
      <c r="H678" s="147" t="s">
        <v>22</v>
      </c>
      <c r="I678" s="147" t="s">
        <v>12</v>
      </c>
      <c r="J678" s="146" t="s">
        <v>2747</v>
      </c>
      <c r="K678" s="147" t="s">
        <v>403</v>
      </c>
    </row>
    <row r="679" spans="1:11" ht="25.5" x14ac:dyDescent="0.2">
      <c r="A679" s="147" t="s">
        <v>2094</v>
      </c>
      <c r="B679" s="149">
        <v>4745</v>
      </c>
      <c r="C679" s="146" t="s">
        <v>2093</v>
      </c>
      <c r="D679" s="147" t="s">
        <v>2094</v>
      </c>
      <c r="E679" s="147" t="s">
        <v>101</v>
      </c>
      <c r="F679" s="147" t="s">
        <v>84</v>
      </c>
      <c r="G679" s="147" t="s">
        <v>69</v>
      </c>
      <c r="H679" s="147" t="s">
        <v>84</v>
      </c>
      <c r="I679" s="147" t="s">
        <v>69</v>
      </c>
      <c r="J679" s="146" t="s">
        <v>2749</v>
      </c>
      <c r="K679" s="147" t="s">
        <v>404</v>
      </c>
    </row>
    <row r="680" spans="1:11" ht="25.5" x14ac:dyDescent="0.2">
      <c r="A680" s="147" t="s">
        <v>2096</v>
      </c>
      <c r="B680" s="149">
        <v>4746</v>
      </c>
      <c r="C680" s="146" t="s">
        <v>2095</v>
      </c>
      <c r="D680" s="147" t="s">
        <v>2096</v>
      </c>
      <c r="E680" s="147" t="s">
        <v>101</v>
      </c>
      <c r="F680" s="147" t="s">
        <v>84</v>
      </c>
      <c r="G680" s="147" t="s">
        <v>69</v>
      </c>
      <c r="H680" s="147" t="s">
        <v>84</v>
      </c>
      <c r="I680" s="147" t="s">
        <v>69</v>
      </c>
      <c r="J680" s="146" t="s">
        <v>2749</v>
      </c>
      <c r="K680" s="147" t="s">
        <v>403</v>
      </c>
    </row>
    <row r="681" spans="1:11" ht="25.5" x14ac:dyDescent="0.2">
      <c r="A681" s="147" t="s">
        <v>2098</v>
      </c>
      <c r="B681" s="149">
        <v>4747</v>
      </c>
      <c r="C681" s="146" t="s">
        <v>2097</v>
      </c>
      <c r="D681" s="147" t="s">
        <v>2098</v>
      </c>
      <c r="E681" s="147" t="s">
        <v>101</v>
      </c>
      <c r="F681" s="147" t="s">
        <v>84</v>
      </c>
      <c r="G681" s="147" t="s">
        <v>69</v>
      </c>
      <c r="H681" s="147" t="s">
        <v>84</v>
      </c>
      <c r="I681" s="147" t="s">
        <v>69</v>
      </c>
      <c r="J681" s="146" t="s">
        <v>2749</v>
      </c>
      <c r="K681" s="147" t="s">
        <v>404</v>
      </c>
    </row>
    <row r="682" spans="1:11" ht="25.5" x14ac:dyDescent="0.2">
      <c r="A682" s="147" t="s">
        <v>62</v>
      </c>
      <c r="B682" s="149">
        <v>4479</v>
      </c>
      <c r="C682" s="146" t="s">
        <v>2099</v>
      </c>
      <c r="D682" s="147" t="s">
        <v>62</v>
      </c>
      <c r="E682" s="147" t="s">
        <v>101</v>
      </c>
      <c r="F682" s="147" t="s">
        <v>64</v>
      </c>
      <c r="G682" s="147" t="s">
        <v>62</v>
      </c>
      <c r="H682" s="147" t="s">
        <v>64</v>
      </c>
      <c r="I682" s="147" t="s">
        <v>63</v>
      </c>
      <c r="J682" s="146" t="s">
        <v>2750</v>
      </c>
      <c r="K682" s="147" t="s">
        <v>403</v>
      </c>
    </row>
    <row r="683" spans="1:11" x14ac:dyDescent="0.2">
      <c r="A683" s="147" t="s">
        <v>2101</v>
      </c>
      <c r="B683" s="149">
        <v>10007</v>
      </c>
      <c r="C683" s="146" t="s">
        <v>2100</v>
      </c>
      <c r="D683" s="147" t="s">
        <v>2101</v>
      </c>
      <c r="E683" s="147" t="s">
        <v>101</v>
      </c>
      <c r="F683" s="147" t="s">
        <v>44</v>
      </c>
      <c r="G683" s="147" t="s">
        <v>44</v>
      </c>
      <c r="H683" s="147" t="s">
        <v>44</v>
      </c>
      <c r="I683" s="147" t="s">
        <v>1042</v>
      </c>
      <c r="J683" s="146" t="s">
        <v>2746</v>
      </c>
      <c r="K683" s="147" t="s">
        <v>403</v>
      </c>
    </row>
    <row r="684" spans="1:11" ht="25.5" x14ac:dyDescent="0.2">
      <c r="A684" s="147" t="s">
        <v>2103</v>
      </c>
      <c r="B684" s="149">
        <v>10804</v>
      </c>
      <c r="C684" s="146" t="s">
        <v>2102</v>
      </c>
      <c r="D684" s="147" t="s">
        <v>2103</v>
      </c>
      <c r="E684" s="147" t="s">
        <v>101</v>
      </c>
      <c r="F684" s="147" t="s">
        <v>44</v>
      </c>
      <c r="G684" s="147" t="s">
        <v>44</v>
      </c>
      <c r="H684" s="147" t="s">
        <v>44</v>
      </c>
      <c r="I684" s="147" t="s">
        <v>1042</v>
      </c>
      <c r="J684" s="146" t="s">
        <v>2746</v>
      </c>
      <c r="K684" s="147" t="s">
        <v>403</v>
      </c>
    </row>
    <row r="685" spans="1:11" ht="25.5" x14ac:dyDescent="0.2">
      <c r="A685" s="147" t="s">
        <v>79</v>
      </c>
      <c r="B685" s="149">
        <v>4750</v>
      </c>
      <c r="C685" s="146" t="s">
        <v>2104</v>
      </c>
      <c r="D685" s="147" t="s">
        <v>79</v>
      </c>
      <c r="E685" s="147" t="s">
        <v>101</v>
      </c>
      <c r="F685" s="147" t="s">
        <v>84</v>
      </c>
      <c r="G685" s="147" t="s">
        <v>79</v>
      </c>
      <c r="H685" s="147" t="s">
        <v>84</v>
      </c>
      <c r="I685" s="147" t="s">
        <v>69</v>
      </c>
      <c r="J685" s="146" t="s">
        <v>2749</v>
      </c>
      <c r="K685" s="147" t="s">
        <v>404</v>
      </c>
    </row>
    <row r="686" spans="1:11" x14ac:dyDescent="0.2">
      <c r="A686" s="147" t="s">
        <v>40</v>
      </c>
      <c r="B686" s="149">
        <v>4236</v>
      </c>
      <c r="C686" s="146" t="s">
        <v>2105</v>
      </c>
      <c r="D686" s="147" t="s">
        <v>40</v>
      </c>
      <c r="E686" s="147" t="s">
        <v>101</v>
      </c>
      <c r="F686" s="147" t="s">
        <v>44</v>
      </c>
      <c r="G686" s="147" t="s">
        <v>40</v>
      </c>
      <c r="H686" s="147" t="s">
        <v>44</v>
      </c>
      <c r="I686" s="147" t="s">
        <v>39</v>
      </c>
      <c r="J686" s="146" t="s">
        <v>2746</v>
      </c>
      <c r="K686" s="147" t="s">
        <v>405</v>
      </c>
    </row>
    <row r="687" spans="1:11" ht="38.25" x14ac:dyDescent="0.2">
      <c r="A687" s="147" t="s">
        <v>2088</v>
      </c>
      <c r="B687" s="149">
        <v>4304</v>
      </c>
      <c r="C687" s="146" t="s">
        <v>2106</v>
      </c>
      <c r="D687" s="147" t="s">
        <v>2088</v>
      </c>
      <c r="E687" s="147" t="s">
        <v>101</v>
      </c>
      <c r="F687" s="147" t="s">
        <v>35</v>
      </c>
      <c r="G687" s="147" t="s">
        <v>30</v>
      </c>
      <c r="H687" s="147" t="s">
        <v>35</v>
      </c>
      <c r="I687" s="147" t="s">
        <v>30</v>
      </c>
      <c r="J687" s="146" t="s">
        <v>2746</v>
      </c>
      <c r="K687" s="147" t="s">
        <v>404</v>
      </c>
    </row>
    <row r="688" spans="1:11" ht="25.5" x14ac:dyDescent="0.2">
      <c r="A688" s="147" t="s">
        <v>2108</v>
      </c>
      <c r="B688" s="149">
        <v>4751</v>
      </c>
      <c r="C688" s="146" t="s">
        <v>2107</v>
      </c>
      <c r="D688" s="147" t="s">
        <v>2108</v>
      </c>
      <c r="E688" s="147" t="s">
        <v>101</v>
      </c>
      <c r="F688" s="147" t="s">
        <v>84</v>
      </c>
      <c r="G688" s="147" t="s">
        <v>79</v>
      </c>
      <c r="H688" s="147" t="s">
        <v>84</v>
      </c>
      <c r="I688" s="147" t="s">
        <v>69</v>
      </c>
      <c r="J688" s="146" t="s">
        <v>2749</v>
      </c>
      <c r="K688" s="147" t="s">
        <v>403</v>
      </c>
    </row>
    <row r="689" spans="1:11" x14ac:dyDescent="0.2">
      <c r="A689" s="147" t="s">
        <v>2110</v>
      </c>
      <c r="B689" s="149">
        <v>4239</v>
      </c>
      <c r="C689" s="146" t="s">
        <v>2109</v>
      </c>
      <c r="D689" s="147" t="s">
        <v>2110</v>
      </c>
      <c r="E689" s="147" t="s">
        <v>101</v>
      </c>
      <c r="F689" s="147" t="s">
        <v>44</v>
      </c>
      <c r="G689" s="147" t="s">
        <v>40</v>
      </c>
      <c r="H689" s="147" t="s">
        <v>44</v>
      </c>
      <c r="I689" s="147" t="s">
        <v>39</v>
      </c>
      <c r="J689" s="146" t="s">
        <v>2746</v>
      </c>
      <c r="K689" s="147" t="s">
        <v>403</v>
      </c>
    </row>
    <row r="690" spans="1:11" ht="38.25" x14ac:dyDescent="0.2">
      <c r="A690" s="147" t="s">
        <v>2112</v>
      </c>
      <c r="B690" s="149">
        <v>4305</v>
      </c>
      <c r="C690" s="146" t="s">
        <v>2111</v>
      </c>
      <c r="D690" s="147" t="s">
        <v>2112</v>
      </c>
      <c r="E690" s="147" t="s">
        <v>101</v>
      </c>
      <c r="F690" s="147" t="s">
        <v>35</v>
      </c>
      <c r="G690" s="147" t="s">
        <v>30</v>
      </c>
      <c r="H690" s="147" t="s">
        <v>35</v>
      </c>
      <c r="I690" s="147" t="s">
        <v>30</v>
      </c>
      <c r="J690" s="146" t="s">
        <v>2746</v>
      </c>
      <c r="K690" s="147" t="s">
        <v>404</v>
      </c>
    </row>
    <row r="691" spans="1:11" x14ac:dyDescent="0.2">
      <c r="A691" s="147" t="s">
        <v>2114</v>
      </c>
      <c r="B691" s="149">
        <v>4240</v>
      </c>
      <c r="C691" s="146" t="s">
        <v>2113</v>
      </c>
      <c r="D691" s="147" t="s">
        <v>2114</v>
      </c>
      <c r="E691" s="147" t="s">
        <v>101</v>
      </c>
      <c r="F691" s="147" t="s">
        <v>44</v>
      </c>
      <c r="G691" s="147" t="s">
        <v>40</v>
      </c>
      <c r="H691" s="147" t="s">
        <v>44</v>
      </c>
      <c r="I691" s="147" t="s">
        <v>39</v>
      </c>
      <c r="J691" s="146" t="s">
        <v>2746</v>
      </c>
      <c r="K691" s="147" t="s">
        <v>403</v>
      </c>
    </row>
    <row r="692" spans="1:11" ht="25.5" x14ac:dyDescent="0.2">
      <c r="A692" s="147" t="s">
        <v>43</v>
      </c>
      <c r="B692" s="149">
        <v>4247</v>
      </c>
      <c r="C692" s="146" t="s">
        <v>2115</v>
      </c>
      <c r="D692" s="147" t="s">
        <v>43</v>
      </c>
      <c r="E692" s="147" t="s">
        <v>101</v>
      </c>
      <c r="F692" s="147" t="s">
        <v>44</v>
      </c>
      <c r="G692" s="147" t="s">
        <v>43</v>
      </c>
      <c r="H692" s="147" t="s">
        <v>44</v>
      </c>
      <c r="I692" s="147" t="s">
        <v>39</v>
      </c>
      <c r="J692" s="146" t="s">
        <v>2746</v>
      </c>
      <c r="K692" s="147" t="s">
        <v>405</v>
      </c>
    </row>
    <row r="693" spans="1:11" ht="51" x14ac:dyDescent="0.2">
      <c r="A693" s="147" t="s">
        <v>2117</v>
      </c>
      <c r="B693" s="149">
        <v>6960</v>
      </c>
      <c r="C693" s="146" t="s">
        <v>2116</v>
      </c>
      <c r="D693" s="147" t="s">
        <v>2117</v>
      </c>
      <c r="E693" s="147" t="s">
        <v>101</v>
      </c>
      <c r="F693" s="147" t="s">
        <v>22</v>
      </c>
      <c r="G693" s="147" t="s">
        <v>12</v>
      </c>
      <c r="H693" s="147" t="s">
        <v>22</v>
      </c>
      <c r="I693" s="147" t="s">
        <v>12</v>
      </c>
      <c r="J693" s="146" t="s">
        <v>2747</v>
      </c>
      <c r="K693" s="147" t="s">
        <v>403</v>
      </c>
    </row>
    <row r="694" spans="1:11" ht="51" x14ac:dyDescent="0.2">
      <c r="A694" s="147" t="s">
        <v>2119</v>
      </c>
      <c r="B694" s="149">
        <v>7370</v>
      </c>
      <c r="C694" s="146" t="s">
        <v>2118</v>
      </c>
      <c r="D694" s="147" t="s">
        <v>2119</v>
      </c>
      <c r="E694" s="147" t="s">
        <v>101</v>
      </c>
      <c r="F694" s="147" t="s">
        <v>22</v>
      </c>
      <c r="G694" s="147" t="s">
        <v>12</v>
      </c>
      <c r="H694" s="147" t="s">
        <v>22</v>
      </c>
      <c r="I694" s="147" t="s">
        <v>12</v>
      </c>
      <c r="J694" s="146" t="s">
        <v>2747</v>
      </c>
      <c r="K694" s="147" t="s">
        <v>403</v>
      </c>
    </row>
    <row r="695" spans="1:11" ht="51" x14ac:dyDescent="0.2">
      <c r="A695" s="147" t="s">
        <v>2121</v>
      </c>
      <c r="B695" s="149">
        <v>8924</v>
      </c>
      <c r="C695" s="146" t="s">
        <v>2120</v>
      </c>
      <c r="D695" s="147" t="s">
        <v>2121</v>
      </c>
      <c r="E695" s="147" t="s">
        <v>101</v>
      </c>
      <c r="F695" s="147" t="s">
        <v>22</v>
      </c>
      <c r="G695" s="147" t="s">
        <v>12</v>
      </c>
      <c r="H695" s="147" t="s">
        <v>22</v>
      </c>
      <c r="I695" s="147" t="s">
        <v>12</v>
      </c>
      <c r="J695" s="146" t="s">
        <v>2747</v>
      </c>
      <c r="K695" s="147" t="s">
        <v>403</v>
      </c>
    </row>
    <row r="696" spans="1:11" ht="25.5" x14ac:dyDescent="0.2">
      <c r="A696" s="147" t="s">
        <v>16</v>
      </c>
      <c r="B696" s="149">
        <v>5012</v>
      </c>
      <c r="C696" s="146" t="s">
        <v>2122</v>
      </c>
      <c r="D696" s="147" t="s">
        <v>16</v>
      </c>
      <c r="E696" s="147" t="s">
        <v>101</v>
      </c>
      <c r="F696" s="147" t="s">
        <v>22</v>
      </c>
      <c r="G696" s="147" t="s">
        <v>16</v>
      </c>
      <c r="H696" s="147" t="s">
        <v>10</v>
      </c>
      <c r="I696" s="147" t="s">
        <v>11</v>
      </c>
      <c r="J696" s="146" t="s">
        <v>2747</v>
      </c>
      <c r="K696" s="147" t="s">
        <v>405</v>
      </c>
    </row>
    <row r="697" spans="1:11" ht="25.5" x14ac:dyDescent="0.2">
      <c r="A697" s="147" t="s">
        <v>2124</v>
      </c>
      <c r="B697" s="149">
        <v>5014</v>
      </c>
      <c r="C697" s="146" t="s">
        <v>2123</v>
      </c>
      <c r="D697" s="147" t="s">
        <v>2124</v>
      </c>
      <c r="E697" s="147" t="s">
        <v>101</v>
      </c>
      <c r="F697" s="147" t="s">
        <v>22</v>
      </c>
      <c r="G697" s="147" t="s">
        <v>16</v>
      </c>
      <c r="H697" s="147" t="s">
        <v>10</v>
      </c>
      <c r="I697" s="147" t="s">
        <v>11</v>
      </c>
      <c r="J697" s="146" t="s">
        <v>2747</v>
      </c>
      <c r="K697" s="147" t="s">
        <v>403</v>
      </c>
    </row>
    <row r="698" spans="1:11" ht="25.5" x14ac:dyDescent="0.2">
      <c r="A698" s="147" t="s">
        <v>2126</v>
      </c>
      <c r="B698" s="149">
        <v>5015</v>
      </c>
      <c r="C698" s="146" t="s">
        <v>2125</v>
      </c>
      <c r="D698" s="147" t="s">
        <v>2126</v>
      </c>
      <c r="E698" s="147" t="s">
        <v>101</v>
      </c>
      <c r="F698" s="147" t="s">
        <v>22</v>
      </c>
      <c r="G698" s="147" t="s">
        <v>16</v>
      </c>
      <c r="H698" s="147" t="s">
        <v>10</v>
      </c>
      <c r="I698" s="147" t="s">
        <v>11</v>
      </c>
      <c r="J698" s="146" t="s">
        <v>2747</v>
      </c>
      <c r="K698" s="147" t="s">
        <v>403</v>
      </c>
    </row>
    <row r="699" spans="1:11" ht="25.5" x14ac:dyDescent="0.2">
      <c r="A699" s="147" t="s">
        <v>2128</v>
      </c>
      <c r="B699" s="149">
        <v>5016</v>
      </c>
      <c r="C699" s="146" t="s">
        <v>2127</v>
      </c>
      <c r="D699" s="147" t="s">
        <v>2128</v>
      </c>
      <c r="E699" s="147" t="s">
        <v>101</v>
      </c>
      <c r="F699" s="147" t="s">
        <v>22</v>
      </c>
      <c r="G699" s="147" t="s">
        <v>16</v>
      </c>
      <c r="H699" s="147" t="s">
        <v>10</v>
      </c>
      <c r="I699" s="147" t="s">
        <v>11</v>
      </c>
      <c r="J699" s="146" t="s">
        <v>2747</v>
      </c>
      <c r="K699" s="147" t="s">
        <v>403</v>
      </c>
    </row>
    <row r="700" spans="1:11" ht="25.5" x14ac:dyDescent="0.2">
      <c r="A700" s="147" t="s">
        <v>2130</v>
      </c>
      <c r="B700" s="149">
        <v>5018</v>
      </c>
      <c r="C700" s="146" t="s">
        <v>2129</v>
      </c>
      <c r="D700" s="147" t="s">
        <v>2130</v>
      </c>
      <c r="E700" s="147" t="s">
        <v>101</v>
      </c>
      <c r="F700" s="147" t="s">
        <v>22</v>
      </c>
      <c r="G700" s="147" t="s">
        <v>16</v>
      </c>
      <c r="H700" s="147" t="s">
        <v>10</v>
      </c>
      <c r="I700" s="147" t="s">
        <v>11</v>
      </c>
      <c r="J700" s="146" t="s">
        <v>2747</v>
      </c>
      <c r="K700" s="147" t="s">
        <v>403</v>
      </c>
    </row>
    <row r="701" spans="1:11" ht="25.5" x14ac:dyDescent="0.2">
      <c r="A701" s="147" t="s">
        <v>11</v>
      </c>
      <c r="B701" s="149">
        <v>5020</v>
      </c>
      <c r="C701" s="146" t="s">
        <v>2131</v>
      </c>
      <c r="D701" s="147" t="s">
        <v>11</v>
      </c>
      <c r="E701" s="147" t="s">
        <v>101</v>
      </c>
      <c r="F701" s="147" t="s">
        <v>22</v>
      </c>
      <c r="G701" s="147" t="s">
        <v>11</v>
      </c>
      <c r="H701" s="147" t="s">
        <v>10</v>
      </c>
      <c r="I701" s="147" t="s">
        <v>11</v>
      </c>
      <c r="J701" s="146" t="s">
        <v>2747</v>
      </c>
      <c r="K701" s="147" t="s">
        <v>405</v>
      </c>
    </row>
    <row r="702" spans="1:11" ht="25.5" x14ac:dyDescent="0.2">
      <c r="A702" s="147" t="s">
        <v>2133</v>
      </c>
      <c r="B702" s="149">
        <v>5021</v>
      </c>
      <c r="C702" s="146" t="s">
        <v>2132</v>
      </c>
      <c r="D702" s="147" t="s">
        <v>2133</v>
      </c>
      <c r="E702" s="147" t="s">
        <v>101</v>
      </c>
      <c r="F702" s="147" t="s">
        <v>22</v>
      </c>
      <c r="G702" s="147" t="s">
        <v>11</v>
      </c>
      <c r="H702" s="147" t="s">
        <v>10</v>
      </c>
      <c r="I702" s="147" t="s">
        <v>11</v>
      </c>
      <c r="J702" s="146" t="s">
        <v>2747</v>
      </c>
      <c r="K702" s="147" t="s">
        <v>403</v>
      </c>
    </row>
    <row r="703" spans="1:11" ht="38.25" x14ac:dyDescent="0.2">
      <c r="A703" s="147" t="s">
        <v>1024</v>
      </c>
      <c r="B703" s="149">
        <v>4480</v>
      </c>
      <c r="C703" s="146" t="s">
        <v>2134</v>
      </c>
      <c r="D703" s="147" t="s">
        <v>1024</v>
      </c>
      <c r="E703" s="147" t="s">
        <v>101</v>
      </c>
      <c r="F703" s="147" t="s">
        <v>64</v>
      </c>
      <c r="G703" s="147" t="s">
        <v>60</v>
      </c>
      <c r="H703" s="147" t="s">
        <v>64</v>
      </c>
      <c r="I703" s="147" t="s">
        <v>63</v>
      </c>
      <c r="J703" s="146" t="s">
        <v>2750</v>
      </c>
      <c r="K703" s="147" t="s">
        <v>403</v>
      </c>
    </row>
    <row r="704" spans="1:11" ht="25.5" x14ac:dyDescent="0.2">
      <c r="A704" s="147" t="s">
        <v>2136</v>
      </c>
      <c r="B704" s="149">
        <v>6809</v>
      </c>
      <c r="C704" s="146" t="s">
        <v>2135</v>
      </c>
      <c r="D704" s="147" t="s">
        <v>2136</v>
      </c>
      <c r="E704" s="147" t="s">
        <v>101</v>
      </c>
      <c r="F704" s="147" t="s">
        <v>114</v>
      </c>
      <c r="G704" s="147" t="s">
        <v>110</v>
      </c>
      <c r="H704" s="147" t="s">
        <v>114</v>
      </c>
      <c r="I704" s="147" t="s">
        <v>114</v>
      </c>
      <c r="J704" s="146" t="s">
        <v>2750</v>
      </c>
      <c r="K704" s="147" t="s">
        <v>403</v>
      </c>
    </row>
    <row r="705" spans="1:11" ht="25.5" x14ac:dyDescent="0.2">
      <c r="A705" s="147" t="s">
        <v>2138</v>
      </c>
      <c r="B705" s="149">
        <v>4651</v>
      </c>
      <c r="C705" s="146" t="s">
        <v>2137</v>
      </c>
      <c r="D705" s="147" t="s">
        <v>2138</v>
      </c>
      <c r="E705" s="147" t="s">
        <v>101</v>
      </c>
      <c r="F705" s="147" t="s">
        <v>101</v>
      </c>
      <c r="G705" s="147" t="s">
        <v>101</v>
      </c>
      <c r="H705" s="147" t="s">
        <v>101</v>
      </c>
      <c r="I705" s="147" t="s">
        <v>2339</v>
      </c>
      <c r="J705" s="146" t="s">
        <v>2750</v>
      </c>
      <c r="K705" s="147" t="s">
        <v>403</v>
      </c>
    </row>
    <row r="706" spans="1:11" x14ac:dyDescent="0.2">
      <c r="A706" s="147" t="s">
        <v>39</v>
      </c>
      <c r="B706" s="149">
        <v>4249</v>
      </c>
      <c r="C706" s="146" t="s">
        <v>2139</v>
      </c>
      <c r="D706" s="147" t="s">
        <v>39</v>
      </c>
      <c r="E706" s="147" t="s">
        <v>101</v>
      </c>
      <c r="F706" s="147" t="s">
        <v>44</v>
      </c>
      <c r="G706" s="147" t="s">
        <v>39</v>
      </c>
      <c r="H706" s="147" t="s">
        <v>44</v>
      </c>
      <c r="I706" s="147" t="s">
        <v>39</v>
      </c>
      <c r="J706" s="146" t="s">
        <v>2746</v>
      </c>
      <c r="K706" s="147" t="s">
        <v>406</v>
      </c>
    </row>
    <row r="707" spans="1:11" ht="25.5" x14ac:dyDescent="0.2">
      <c r="A707" s="147" t="s">
        <v>2141</v>
      </c>
      <c r="B707" s="149">
        <v>5022</v>
      </c>
      <c r="C707" s="146" t="s">
        <v>2140</v>
      </c>
      <c r="D707" s="147" t="s">
        <v>2141</v>
      </c>
      <c r="E707" s="147" t="s">
        <v>101</v>
      </c>
      <c r="F707" s="147" t="s">
        <v>22</v>
      </c>
      <c r="G707" s="147" t="s">
        <v>11</v>
      </c>
      <c r="H707" s="147" t="s">
        <v>10</v>
      </c>
      <c r="I707" s="147" t="s">
        <v>11</v>
      </c>
      <c r="J707" s="146" t="s">
        <v>2747</v>
      </c>
      <c r="K707" s="147" t="s">
        <v>403</v>
      </c>
    </row>
    <row r="708" spans="1:11" x14ac:dyDescent="0.2">
      <c r="A708" s="147" t="s">
        <v>38</v>
      </c>
      <c r="B708" s="149">
        <v>4250</v>
      </c>
      <c r="C708" s="146" t="s">
        <v>2142</v>
      </c>
      <c r="D708" s="147" t="s">
        <v>38</v>
      </c>
      <c r="E708" s="147" t="s">
        <v>101</v>
      </c>
      <c r="F708" s="147" t="s">
        <v>44</v>
      </c>
      <c r="G708" s="147" t="s">
        <v>38</v>
      </c>
      <c r="H708" s="147" t="s">
        <v>44</v>
      </c>
      <c r="I708" s="147" t="s">
        <v>39</v>
      </c>
      <c r="J708" s="146" t="s">
        <v>2746</v>
      </c>
      <c r="K708" s="147" t="s">
        <v>405</v>
      </c>
    </row>
    <row r="709" spans="1:11" ht="38.25" x14ac:dyDescent="0.2">
      <c r="A709" s="147" t="s">
        <v>2144</v>
      </c>
      <c r="B709" s="149">
        <v>4306</v>
      </c>
      <c r="C709" s="146" t="s">
        <v>2143</v>
      </c>
      <c r="D709" s="147" t="s">
        <v>2144</v>
      </c>
      <c r="E709" s="147" t="s">
        <v>101</v>
      </c>
      <c r="F709" s="147" t="s">
        <v>35</v>
      </c>
      <c r="G709" s="147" t="s">
        <v>30</v>
      </c>
      <c r="H709" s="147" t="s">
        <v>35</v>
      </c>
      <c r="I709" s="147" t="s">
        <v>30</v>
      </c>
      <c r="J709" s="146" t="s">
        <v>2746</v>
      </c>
      <c r="K709" s="147" t="s">
        <v>405</v>
      </c>
    </row>
    <row r="710" spans="1:11" x14ac:dyDescent="0.2">
      <c r="A710" s="147" t="s">
        <v>2146</v>
      </c>
      <c r="B710" s="149">
        <v>4251</v>
      </c>
      <c r="C710" s="146" t="s">
        <v>2145</v>
      </c>
      <c r="D710" s="147" t="s">
        <v>2146</v>
      </c>
      <c r="E710" s="147" t="s">
        <v>101</v>
      </c>
      <c r="F710" s="147" t="s">
        <v>44</v>
      </c>
      <c r="G710" s="147" t="s">
        <v>38</v>
      </c>
      <c r="H710" s="147" t="s">
        <v>44</v>
      </c>
      <c r="I710" s="147" t="s">
        <v>39</v>
      </c>
      <c r="J710" s="146" t="s">
        <v>2746</v>
      </c>
      <c r="K710" s="147" t="s">
        <v>403</v>
      </c>
    </row>
    <row r="711" spans="1:11" ht="25.5" x14ac:dyDescent="0.2">
      <c r="A711" s="147" t="s">
        <v>91</v>
      </c>
      <c r="B711" s="149">
        <v>4528</v>
      </c>
      <c r="C711" s="146" t="s">
        <v>2147</v>
      </c>
      <c r="D711" s="147" t="s">
        <v>91</v>
      </c>
      <c r="E711" s="147" t="s">
        <v>101</v>
      </c>
      <c r="F711" s="147" t="s">
        <v>92</v>
      </c>
      <c r="G711" s="147" t="s">
        <v>91</v>
      </c>
      <c r="H711" s="147" t="s">
        <v>92</v>
      </c>
      <c r="I711" s="147" t="s">
        <v>2364</v>
      </c>
      <c r="J711" s="146" t="s">
        <v>2750</v>
      </c>
      <c r="K711" s="147" t="s">
        <v>405</v>
      </c>
    </row>
    <row r="712" spans="1:11" ht="25.5" x14ac:dyDescent="0.2">
      <c r="A712" s="147" t="s">
        <v>2149</v>
      </c>
      <c r="B712" s="149">
        <v>4529</v>
      </c>
      <c r="C712" s="146" t="s">
        <v>2148</v>
      </c>
      <c r="D712" s="147" t="s">
        <v>2149</v>
      </c>
      <c r="E712" s="147" t="s">
        <v>101</v>
      </c>
      <c r="F712" s="147" t="s">
        <v>92</v>
      </c>
      <c r="G712" s="147" t="s">
        <v>91</v>
      </c>
      <c r="H712" s="147" t="s">
        <v>92</v>
      </c>
      <c r="I712" s="147" t="s">
        <v>2364</v>
      </c>
      <c r="J712" s="146" t="s">
        <v>2750</v>
      </c>
      <c r="K712" s="147" t="s">
        <v>403</v>
      </c>
    </row>
    <row r="713" spans="1:11" ht="25.5" x14ac:dyDescent="0.2">
      <c r="A713" s="147" t="s">
        <v>2151</v>
      </c>
      <c r="B713" s="149">
        <v>4530</v>
      </c>
      <c r="C713" s="146" t="s">
        <v>2150</v>
      </c>
      <c r="D713" s="147" t="s">
        <v>2151</v>
      </c>
      <c r="E713" s="147" t="s">
        <v>101</v>
      </c>
      <c r="F713" s="147" t="s">
        <v>92</v>
      </c>
      <c r="G713" s="147" t="s">
        <v>91</v>
      </c>
      <c r="H713" s="147" t="s">
        <v>92</v>
      </c>
      <c r="I713" s="147" t="s">
        <v>2364</v>
      </c>
      <c r="J713" s="146" t="s">
        <v>2750</v>
      </c>
      <c r="K713" s="147" t="s">
        <v>403</v>
      </c>
    </row>
    <row r="714" spans="1:11" ht="51" x14ac:dyDescent="0.2">
      <c r="A714" s="147" t="s">
        <v>2153</v>
      </c>
      <c r="B714" s="149">
        <v>7686</v>
      </c>
      <c r="C714" s="146" t="s">
        <v>2152</v>
      </c>
      <c r="D714" s="147" t="s">
        <v>2153</v>
      </c>
      <c r="E714" s="147" t="s">
        <v>101</v>
      </c>
      <c r="F714" s="147" t="s">
        <v>101</v>
      </c>
      <c r="G714" s="147" t="s">
        <v>101</v>
      </c>
      <c r="H714" s="147" t="s">
        <v>2743</v>
      </c>
      <c r="I714" s="147" t="s">
        <v>2744</v>
      </c>
      <c r="J714" s="146" t="s">
        <v>2757</v>
      </c>
      <c r="K714" s="147" t="s">
        <v>2712</v>
      </c>
    </row>
    <row r="715" spans="1:11" x14ac:dyDescent="0.2">
      <c r="A715" s="147" t="s">
        <v>2155</v>
      </c>
      <c r="B715" s="149">
        <v>4252</v>
      </c>
      <c r="C715" s="146" t="s">
        <v>2154</v>
      </c>
      <c r="D715" s="147" t="s">
        <v>2155</v>
      </c>
      <c r="E715" s="147" t="s">
        <v>101</v>
      </c>
      <c r="F715" s="147" t="s">
        <v>44</v>
      </c>
      <c r="G715" s="147" t="s">
        <v>38</v>
      </c>
      <c r="H715" s="147" t="s">
        <v>44</v>
      </c>
      <c r="I715" s="147" t="s">
        <v>39</v>
      </c>
      <c r="J715" s="146" t="s">
        <v>2746</v>
      </c>
      <c r="K715" s="147" t="s">
        <v>403</v>
      </c>
    </row>
    <row r="716" spans="1:11" ht="25.5" x14ac:dyDescent="0.2">
      <c r="A716" s="147" t="s">
        <v>907</v>
      </c>
      <c r="B716" s="149">
        <v>5023</v>
      </c>
      <c r="C716" s="146" t="s">
        <v>2156</v>
      </c>
      <c r="D716" s="147" t="s">
        <v>907</v>
      </c>
      <c r="E716" s="147" t="s">
        <v>101</v>
      </c>
      <c r="F716" s="147" t="s">
        <v>22</v>
      </c>
      <c r="G716" s="147" t="s">
        <v>11</v>
      </c>
      <c r="H716" s="147" t="s">
        <v>10</v>
      </c>
      <c r="I716" s="147" t="s">
        <v>11</v>
      </c>
      <c r="J716" s="146" t="s">
        <v>2747</v>
      </c>
      <c r="K716" s="147" t="s">
        <v>403</v>
      </c>
    </row>
    <row r="717" spans="1:11" ht="25.5" x14ac:dyDescent="0.2">
      <c r="A717" s="147" t="s">
        <v>2158</v>
      </c>
      <c r="B717" s="149">
        <v>5024</v>
      </c>
      <c r="C717" s="146" t="s">
        <v>2157</v>
      </c>
      <c r="D717" s="147" t="s">
        <v>2158</v>
      </c>
      <c r="E717" s="147" t="s">
        <v>101</v>
      </c>
      <c r="F717" s="147" t="s">
        <v>22</v>
      </c>
      <c r="G717" s="147" t="s">
        <v>11</v>
      </c>
      <c r="H717" s="147" t="s">
        <v>10</v>
      </c>
      <c r="I717" s="147" t="s">
        <v>11</v>
      </c>
      <c r="J717" s="146" t="s">
        <v>2747</v>
      </c>
      <c r="K717" s="147" t="s">
        <v>403</v>
      </c>
    </row>
    <row r="718" spans="1:11" ht="25.5" x14ac:dyDescent="0.2">
      <c r="A718" s="147" t="s">
        <v>846</v>
      </c>
      <c r="B718" s="149">
        <v>5025</v>
      </c>
      <c r="C718" s="146" t="s">
        <v>2159</v>
      </c>
      <c r="D718" s="147" t="s">
        <v>846</v>
      </c>
      <c r="E718" s="147" t="s">
        <v>101</v>
      </c>
      <c r="F718" s="147" t="s">
        <v>22</v>
      </c>
      <c r="G718" s="147" t="s">
        <v>11</v>
      </c>
      <c r="H718" s="147" t="s">
        <v>10</v>
      </c>
      <c r="I718" s="147" t="s">
        <v>11</v>
      </c>
      <c r="J718" s="146" t="s">
        <v>2747</v>
      </c>
      <c r="K718" s="147" t="s">
        <v>403</v>
      </c>
    </row>
    <row r="719" spans="1:11" ht="25.5" x14ac:dyDescent="0.2">
      <c r="A719" s="147" t="s">
        <v>36</v>
      </c>
      <c r="B719" s="149">
        <v>6836</v>
      </c>
      <c r="C719" s="146" t="s">
        <v>2160</v>
      </c>
      <c r="D719" s="147" t="s">
        <v>36</v>
      </c>
      <c r="E719" s="147" t="s">
        <v>101</v>
      </c>
      <c r="F719" s="147" t="s">
        <v>22</v>
      </c>
      <c r="G719" s="147" t="s">
        <v>11</v>
      </c>
      <c r="H719" s="147" t="s">
        <v>10</v>
      </c>
      <c r="I719" s="147" t="s">
        <v>11</v>
      </c>
      <c r="J719" s="146" t="s">
        <v>2747</v>
      </c>
      <c r="K719" s="147" t="s">
        <v>403</v>
      </c>
    </row>
    <row r="720" spans="1:11" ht="25.5" x14ac:dyDescent="0.2">
      <c r="A720" s="147" t="s">
        <v>2162</v>
      </c>
      <c r="B720" s="149">
        <v>4752</v>
      </c>
      <c r="C720" s="146" t="s">
        <v>2161</v>
      </c>
      <c r="D720" s="147" t="s">
        <v>2162</v>
      </c>
      <c r="E720" s="147" t="s">
        <v>101</v>
      </c>
      <c r="F720" s="147" t="s">
        <v>84</v>
      </c>
      <c r="G720" s="147" t="s">
        <v>79</v>
      </c>
      <c r="H720" s="147" t="s">
        <v>84</v>
      </c>
      <c r="I720" s="147" t="s">
        <v>69</v>
      </c>
      <c r="J720" s="146" t="s">
        <v>2749</v>
      </c>
      <c r="K720" s="147" t="s">
        <v>403</v>
      </c>
    </row>
    <row r="721" spans="1:11" ht="25.5" x14ac:dyDescent="0.2">
      <c r="A721" s="147" t="s">
        <v>2164</v>
      </c>
      <c r="B721" s="149">
        <v>4753</v>
      </c>
      <c r="C721" s="146" t="s">
        <v>2163</v>
      </c>
      <c r="D721" s="147" t="s">
        <v>2164</v>
      </c>
      <c r="E721" s="147" t="s">
        <v>101</v>
      </c>
      <c r="F721" s="147" t="s">
        <v>84</v>
      </c>
      <c r="G721" s="147" t="s">
        <v>79</v>
      </c>
      <c r="H721" s="147" t="s">
        <v>84</v>
      </c>
      <c r="I721" s="147" t="s">
        <v>69</v>
      </c>
      <c r="J721" s="146" t="s">
        <v>2749</v>
      </c>
      <c r="K721" s="147" t="s">
        <v>403</v>
      </c>
    </row>
    <row r="722" spans="1:11" ht="25.5" x14ac:dyDescent="0.2">
      <c r="A722" s="147" t="s">
        <v>2166</v>
      </c>
      <c r="B722" s="149">
        <v>4754</v>
      </c>
      <c r="C722" s="146" t="s">
        <v>2165</v>
      </c>
      <c r="D722" s="147" t="s">
        <v>2166</v>
      </c>
      <c r="E722" s="147" t="s">
        <v>101</v>
      </c>
      <c r="F722" s="147" t="s">
        <v>84</v>
      </c>
      <c r="G722" s="147" t="s">
        <v>79</v>
      </c>
      <c r="H722" s="147" t="s">
        <v>84</v>
      </c>
      <c r="I722" s="147" t="s">
        <v>69</v>
      </c>
      <c r="J722" s="146" t="s">
        <v>2749</v>
      </c>
      <c r="K722" s="147" t="s">
        <v>403</v>
      </c>
    </row>
    <row r="723" spans="1:11" ht="25.5" x14ac:dyDescent="0.2">
      <c r="A723" s="147" t="s">
        <v>2168</v>
      </c>
      <c r="B723" s="149">
        <v>4786</v>
      </c>
      <c r="C723" s="146" t="s">
        <v>2167</v>
      </c>
      <c r="D723" s="147" t="s">
        <v>2168</v>
      </c>
      <c r="E723" s="147" t="s">
        <v>101</v>
      </c>
      <c r="F723" s="147" t="s">
        <v>87</v>
      </c>
      <c r="G723" s="147" t="s">
        <v>88</v>
      </c>
      <c r="H723" s="147" t="s">
        <v>88</v>
      </c>
      <c r="I723" s="147" t="s">
        <v>2300</v>
      </c>
      <c r="J723" s="146" t="s">
        <v>2749</v>
      </c>
      <c r="K723" s="147" t="s">
        <v>403</v>
      </c>
    </row>
    <row r="724" spans="1:11" x14ac:dyDescent="0.2">
      <c r="A724" s="147" t="s">
        <v>1017</v>
      </c>
      <c r="B724" s="149">
        <v>4253</v>
      </c>
      <c r="C724" s="146" t="s">
        <v>2169</v>
      </c>
      <c r="D724" s="147" t="s">
        <v>1017</v>
      </c>
      <c r="E724" s="147" t="s">
        <v>101</v>
      </c>
      <c r="F724" s="147" t="s">
        <v>44</v>
      </c>
      <c r="G724" s="147" t="s">
        <v>38</v>
      </c>
      <c r="H724" s="147" t="s">
        <v>44</v>
      </c>
      <c r="I724" s="147" t="s">
        <v>39</v>
      </c>
      <c r="J724" s="146" t="s">
        <v>2746</v>
      </c>
      <c r="K724" s="147" t="s">
        <v>404</v>
      </c>
    </row>
    <row r="725" spans="1:11" ht="25.5" x14ac:dyDescent="0.2">
      <c r="A725" s="147" t="s">
        <v>2171</v>
      </c>
      <c r="B725" s="149">
        <v>6867</v>
      </c>
      <c r="C725" s="146" t="s">
        <v>2170</v>
      </c>
      <c r="D725" s="147" t="s">
        <v>2171</v>
      </c>
      <c r="E725" s="147" t="s">
        <v>101</v>
      </c>
      <c r="F725" s="147" t="s">
        <v>22</v>
      </c>
      <c r="G725" s="147" t="s">
        <v>16</v>
      </c>
      <c r="H725" s="147" t="s">
        <v>10</v>
      </c>
      <c r="I725" s="147" t="s">
        <v>11</v>
      </c>
      <c r="J725" s="146" t="s">
        <v>2747</v>
      </c>
      <c r="K725" s="147" t="s">
        <v>403</v>
      </c>
    </row>
    <row r="726" spans="1:11" ht="25.5" x14ac:dyDescent="0.2">
      <c r="A726" s="147" t="s">
        <v>2173</v>
      </c>
      <c r="B726" s="149">
        <v>7047</v>
      </c>
      <c r="C726" s="146" t="s">
        <v>2172</v>
      </c>
      <c r="D726" s="147" t="s">
        <v>2173</v>
      </c>
      <c r="E726" s="147" t="s">
        <v>101</v>
      </c>
      <c r="F726" s="147" t="s">
        <v>22</v>
      </c>
      <c r="G726" s="147" t="s">
        <v>11</v>
      </c>
      <c r="H726" s="147" t="s">
        <v>10</v>
      </c>
      <c r="I726" s="147" t="s">
        <v>11</v>
      </c>
      <c r="J726" s="146" t="s">
        <v>2747</v>
      </c>
      <c r="K726" s="147" t="s">
        <v>403</v>
      </c>
    </row>
    <row r="727" spans="1:11" ht="25.5" x14ac:dyDescent="0.2">
      <c r="A727" s="147" t="s">
        <v>2175</v>
      </c>
      <c r="B727" s="149">
        <v>7750</v>
      </c>
      <c r="C727" s="146" t="s">
        <v>2174</v>
      </c>
      <c r="D727" s="147" t="s">
        <v>2175</v>
      </c>
      <c r="E727" s="147" t="s">
        <v>101</v>
      </c>
      <c r="F727" s="147" t="s">
        <v>22</v>
      </c>
      <c r="G727" s="147" t="s">
        <v>11</v>
      </c>
      <c r="H727" s="147" t="s">
        <v>10</v>
      </c>
      <c r="I727" s="147" t="s">
        <v>11</v>
      </c>
      <c r="J727" s="146" t="s">
        <v>2747</v>
      </c>
      <c r="K727" s="147" t="s">
        <v>403</v>
      </c>
    </row>
    <row r="728" spans="1:11" ht="25.5" x14ac:dyDescent="0.2">
      <c r="A728" s="147" t="s">
        <v>2034</v>
      </c>
      <c r="B728" s="149">
        <v>11065</v>
      </c>
      <c r="C728" s="146" t="s">
        <v>2176</v>
      </c>
      <c r="D728" s="147" t="s">
        <v>2034</v>
      </c>
      <c r="E728" s="147" t="s">
        <v>101</v>
      </c>
      <c r="F728" s="147" t="s">
        <v>22</v>
      </c>
      <c r="G728" s="147" t="s">
        <v>11</v>
      </c>
      <c r="H728" s="147" t="s">
        <v>10</v>
      </c>
      <c r="I728" s="147" t="s">
        <v>11</v>
      </c>
      <c r="J728" s="146" t="s">
        <v>2747</v>
      </c>
      <c r="K728" s="147" t="s">
        <v>403</v>
      </c>
    </row>
    <row r="729" spans="1:11" ht="25.5" x14ac:dyDescent="0.2">
      <c r="A729" s="147" t="s">
        <v>2178</v>
      </c>
      <c r="B729" s="149">
        <v>11067</v>
      </c>
      <c r="C729" s="146" t="s">
        <v>2177</v>
      </c>
      <c r="D729" s="147" t="s">
        <v>2178</v>
      </c>
      <c r="E729" s="147" t="s">
        <v>101</v>
      </c>
      <c r="F729" s="147" t="s">
        <v>22</v>
      </c>
      <c r="G729" s="147" t="s">
        <v>11</v>
      </c>
      <c r="H729" s="147" t="s">
        <v>10</v>
      </c>
      <c r="I729" s="147" t="s">
        <v>11</v>
      </c>
      <c r="J729" s="146" t="s">
        <v>2747</v>
      </c>
      <c r="K729" s="147" t="s">
        <v>403</v>
      </c>
    </row>
    <row r="730" spans="1:11" ht="25.5" x14ac:dyDescent="0.2">
      <c r="A730" s="147" t="s">
        <v>2180</v>
      </c>
      <c r="B730" s="149">
        <v>11068</v>
      </c>
      <c r="C730" s="146" t="s">
        <v>2179</v>
      </c>
      <c r="D730" s="147" t="s">
        <v>2180</v>
      </c>
      <c r="E730" s="147" t="s">
        <v>101</v>
      </c>
      <c r="F730" s="147" t="s">
        <v>22</v>
      </c>
      <c r="G730" s="147" t="s">
        <v>16</v>
      </c>
      <c r="H730" s="147" t="s">
        <v>10</v>
      </c>
      <c r="I730" s="147" t="s">
        <v>11</v>
      </c>
      <c r="J730" s="146" t="s">
        <v>2747</v>
      </c>
      <c r="K730" s="147" t="s">
        <v>403</v>
      </c>
    </row>
    <row r="731" spans="1:11" ht="25.5" x14ac:dyDescent="0.2">
      <c r="A731" s="147" t="s">
        <v>2182</v>
      </c>
      <c r="B731" s="149">
        <v>5037</v>
      </c>
      <c r="C731" s="146" t="s">
        <v>2181</v>
      </c>
      <c r="D731" s="147" t="s">
        <v>2182</v>
      </c>
      <c r="E731" s="147" t="s">
        <v>101</v>
      </c>
      <c r="F731" s="147" t="s">
        <v>22</v>
      </c>
      <c r="G731" s="147" t="s">
        <v>10</v>
      </c>
      <c r="H731" s="147" t="s">
        <v>10</v>
      </c>
      <c r="I731" s="147" t="s">
        <v>10</v>
      </c>
      <c r="J731" s="146" t="s">
        <v>2747</v>
      </c>
      <c r="K731" s="147" t="s">
        <v>403</v>
      </c>
    </row>
    <row r="732" spans="1:11" ht="25.5" x14ac:dyDescent="0.2">
      <c r="A732" s="147" t="s">
        <v>2184</v>
      </c>
      <c r="B732" s="149">
        <v>5038</v>
      </c>
      <c r="C732" s="146" t="s">
        <v>2183</v>
      </c>
      <c r="D732" s="147" t="s">
        <v>2184</v>
      </c>
      <c r="E732" s="147" t="s">
        <v>101</v>
      </c>
      <c r="F732" s="147" t="s">
        <v>22</v>
      </c>
      <c r="G732" s="147" t="s">
        <v>849</v>
      </c>
      <c r="H732" s="147" t="s">
        <v>10</v>
      </c>
      <c r="I732" s="147" t="s">
        <v>10</v>
      </c>
      <c r="J732" s="146" t="s">
        <v>2747</v>
      </c>
      <c r="K732" s="147" t="s">
        <v>405</v>
      </c>
    </row>
    <row r="733" spans="1:11" ht="38.25" x14ac:dyDescent="0.2">
      <c r="A733" s="147" t="s">
        <v>2186</v>
      </c>
      <c r="B733" s="149">
        <v>5039</v>
      </c>
      <c r="C733" s="146" t="s">
        <v>2185</v>
      </c>
      <c r="D733" s="147" t="s">
        <v>2186</v>
      </c>
      <c r="E733" s="147" t="s">
        <v>101</v>
      </c>
      <c r="F733" s="147" t="s">
        <v>22</v>
      </c>
      <c r="G733" s="147" t="s">
        <v>849</v>
      </c>
      <c r="H733" s="147" t="s">
        <v>10</v>
      </c>
      <c r="I733" s="147" t="s">
        <v>10</v>
      </c>
      <c r="J733" s="146" t="s">
        <v>2747</v>
      </c>
      <c r="K733" s="147" t="s">
        <v>403</v>
      </c>
    </row>
    <row r="734" spans="1:11" ht="25.5" x14ac:dyDescent="0.2">
      <c r="A734" s="147" t="s">
        <v>2188</v>
      </c>
      <c r="B734" s="149">
        <v>4652</v>
      </c>
      <c r="C734" s="146" t="s">
        <v>2187</v>
      </c>
      <c r="D734" s="147" t="s">
        <v>2188</v>
      </c>
      <c r="E734" s="147" t="s">
        <v>101</v>
      </c>
      <c r="F734" s="147" t="s">
        <v>101</v>
      </c>
      <c r="G734" s="147" t="s">
        <v>101</v>
      </c>
      <c r="H734" s="147" t="s">
        <v>101</v>
      </c>
      <c r="I734" s="147" t="s">
        <v>2339</v>
      </c>
      <c r="J734" s="146" t="s">
        <v>2750</v>
      </c>
      <c r="K734" s="147" t="s">
        <v>403</v>
      </c>
    </row>
    <row r="735" spans="1:11" ht="25.5" x14ac:dyDescent="0.2">
      <c r="A735" s="147" t="s">
        <v>2190</v>
      </c>
      <c r="B735" s="149">
        <v>4787</v>
      </c>
      <c r="C735" s="146" t="s">
        <v>2189</v>
      </c>
      <c r="D735" s="147" t="s">
        <v>2190</v>
      </c>
      <c r="E735" s="147" t="s">
        <v>101</v>
      </c>
      <c r="F735" s="147" t="s">
        <v>87</v>
      </c>
      <c r="G735" s="147" t="s">
        <v>88</v>
      </c>
      <c r="H735" s="147" t="s">
        <v>88</v>
      </c>
      <c r="I735" s="147" t="s">
        <v>2300</v>
      </c>
      <c r="J735" s="146" t="s">
        <v>2749</v>
      </c>
      <c r="K735" s="147" t="s">
        <v>403</v>
      </c>
    </row>
    <row r="736" spans="1:11" ht="25.5" x14ac:dyDescent="0.2">
      <c r="A736" s="147" t="s">
        <v>2192</v>
      </c>
      <c r="B736" s="149">
        <v>6812</v>
      </c>
      <c r="C736" s="146" t="s">
        <v>2191</v>
      </c>
      <c r="D736" s="147" t="s">
        <v>2192</v>
      </c>
      <c r="E736" s="147" t="s">
        <v>101</v>
      </c>
      <c r="F736" s="147" t="s">
        <v>84</v>
      </c>
      <c r="G736" s="147" t="s">
        <v>69</v>
      </c>
      <c r="H736" s="147" t="s">
        <v>84</v>
      </c>
      <c r="I736" s="147" t="s">
        <v>69</v>
      </c>
      <c r="J736" s="146" t="s">
        <v>2749</v>
      </c>
      <c r="K736" s="147" t="s">
        <v>403</v>
      </c>
    </row>
    <row r="737" spans="1:11" ht="51" x14ac:dyDescent="0.2">
      <c r="A737" s="147" t="s">
        <v>2194</v>
      </c>
      <c r="B737" s="149">
        <v>5040</v>
      </c>
      <c r="C737" s="146" t="s">
        <v>2193</v>
      </c>
      <c r="D737" s="147" t="s">
        <v>2194</v>
      </c>
      <c r="E737" s="147" t="s">
        <v>101</v>
      </c>
      <c r="F737" s="147" t="s">
        <v>22</v>
      </c>
      <c r="G737" s="147" t="s">
        <v>10</v>
      </c>
      <c r="H737" s="147" t="s">
        <v>10</v>
      </c>
      <c r="I737" s="147" t="s">
        <v>10</v>
      </c>
      <c r="J737" s="146" t="s">
        <v>2747</v>
      </c>
      <c r="K737" s="147" t="s">
        <v>405</v>
      </c>
    </row>
    <row r="738" spans="1:11" ht="25.5" x14ac:dyDescent="0.2">
      <c r="A738" s="147" t="s">
        <v>2196</v>
      </c>
      <c r="B738" s="149">
        <v>5041</v>
      </c>
      <c r="C738" s="146" t="s">
        <v>2195</v>
      </c>
      <c r="D738" s="147" t="s">
        <v>2196</v>
      </c>
      <c r="E738" s="147" t="s">
        <v>101</v>
      </c>
      <c r="F738" s="147" t="s">
        <v>22</v>
      </c>
      <c r="G738" s="147" t="s">
        <v>10</v>
      </c>
      <c r="H738" s="147" t="s">
        <v>10</v>
      </c>
      <c r="I738" s="147" t="s">
        <v>10</v>
      </c>
      <c r="J738" s="146" t="s">
        <v>2747</v>
      </c>
      <c r="K738" s="147" t="s">
        <v>403</v>
      </c>
    </row>
    <row r="739" spans="1:11" ht="25.5" x14ac:dyDescent="0.2">
      <c r="A739" s="147" t="s">
        <v>924</v>
      </c>
      <c r="B739" s="149">
        <v>5042</v>
      </c>
      <c r="C739" s="146" t="s">
        <v>2197</v>
      </c>
      <c r="D739" s="147" t="s">
        <v>924</v>
      </c>
      <c r="E739" s="147" t="s">
        <v>101</v>
      </c>
      <c r="F739" s="147" t="s">
        <v>22</v>
      </c>
      <c r="G739" s="147" t="s">
        <v>10</v>
      </c>
      <c r="H739" s="147" t="s">
        <v>10</v>
      </c>
      <c r="I739" s="147" t="s">
        <v>10</v>
      </c>
      <c r="J739" s="146" t="s">
        <v>2747</v>
      </c>
      <c r="K739" s="147" t="s">
        <v>403</v>
      </c>
    </row>
    <row r="740" spans="1:11" ht="25.5" x14ac:dyDescent="0.2">
      <c r="A740" s="147" t="s">
        <v>2199</v>
      </c>
      <c r="B740" s="149">
        <v>5043</v>
      </c>
      <c r="C740" s="146" t="s">
        <v>2198</v>
      </c>
      <c r="D740" s="147" t="s">
        <v>2199</v>
      </c>
      <c r="E740" s="147" t="s">
        <v>101</v>
      </c>
      <c r="F740" s="147" t="s">
        <v>22</v>
      </c>
      <c r="G740" s="147" t="s">
        <v>10</v>
      </c>
      <c r="H740" s="147" t="s">
        <v>10</v>
      </c>
      <c r="I740" s="147" t="s">
        <v>10</v>
      </c>
      <c r="J740" s="146" t="s">
        <v>2747</v>
      </c>
      <c r="K740" s="147" t="s">
        <v>403</v>
      </c>
    </row>
    <row r="741" spans="1:11" ht="25.5" x14ac:dyDescent="0.2">
      <c r="A741" s="147" t="s">
        <v>2201</v>
      </c>
      <c r="B741" s="149">
        <v>8995</v>
      </c>
      <c r="C741" s="146" t="s">
        <v>2200</v>
      </c>
      <c r="D741" s="147" t="s">
        <v>2201</v>
      </c>
      <c r="E741" s="147" t="s">
        <v>101</v>
      </c>
      <c r="F741" s="147" t="s">
        <v>114</v>
      </c>
      <c r="G741" s="147" t="s">
        <v>840</v>
      </c>
      <c r="H741" s="147" t="s">
        <v>114</v>
      </c>
      <c r="I741" s="147" t="s">
        <v>114</v>
      </c>
      <c r="J741" s="146" t="s">
        <v>2750</v>
      </c>
      <c r="K741" s="147" t="s">
        <v>403</v>
      </c>
    </row>
    <row r="742" spans="1:11" ht="25.5" x14ac:dyDescent="0.2">
      <c r="A742" s="147" t="s">
        <v>2203</v>
      </c>
      <c r="B742" s="149">
        <v>8996</v>
      </c>
      <c r="C742" s="146" t="s">
        <v>2202</v>
      </c>
      <c r="D742" s="147" t="s">
        <v>2203</v>
      </c>
      <c r="E742" s="147" t="s">
        <v>101</v>
      </c>
      <c r="F742" s="147" t="s">
        <v>114</v>
      </c>
      <c r="G742" s="147" t="s">
        <v>114</v>
      </c>
      <c r="H742" s="147" t="s">
        <v>114</v>
      </c>
      <c r="I742" s="147" t="s">
        <v>114</v>
      </c>
      <c r="J742" s="146" t="s">
        <v>2750</v>
      </c>
      <c r="K742" s="147" t="s">
        <v>403</v>
      </c>
    </row>
    <row r="743" spans="1:11" ht="38.25" x14ac:dyDescent="0.2">
      <c r="A743" s="147" t="s">
        <v>60</v>
      </c>
      <c r="B743" s="149">
        <v>4481</v>
      </c>
      <c r="C743" s="146" t="s">
        <v>2204</v>
      </c>
      <c r="D743" s="147" t="s">
        <v>60</v>
      </c>
      <c r="E743" s="147" t="s">
        <v>101</v>
      </c>
      <c r="F743" s="147" t="s">
        <v>64</v>
      </c>
      <c r="G743" s="147" t="s">
        <v>60</v>
      </c>
      <c r="H743" s="147" t="s">
        <v>64</v>
      </c>
      <c r="I743" s="147" t="s">
        <v>63</v>
      </c>
      <c r="J743" s="146" t="s">
        <v>2750</v>
      </c>
      <c r="K743" s="147" t="s">
        <v>404</v>
      </c>
    </row>
    <row r="744" spans="1:11" ht="38.25" x14ac:dyDescent="0.2">
      <c r="A744" s="147" t="s">
        <v>2206</v>
      </c>
      <c r="B744" s="149">
        <v>6756</v>
      </c>
      <c r="C744" s="146" t="s">
        <v>2205</v>
      </c>
      <c r="D744" s="147" t="s">
        <v>2206</v>
      </c>
      <c r="E744" s="147" t="s">
        <v>101</v>
      </c>
      <c r="F744" s="147" t="s">
        <v>64</v>
      </c>
      <c r="G744" s="147" t="s">
        <v>60</v>
      </c>
      <c r="H744" s="147" t="s">
        <v>64</v>
      </c>
      <c r="I744" s="147" t="s">
        <v>63</v>
      </c>
      <c r="J744" s="146" t="s">
        <v>2750</v>
      </c>
      <c r="K744" s="147" t="s">
        <v>403</v>
      </c>
    </row>
    <row r="745" spans="1:11" ht="25.5" x14ac:dyDescent="0.2">
      <c r="A745" s="147" t="s">
        <v>1815</v>
      </c>
      <c r="B745" s="149">
        <v>6759</v>
      </c>
      <c r="C745" s="146" t="s">
        <v>2207</v>
      </c>
      <c r="D745" s="147" t="s">
        <v>1815</v>
      </c>
      <c r="E745" s="147" t="s">
        <v>101</v>
      </c>
      <c r="F745" s="147" t="s">
        <v>64</v>
      </c>
      <c r="G745" s="147" t="s">
        <v>62</v>
      </c>
      <c r="H745" s="147" t="s">
        <v>64</v>
      </c>
      <c r="I745" s="147" t="s">
        <v>63</v>
      </c>
      <c r="J745" s="146" t="s">
        <v>2750</v>
      </c>
      <c r="K745" s="147" t="s">
        <v>403</v>
      </c>
    </row>
    <row r="746" spans="1:11" ht="25.5" x14ac:dyDescent="0.2">
      <c r="A746" s="147" t="s">
        <v>2209</v>
      </c>
      <c r="B746" s="149">
        <v>9085</v>
      </c>
      <c r="C746" s="146" t="s">
        <v>2208</v>
      </c>
      <c r="D746" s="147" t="s">
        <v>2209</v>
      </c>
      <c r="E746" s="147" t="s">
        <v>101</v>
      </c>
      <c r="F746" s="147" t="s">
        <v>64</v>
      </c>
      <c r="G746" s="147" t="s">
        <v>63</v>
      </c>
      <c r="H746" s="147" t="s">
        <v>64</v>
      </c>
      <c r="I746" s="147" t="s">
        <v>63</v>
      </c>
      <c r="J746" s="146" t="s">
        <v>2750</v>
      </c>
      <c r="K746" s="147" t="s">
        <v>403</v>
      </c>
    </row>
    <row r="747" spans="1:11" ht="25.5" x14ac:dyDescent="0.2">
      <c r="A747" s="147" t="s">
        <v>2211</v>
      </c>
      <c r="B747" s="149">
        <v>9088</v>
      </c>
      <c r="C747" s="146" t="s">
        <v>2210</v>
      </c>
      <c r="D747" s="147" t="s">
        <v>2211</v>
      </c>
      <c r="E747" s="147" t="s">
        <v>101</v>
      </c>
      <c r="F747" s="147" t="s">
        <v>64</v>
      </c>
      <c r="G747" s="147" t="s">
        <v>63</v>
      </c>
      <c r="H747" s="147" t="s">
        <v>64</v>
      </c>
      <c r="I747" s="147" t="s">
        <v>63</v>
      </c>
      <c r="J747" s="146" t="s">
        <v>2750</v>
      </c>
      <c r="K747" s="147" t="s">
        <v>403</v>
      </c>
    </row>
    <row r="748" spans="1:11" ht="25.5" x14ac:dyDescent="0.2">
      <c r="A748" s="147" t="s">
        <v>2213</v>
      </c>
      <c r="B748" s="149">
        <v>11156</v>
      </c>
      <c r="C748" s="146" t="s">
        <v>2212</v>
      </c>
      <c r="D748" s="147" t="s">
        <v>2213</v>
      </c>
      <c r="E748" s="147" t="s">
        <v>101</v>
      </c>
      <c r="F748" s="147" t="s">
        <v>64</v>
      </c>
      <c r="G748" s="147" t="s">
        <v>63</v>
      </c>
      <c r="H748" s="147" t="s">
        <v>64</v>
      </c>
      <c r="I748" s="147" t="s">
        <v>63</v>
      </c>
      <c r="J748" s="146" t="s">
        <v>2750</v>
      </c>
      <c r="K748" s="147" t="s">
        <v>403</v>
      </c>
    </row>
    <row r="749" spans="1:11" ht="25.5" x14ac:dyDescent="0.2">
      <c r="A749" s="147" t="s">
        <v>58</v>
      </c>
      <c r="B749" s="149">
        <v>4482</v>
      </c>
      <c r="C749" s="146" t="s">
        <v>2214</v>
      </c>
      <c r="D749" s="147" t="s">
        <v>58</v>
      </c>
      <c r="E749" s="147" t="s">
        <v>101</v>
      </c>
      <c r="F749" s="147" t="s">
        <v>64</v>
      </c>
      <c r="G749" s="147" t="s">
        <v>58</v>
      </c>
      <c r="H749" s="147" t="s">
        <v>64</v>
      </c>
      <c r="I749" s="147" t="s">
        <v>58</v>
      </c>
      <c r="J749" s="146" t="s">
        <v>2750</v>
      </c>
      <c r="K749" s="147" t="s">
        <v>405</v>
      </c>
    </row>
    <row r="750" spans="1:11" ht="25.5" x14ac:dyDescent="0.2">
      <c r="A750" s="147" t="s">
        <v>2216</v>
      </c>
      <c r="B750" s="149">
        <v>4483</v>
      </c>
      <c r="C750" s="146" t="s">
        <v>2215</v>
      </c>
      <c r="D750" s="147" t="s">
        <v>2216</v>
      </c>
      <c r="E750" s="147" t="s">
        <v>101</v>
      </c>
      <c r="F750" s="147" t="s">
        <v>64</v>
      </c>
      <c r="G750" s="147" t="s">
        <v>59</v>
      </c>
      <c r="H750" s="147" t="s">
        <v>64</v>
      </c>
      <c r="I750" s="147" t="s">
        <v>58</v>
      </c>
      <c r="J750" s="146" t="s">
        <v>2750</v>
      </c>
      <c r="K750" s="147" t="s">
        <v>404</v>
      </c>
    </row>
    <row r="751" spans="1:11" ht="25.5" x14ac:dyDescent="0.2">
      <c r="A751" s="147" t="s">
        <v>59</v>
      </c>
      <c r="B751" s="149">
        <v>4484</v>
      </c>
      <c r="C751" s="146" t="s">
        <v>2217</v>
      </c>
      <c r="D751" s="147" t="s">
        <v>59</v>
      </c>
      <c r="E751" s="147" t="s">
        <v>101</v>
      </c>
      <c r="F751" s="147" t="s">
        <v>64</v>
      </c>
      <c r="G751" s="147" t="s">
        <v>59</v>
      </c>
      <c r="H751" s="147" t="s">
        <v>64</v>
      </c>
      <c r="I751" s="147" t="s">
        <v>58</v>
      </c>
      <c r="J751" s="146" t="s">
        <v>2750</v>
      </c>
      <c r="K751" s="147" t="s">
        <v>404</v>
      </c>
    </row>
    <row r="752" spans="1:11" ht="25.5" x14ac:dyDescent="0.2">
      <c r="A752" s="147" t="s">
        <v>2219</v>
      </c>
      <c r="B752" s="149">
        <v>6843</v>
      </c>
      <c r="C752" s="146" t="s">
        <v>2218</v>
      </c>
      <c r="D752" s="147" t="s">
        <v>2219</v>
      </c>
      <c r="E752" s="147" t="s">
        <v>101</v>
      </c>
      <c r="F752" s="147" t="s">
        <v>84</v>
      </c>
      <c r="G752" s="147" t="s">
        <v>69</v>
      </c>
      <c r="H752" s="147" t="s">
        <v>84</v>
      </c>
      <c r="I752" s="147" t="s">
        <v>69</v>
      </c>
      <c r="J752" s="146" t="s">
        <v>2749</v>
      </c>
      <c r="K752" s="147" t="s">
        <v>403</v>
      </c>
    </row>
    <row r="753" spans="1:11" ht="25.5" x14ac:dyDescent="0.2">
      <c r="A753" s="147" t="s">
        <v>98</v>
      </c>
      <c r="B753" s="149">
        <v>4653</v>
      </c>
      <c r="C753" s="146" t="s">
        <v>2220</v>
      </c>
      <c r="D753" s="147" t="s">
        <v>98</v>
      </c>
      <c r="E753" s="147" t="s">
        <v>101</v>
      </c>
      <c r="F753" s="147" t="s">
        <v>101</v>
      </c>
      <c r="G753" s="147" t="s">
        <v>98</v>
      </c>
      <c r="H753" s="147" t="s">
        <v>101</v>
      </c>
      <c r="I753" s="147" t="s">
        <v>2339</v>
      </c>
      <c r="J753" s="146" t="s">
        <v>2750</v>
      </c>
      <c r="K753" s="147" t="s">
        <v>404</v>
      </c>
    </row>
    <row r="754" spans="1:11" ht="25.5" x14ac:dyDescent="0.2">
      <c r="A754" s="147" t="s">
        <v>2222</v>
      </c>
      <c r="B754" s="149">
        <v>4788</v>
      </c>
      <c r="C754" s="146" t="s">
        <v>2221</v>
      </c>
      <c r="D754" s="147" t="s">
        <v>2222</v>
      </c>
      <c r="E754" s="147" t="s">
        <v>101</v>
      </c>
      <c r="F754" s="147" t="s">
        <v>87</v>
      </c>
      <c r="G754" s="147" t="s">
        <v>88</v>
      </c>
      <c r="H754" s="147" t="s">
        <v>88</v>
      </c>
      <c r="I754" s="147" t="s">
        <v>2300</v>
      </c>
      <c r="J754" s="146" t="s">
        <v>2749</v>
      </c>
      <c r="K754" s="147" t="s">
        <v>404</v>
      </c>
    </row>
    <row r="755" spans="1:11" ht="25.5" x14ac:dyDescent="0.2">
      <c r="A755" s="147" t="s">
        <v>2224</v>
      </c>
      <c r="B755" s="149">
        <v>4792</v>
      </c>
      <c r="C755" s="146" t="s">
        <v>2223</v>
      </c>
      <c r="D755" s="147" t="s">
        <v>2224</v>
      </c>
      <c r="E755" s="147" t="s">
        <v>101</v>
      </c>
      <c r="F755" s="147" t="s">
        <v>87</v>
      </c>
      <c r="G755" s="147" t="s">
        <v>88</v>
      </c>
      <c r="H755" s="147" t="s">
        <v>88</v>
      </c>
      <c r="I755" s="147" t="s">
        <v>2300</v>
      </c>
      <c r="J755" s="146" t="s">
        <v>2749</v>
      </c>
      <c r="K755" s="147" t="s">
        <v>403</v>
      </c>
    </row>
    <row r="756" spans="1:11" ht="25.5" x14ac:dyDescent="0.2">
      <c r="A756" s="147" t="s">
        <v>2226</v>
      </c>
      <c r="B756" s="149">
        <v>8803</v>
      </c>
      <c r="C756" s="146" t="s">
        <v>2225</v>
      </c>
      <c r="D756" s="147" t="s">
        <v>2226</v>
      </c>
      <c r="E756" s="147" t="s">
        <v>101</v>
      </c>
      <c r="F756" s="147" t="s">
        <v>84</v>
      </c>
      <c r="G756" s="147" t="s">
        <v>69</v>
      </c>
      <c r="H756" s="147" t="s">
        <v>84</v>
      </c>
      <c r="I756" s="147" t="s">
        <v>69</v>
      </c>
      <c r="J756" s="146" t="s">
        <v>2749</v>
      </c>
      <c r="K756" s="147" t="s">
        <v>403</v>
      </c>
    </row>
    <row r="757" spans="1:11" x14ac:dyDescent="0.2">
      <c r="A757" s="147" t="s">
        <v>37</v>
      </c>
      <c r="B757" s="149">
        <v>4254</v>
      </c>
      <c r="C757" s="146" t="s">
        <v>2227</v>
      </c>
      <c r="D757" s="147" t="s">
        <v>37</v>
      </c>
      <c r="E757" s="147" t="s">
        <v>101</v>
      </c>
      <c r="F757" s="147" t="s">
        <v>44</v>
      </c>
      <c r="G757" s="147" t="s">
        <v>37</v>
      </c>
      <c r="H757" s="147" t="s">
        <v>44</v>
      </c>
      <c r="I757" s="147" t="s">
        <v>39</v>
      </c>
      <c r="J757" s="146" t="s">
        <v>2746</v>
      </c>
      <c r="K757" s="147" t="s">
        <v>405</v>
      </c>
    </row>
    <row r="758" spans="1:11" x14ac:dyDescent="0.2">
      <c r="A758" s="147" t="s">
        <v>2229</v>
      </c>
      <c r="B758" s="149">
        <v>4255</v>
      </c>
      <c r="C758" s="146" t="s">
        <v>2228</v>
      </c>
      <c r="D758" s="147" t="s">
        <v>2229</v>
      </c>
      <c r="E758" s="147" t="s">
        <v>101</v>
      </c>
      <c r="F758" s="147" t="s">
        <v>44</v>
      </c>
      <c r="G758" s="147" t="s">
        <v>37</v>
      </c>
      <c r="H758" s="147" t="s">
        <v>44</v>
      </c>
      <c r="I758" s="147" t="s">
        <v>39</v>
      </c>
      <c r="J758" s="146" t="s">
        <v>2746</v>
      </c>
      <c r="K758" s="147" t="s">
        <v>404</v>
      </c>
    </row>
    <row r="759" spans="1:11" x14ac:dyDescent="0.2">
      <c r="A759" s="147" t="s">
        <v>2231</v>
      </c>
      <c r="B759" s="149">
        <v>7017</v>
      </c>
      <c r="C759" s="146" t="s">
        <v>2230</v>
      </c>
      <c r="D759" s="147" t="s">
        <v>2231</v>
      </c>
      <c r="E759" s="147" t="s">
        <v>101</v>
      </c>
      <c r="F759" s="147" t="s">
        <v>44</v>
      </c>
      <c r="G759" s="147" t="s">
        <v>40</v>
      </c>
      <c r="H759" s="147" t="s">
        <v>44</v>
      </c>
      <c r="I759" s="147" t="s">
        <v>39</v>
      </c>
      <c r="J759" s="146" t="s">
        <v>2746</v>
      </c>
      <c r="K759" s="147" t="s">
        <v>404</v>
      </c>
    </row>
    <row r="760" spans="1:11" x14ac:dyDescent="0.2">
      <c r="A760" s="147" t="s">
        <v>2233</v>
      </c>
      <c r="B760" s="149">
        <v>7053</v>
      </c>
      <c r="C760" s="146" t="s">
        <v>2232</v>
      </c>
      <c r="D760" s="147" t="s">
        <v>2233</v>
      </c>
      <c r="E760" s="147" t="s">
        <v>101</v>
      </c>
      <c r="F760" s="147" t="s">
        <v>44</v>
      </c>
      <c r="G760" s="147" t="s">
        <v>38</v>
      </c>
      <c r="H760" s="147" t="s">
        <v>44</v>
      </c>
      <c r="I760" s="147" t="s">
        <v>39</v>
      </c>
      <c r="J760" s="146" t="s">
        <v>2746</v>
      </c>
      <c r="K760" s="147" t="s">
        <v>404</v>
      </c>
    </row>
    <row r="761" spans="1:11" ht="25.5" x14ac:dyDescent="0.2">
      <c r="A761" s="147" t="s">
        <v>2235</v>
      </c>
      <c r="B761" s="149">
        <v>7166</v>
      </c>
      <c r="C761" s="146" t="s">
        <v>2234</v>
      </c>
      <c r="D761" s="147" t="s">
        <v>2235</v>
      </c>
      <c r="E761" s="147" t="s">
        <v>101</v>
      </c>
      <c r="F761" s="147" t="s">
        <v>44</v>
      </c>
      <c r="G761" s="147" t="s">
        <v>43</v>
      </c>
      <c r="H761" s="147" t="s">
        <v>44</v>
      </c>
      <c r="I761" s="147" t="s">
        <v>39</v>
      </c>
      <c r="J761" s="146" t="s">
        <v>2746</v>
      </c>
      <c r="K761" s="147" t="s">
        <v>403</v>
      </c>
    </row>
    <row r="762" spans="1:11" x14ac:dyDescent="0.2">
      <c r="A762" s="147" t="s">
        <v>2237</v>
      </c>
      <c r="B762" s="149">
        <v>9967</v>
      </c>
      <c r="C762" s="146" t="s">
        <v>2236</v>
      </c>
      <c r="D762" s="147" t="s">
        <v>2237</v>
      </c>
      <c r="E762" s="147" t="s">
        <v>101</v>
      </c>
      <c r="F762" s="147" t="s">
        <v>44</v>
      </c>
      <c r="G762" s="147" t="s">
        <v>38</v>
      </c>
      <c r="H762" s="147" t="s">
        <v>44</v>
      </c>
      <c r="I762" s="147" t="s">
        <v>39</v>
      </c>
      <c r="J762" s="146" t="s">
        <v>2746</v>
      </c>
      <c r="K762" s="147" t="s">
        <v>403</v>
      </c>
    </row>
    <row r="763" spans="1:11" ht="38.25" x14ac:dyDescent="0.2">
      <c r="A763" s="147" t="s">
        <v>2239</v>
      </c>
      <c r="B763" s="149">
        <v>4307</v>
      </c>
      <c r="C763" s="146" t="s">
        <v>2238</v>
      </c>
      <c r="D763" s="147" t="s">
        <v>2239</v>
      </c>
      <c r="E763" s="147" t="s">
        <v>101</v>
      </c>
      <c r="F763" s="147" t="s">
        <v>35</v>
      </c>
      <c r="G763" s="147" t="s">
        <v>30</v>
      </c>
      <c r="H763" s="147" t="s">
        <v>35</v>
      </c>
      <c r="I763" s="147" t="s">
        <v>30</v>
      </c>
      <c r="J763" s="146" t="s">
        <v>2746</v>
      </c>
      <c r="K763" s="147" t="s">
        <v>404</v>
      </c>
    </row>
    <row r="764" spans="1:11" ht="25.5" x14ac:dyDescent="0.2">
      <c r="A764" s="147" t="s">
        <v>2241</v>
      </c>
      <c r="B764" s="149">
        <v>4793</v>
      </c>
      <c r="C764" s="146" t="s">
        <v>2240</v>
      </c>
      <c r="D764" s="147" t="s">
        <v>2241</v>
      </c>
      <c r="E764" s="147" t="s">
        <v>101</v>
      </c>
      <c r="F764" s="147" t="s">
        <v>87</v>
      </c>
      <c r="G764" s="147" t="s">
        <v>88</v>
      </c>
      <c r="H764" s="147" t="s">
        <v>88</v>
      </c>
      <c r="I764" s="147" t="s">
        <v>2300</v>
      </c>
      <c r="J764" s="146" t="s">
        <v>2749</v>
      </c>
      <c r="K764" s="147" t="s">
        <v>403</v>
      </c>
    </row>
    <row r="765" spans="1:11" ht="25.5" x14ac:dyDescent="0.2">
      <c r="A765" s="147" t="s">
        <v>2243</v>
      </c>
      <c r="B765" s="149">
        <v>16134</v>
      </c>
      <c r="C765" s="146" t="s">
        <v>2242</v>
      </c>
      <c r="D765" s="147" t="s">
        <v>2243</v>
      </c>
      <c r="E765" s="147" t="s">
        <v>101</v>
      </c>
      <c r="F765" s="147" t="s">
        <v>44</v>
      </c>
      <c r="G765" s="147" t="s">
        <v>43</v>
      </c>
      <c r="H765" s="147" t="s">
        <v>44</v>
      </c>
      <c r="I765" s="147" t="s">
        <v>39</v>
      </c>
      <c r="J765" s="146" t="s">
        <v>2746</v>
      </c>
      <c r="K765" s="147" t="s">
        <v>403</v>
      </c>
    </row>
    <row r="766" spans="1:11" ht="63.75" x14ac:dyDescent="0.2">
      <c r="A766" s="147" t="s">
        <v>2245</v>
      </c>
      <c r="B766" s="149">
        <v>10460</v>
      </c>
      <c r="C766" s="146" t="s">
        <v>2244</v>
      </c>
      <c r="D766" s="147" t="s">
        <v>2245</v>
      </c>
      <c r="E766" s="147" t="s">
        <v>101</v>
      </c>
      <c r="F766" s="147" t="s">
        <v>101</v>
      </c>
      <c r="G766" s="147" t="s">
        <v>101</v>
      </c>
      <c r="H766" s="147" t="s">
        <v>2743</v>
      </c>
      <c r="I766" s="147" t="s">
        <v>2744</v>
      </c>
      <c r="J766" s="146" t="s">
        <v>2750</v>
      </c>
      <c r="K766" s="147" t="s">
        <v>2758</v>
      </c>
    </row>
    <row r="767" spans="1:11" ht="25.5" x14ac:dyDescent="0.2">
      <c r="A767" s="147" t="s">
        <v>2247</v>
      </c>
      <c r="B767" s="149">
        <v>4797</v>
      </c>
      <c r="C767" s="146" t="s">
        <v>2246</v>
      </c>
      <c r="D767" s="147" t="s">
        <v>2247</v>
      </c>
      <c r="E767" s="147" t="s">
        <v>101</v>
      </c>
      <c r="F767" s="147" t="s">
        <v>87</v>
      </c>
      <c r="G767" s="147" t="s">
        <v>88</v>
      </c>
      <c r="H767" s="147" t="s">
        <v>88</v>
      </c>
      <c r="I767" s="147" t="s">
        <v>2300</v>
      </c>
      <c r="J767" s="146" t="s">
        <v>2749</v>
      </c>
      <c r="K767" s="147" t="s">
        <v>403</v>
      </c>
    </row>
    <row r="768" spans="1:11" ht="25.5" x14ac:dyDescent="0.2">
      <c r="A768" s="147" t="s">
        <v>2249</v>
      </c>
      <c r="B768" s="149">
        <v>6814</v>
      </c>
      <c r="C768" s="146" t="s">
        <v>2248</v>
      </c>
      <c r="D768" s="147" t="s">
        <v>2249</v>
      </c>
      <c r="E768" s="147" t="s">
        <v>101</v>
      </c>
      <c r="F768" s="147" t="s">
        <v>87</v>
      </c>
      <c r="G768" s="147" t="s">
        <v>88</v>
      </c>
      <c r="H768" s="147" t="s">
        <v>88</v>
      </c>
      <c r="I768" s="147" t="s">
        <v>2300</v>
      </c>
      <c r="J768" s="146" t="s">
        <v>2749</v>
      </c>
      <c r="K768" s="147" t="s">
        <v>403</v>
      </c>
    </row>
    <row r="769" spans="1:11" ht="25.5" x14ac:dyDescent="0.2">
      <c r="A769" s="147" t="s">
        <v>2251</v>
      </c>
      <c r="B769" s="149">
        <v>16139</v>
      </c>
      <c r="C769" s="146" t="s">
        <v>2250</v>
      </c>
      <c r="D769" s="147" t="s">
        <v>2251</v>
      </c>
      <c r="E769" s="147" t="s">
        <v>101</v>
      </c>
      <c r="F769" s="147" t="s">
        <v>44</v>
      </c>
      <c r="G769" s="147" t="s">
        <v>43</v>
      </c>
      <c r="H769" s="147" t="s">
        <v>44</v>
      </c>
      <c r="I769" s="147" t="s">
        <v>39</v>
      </c>
      <c r="J769" s="146" t="s">
        <v>2746</v>
      </c>
      <c r="K769" s="147" t="s">
        <v>403</v>
      </c>
    </row>
    <row r="770" spans="1:11" ht="38.25" x14ac:dyDescent="0.2">
      <c r="A770" s="147" t="s">
        <v>2253</v>
      </c>
      <c r="B770" s="149">
        <v>4308</v>
      </c>
      <c r="C770" s="146" t="s">
        <v>2252</v>
      </c>
      <c r="D770" s="147" t="s">
        <v>2253</v>
      </c>
      <c r="E770" s="147" t="s">
        <v>101</v>
      </c>
      <c r="F770" s="147" t="s">
        <v>35</v>
      </c>
      <c r="G770" s="147" t="s">
        <v>30</v>
      </c>
      <c r="H770" s="147" t="s">
        <v>35</v>
      </c>
      <c r="I770" s="147" t="s">
        <v>30</v>
      </c>
      <c r="J770" s="146" t="s">
        <v>2746</v>
      </c>
      <c r="K770" s="147" t="s">
        <v>403</v>
      </c>
    </row>
    <row r="771" spans="1:11" ht="25.5" x14ac:dyDescent="0.2">
      <c r="A771" s="147" t="s">
        <v>1180</v>
      </c>
      <c r="B771" s="149">
        <v>10879</v>
      </c>
      <c r="C771" s="146" t="s">
        <v>2254</v>
      </c>
      <c r="D771" s="147" t="s">
        <v>1180</v>
      </c>
      <c r="E771" s="147" t="s">
        <v>101</v>
      </c>
      <c r="F771" s="147" t="s">
        <v>84</v>
      </c>
      <c r="G771" s="147" t="s">
        <v>69</v>
      </c>
      <c r="H771" s="147" t="s">
        <v>84</v>
      </c>
      <c r="I771" s="147" t="s">
        <v>69</v>
      </c>
      <c r="J771" s="146" t="s">
        <v>2749</v>
      </c>
      <c r="K771" s="147" t="s">
        <v>403</v>
      </c>
    </row>
    <row r="772" spans="1:11" ht="25.5" x14ac:dyDescent="0.2">
      <c r="A772" s="147" t="s">
        <v>918</v>
      </c>
      <c r="B772" s="149">
        <v>10993</v>
      </c>
      <c r="C772" s="146" t="s">
        <v>2255</v>
      </c>
      <c r="D772" s="147" t="s">
        <v>918</v>
      </c>
      <c r="E772" s="147" t="s">
        <v>101</v>
      </c>
      <c r="F772" s="147" t="s">
        <v>84</v>
      </c>
      <c r="G772" s="147" t="s">
        <v>69</v>
      </c>
      <c r="H772" s="147" t="s">
        <v>84</v>
      </c>
      <c r="I772" s="147" t="s">
        <v>69</v>
      </c>
      <c r="J772" s="146" t="s">
        <v>2749</v>
      </c>
      <c r="K772" s="147" t="s">
        <v>403</v>
      </c>
    </row>
    <row r="773" spans="1:11" ht="25.5" x14ac:dyDescent="0.2">
      <c r="A773" s="147" t="s">
        <v>2257</v>
      </c>
      <c r="B773" s="149">
        <v>4772</v>
      </c>
      <c r="C773" s="146" t="s">
        <v>2256</v>
      </c>
      <c r="D773" s="147" t="s">
        <v>2257</v>
      </c>
      <c r="E773" s="147" t="s">
        <v>101</v>
      </c>
      <c r="F773" s="147" t="s">
        <v>84</v>
      </c>
      <c r="G773" s="147" t="s">
        <v>72</v>
      </c>
      <c r="H773" s="147" t="s">
        <v>84</v>
      </c>
      <c r="I773" s="147" t="s">
        <v>68</v>
      </c>
      <c r="J773" s="146" t="s">
        <v>2749</v>
      </c>
      <c r="K773" s="147" t="s">
        <v>403</v>
      </c>
    </row>
    <row r="774" spans="1:11" ht="38.25" x14ac:dyDescent="0.2">
      <c r="A774" s="147" t="s">
        <v>2259</v>
      </c>
      <c r="B774" s="149">
        <v>4309</v>
      </c>
      <c r="C774" s="146" t="s">
        <v>2258</v>
      </c>
      <c r="D774" s="147" t="s">
        <v>2259</v>
      </c>
      <c r="E774" s="147" t="s">
        <v>101</v>
      </c>
      <c r="F774" s="147" t="s">
        <v>35</v>
      </c>
      <c r="G774" s="147" t="s">
        <v>30</v>
      </c>
      <c r="H774" s="147" t="s">
        <v>35</v>
      </c>
      <c r="I774" s="147" t="s">
        <v>30</v>
      </c>
      <c r="J774" s="146" t="s">
        <v>2746</v>
      </c>
      <c r="K774" s="147" t="s">
        <v>404</v>
      </c>
    </row>
    <row r="775" spans="1:11" ht="25.5" x14ac:dyDescent="0.2">
      <c r="A775" s="147" t="s">
        <v>2261</v>
      </c>
      <c r="B775" s="149">
        <v>4485</v>
      </c>
      <c r="C775" s="146" t="s">
        <v>2260</v>
      </c>
      <c r="D775" s="147" t="s">
        <v>2261</v>
      </c>
      <c r="E775" s="147" t="s">
        <v>101</v>
      </c>
      <c r="F775" s="147" t="s">
        <v>64</v>
      </c>
      <c r="G775" s="147" t="s">
        <v>58</v>
      </c>
      <c r="H775" s="147" t="s">
        <v>64</v>
      </c>
      <c r="I775" s="147" t="s">
        <v>58</v>
      </c>
      <c r="J775" s="146" t="s">
        <v>2750</v>
      </c>
      <c r="K775" s="147" t="s">
        <v>403</v>
      </c>
    </row>
    <row r="776" spans="1:11" ht="38.25" x14ac:dyDescent="0.2">
      <c r="A776" s="147" t="s">
        <v>2263</v>
      </c>
      <c r="B776" s="149">
        <v>4310</v>
      </c>
      <c r="C776" s="146" t="s">
        <v>2262</v>
      </c>
      <c r="D776" s="147" t="s">
        <v>2263</v>
      </c>
      <c r="E776" s="147" t="s">
        <v>101</v>
      </c>
      <c r="F776" s="147" t="s">
        <v>35</v>
      </c>
      <c r="G776" s="147" t="s">
        <v>30</v>
      </c>
      <c r="H776" s="147" t="s">
        <v>35</v>
      </c>
      <c r="I776" s="147" t="s">
        <v>30</v>
      </c>
      <c r="J776" s="146" t="s">
        <v>2746</v>
      </c>
      <c r="K776" s="147" t="s">
        <v>405</v>
      </c>
    </row>
    <row r="777" spans="1:11" ht="25.5" x14ac:dyDescent="0.2">
      <c r="A777" s="147" t="s">
        <v>36</v>
      </c>
      <c r="B777" s="149">
        <v>4261</v>
      </c>
      <c r="C777" s="146" t="s">
        <v>2264</v>
      </c>
      <c r="D777" s="147" t="s">
        <v>36</v>
      </c>
      <c r="E777" s="147" t="s">
        <v>101</v>
      </c>
      <c r="F777" s="147" t="s">
        <v>44</v>
      </c>
      <c r="G777" s="147" t="s">
        <v>36</v>
      </c>
      <c r="H777" s="147" t="s">
        <v>44</v>
      </c>
      <c r="I777" s="147" t="s">
        <v>36</v>
      </c>
      <c r="J777" s="146" t="s">
        <v>2746</v>
      </c>
      <c r="K777" s="147" t="s">
        <v>405</v>
      </c>
    </row>
    <row r="778" spans="1:11" ht="25.5" x14ac:dyDescent="0.2">
      <c r="A778" s="147" t="s">
        <v>2266</v>
      </c>
      <c r="B778" s="149">
        <v>4773</v>
      </c>
      <c r="C778" s="146" t="s">
        <v>2265</v>
      </c>
      <c r="D778" s="147" t="s">
        <v>2266</v>
      </c>
      <c r="E778" s="147" t="s">
        <v>101</v>
      </c>
      <c r="F778" s="147" t="s">
        <v>84</v>
      </c>
      <c r="G778" s="147" t="s">
        <v>72</v>
      </c>
      <c r="H778" s="147" t="s">
        <v>84</v>
      </c>
      <c r="I778" s="147" t="s">
        <v>68</v>
      </c>
      <c r="J778" s="146" t="s">
        <v>2749</v>
      </c>
      <c r="K778" s="147" t="s">
        <v>403</v>
      </c>
    </row>
    <row r="779" spans="1:11" ht="25.5" x14ac:dyDescent="0.2">
      <c r="A779" s="147" t="s">
        <v>2268</v>
      </c>
      <c r="B779" s="149">
        <v>4774</v>
      </c>
      <c r="C779" s="146" t="s">
        <v>2267</v>
      </c>
      <c r="D779" s="147" t="s">
        <v>2268</v>
      </c>
      <c r="E779" s="147" t="s">
        <v>101</v>
      </c>
      <c r="F779" s="147" t="s">
        <v>84</v>
      </c>
      <c r="G779" s="147" t="s">
        <v>72</v>
      </c>
      <c r="H779" s="147" t="s">
        <v>84</v>
      </c>
      <c r="I779" s="147" t="s">
        <v>68</v>
      </c>
      <c r="J779" s="146" t="s">
        <v>2749</v>
      </c>
      <c r="K779" s="147" t="s">
        <v>405</v>
      </c>
    </row>
    <row r="780" spans="1:11" ht="25.5" x14ac:dyDescent="0.2">
      <c r="A780" s="147" t="s">
        <v>71</v>
      </c>
      <c r="B780" s="149">
        <v>4780</v>
      </c>
      <c r="C780" s="146" t="s">
        <v>2269</v>
      </c>
      <c r="D780" s="147" t="s">
        <v>71</v>
      </c>
      <c r="E780" s="147" t="s">
        <v>101</v>
      </c>
      <c r="F780" s="147" t="s">
        <v>84</v>
      </c>
      <c r="G780" s="147" t="s">
        <v>71</v>
      </c>
      <c r="H780" s="147" t="s">
        <v>84</v>
      </c>
      <c r="I780" s="147" t="s">
        <v>68</v>
      </c>
      <c r="J780" s="146" t="s">
        <v>2749</v>
      </c>
      <c r="K780" s="147" t="s">
        <v>404</v>
      </c>
    </row>
    <row r="781" spans="1:11" ht="25.5" x14ac:dyDescent="0.2">
      <c r="A781" s="147" t="s">
        <v>2271</v>
      </c>
      <c r="B781" s="149">
        <v>6853</v>
      </c>
      <c r="C781" s="146" t="s">
        <v>2270</v>
      </c>
      <c r="D781" s="147" t="s">
        <v>2271</v>
      </c>
      <c r="E781" s="147" t="s">
        <v>101</v>
      </c>
      <c r="F781" s="147" t="s">
        <v>22</v>
      </c>
      <c r="G781" s="147" t="s">
        <v>849</v>
      </c>
      <c r="H781" s="147" t="s">
        <v>10</v>
      </c>
      <c r="I781" s="147" t="s">
        <v>10</v>
      </c>
      <c r="J781" s="146" t="s">
        <v>2747</v>
      </c>
      <c r="K781" s="147" t="s">
        <v>403</v>
      </c>
    </row>
    <row r="782" spans="1:11" ht="25.5" x14ac:dyDescent="0.2">
      <c r="A782" s="147" t="s">
        <v>2273</v>
      </c>
      <c r="B782" s="149">
        <v>6866</v>
      </c>
      <c r="C782" s="146" t="s">
        <v>2272</v>
      </c>
      <c r="D782" s="147" t="s">
        <v>2273</v>
      </c>
      <c r="E782" s="147" t="s">
        <v>101</v>
      </c>
      <c r="F782" s="147" t="s">
        <v>22</v>
      </c>
      <c r="G782" s="147" t="s">
        <v>10</v>
      </c>
      <c r="H782" s="147" t="s">
        <v>10</v>
      </c>
      <c r="I782" s="147" t="s">
        <v>10</v>
      </c>
      <c r="J782" s="146" t="s">
        <v>2747</v>
      </c>
      <c r="K782" s="147" t="s">
        <v>403</v>
      </c>
    </row>
    <row r="783" spans="1:11" ht="25.5" x14ac:dyDescent="0.2">
      <c r="A783" s="147" t="s">
        <v>2275</v>
      </c>
      <c r="B783" s="149">
        <v>6870</v>
      </c>
      <c r="C783" s="146" t="s">
        <v>2274</v>
      </c>
      <c r="D783" s="147" t="s">
        <v>2275</v>
      </c>
      <c r="E783" s="147" t="s">
        <v>101</v>
      </c>
      <c r="F783" s="147" t="s">
        <v>22</v>
      </c>
      <c r="G783" s="147" t="s">
        <v>849</v>
      </c>
      <c r="H783" s="147" t="s">
        <v>10</v>
      </c>
      <c r="I783" s="147" t="s">
        <v>10</v>
      </c>
      <c r="J783" s="146" t="s">
        <v>2747</v>
      </c>
      <c r="K783" s="147" t="s">
        <v>403</v>
      </c>
    </row>
    <row r="784" spans="1:11" ht="25.5" x14ac:dyDescent="0.2">
      <c r="A784" s="147" t="s">
        <v>2005</v>
      </c>
      <c r="B784" s="149">
        <v>6937</v>
      </c>
      <c r="C784" s="146" t="s">
        <v>2276</v>
      </c>
      <c r="D784" s="147" t="s">
        <v>2005</v>
      </c>
      <c r="E784" s="147" t="s">
        <v>101</v>
      </c>
      <c r="F784" s="147" t="s">
        <v>22</v>
      </c>
      <c r="G784" s="147" t="s">
        <v>10</v>
      </c>
      <c r="H784" s="147" t="s">
        <v>10</v>
      </c>
      <c r="I784" s="147" t="s">
        <v>10</v>
      </c>
      <c r="J784" s="146" t="s">
        <v>2747</v>
      </c>
      <c r="K784" s="147" t="s">
        <v>403</v>
      </c>
    </row>
    <row r="785" spans="1:11" ht="25.5" x14ac:dyDescent="0.2">
      <c r="A785" s="147" t="s">
        <v>2278</v>
      </c>
      <c r="B785" s="149">
        <v>6948</v>
      </c>
      <c r="C785" s="146" t="s">
        <v>2277</v>
      </c>
      <c r="D785" s="147" t="s">
        <v>2278</v>
      </c>
      <c r="E785" s="147" t="s">
        <v>101</v>
      </c>
      <c r="F785" s="147" t="s">
        <v>22</v>
      </c>
      <c r="G785" s="147" t="s">
        <v>10</v>
      </c>
      <c r="H785" s="147" t="s">
        <v>10</v>
      </c>
      <c r="I785" s="147" t="s">
        <v>10</v>
      </c>
      <c r="J785" s="146" t="s">
        <v>2747</v>
      </c>
      <c r="K785" s="147" t="s">
        <v>403</v>
      </c>
    </row>
    <row r="786" spans="1:11" ht="25.5" x14ac:dyDescent="0.2">
      <c r="A786" s="147" t="s">
        <v>2280</v>
      </c>
      <c r="B786" s="149">
        <v>7048</v>
      </c>
      <c r="C786" s="146" t="s">
        <v>2279</v>
      </c>
      <c r="D786" s="147" t="s">
        <v>2280</v>
      </c>
      <c r="E786" s="147" t="s">
        <v>101</v>
      </c>
      <c r="F786" s="147" t="s">
        <v>22</v>
      </c>
      <c r="G786" s="147" t="s">
        <v>849</v>
      </c>
      <c r="H786" s="147" t="s">
        <v>10</v>
      </c>
      <c r="I786" s="147" t="s">
        <v>10</v>
      </c>
      <c r="J786" s="146" t="s">
        <v>2747</v>
      </c>
      <c r="K786" s="147" t="s">
        <v>403</v>
      </c>
    </row>
    <row r="787" spans="1:11" ht="25.5" x14ac:dyDescent="0.2">
      <c r="A787" s="147" t="s">
        <v>2282</v>
      </c>
      <c r="B787" s="149">
        <v>7749</v>
      </c>
      <c r="C787" s="146" t="s">
        <v>2281</v>
      </c>
      <c r="D787" s="147" t="s">
        <v>2282</v>
      </c>
      <c r="E787" s="147" t="s">
        <v>101</v>
      </c>
      <c r="F787" s="147" t="s">
        <v>22</v>
      </c>
      <c r="G787" s="147" t="s">
        <v>10</v>
      </c>
      <c r="H787" s="147" t="s">
        <v>10</v>
      </c>
      <c r="I787" s="147" t="s">
        <v>10</v>
      </c>
      <c r="J787" s="146" t="s">
        <v>2747</v>
      </c>
      <c r="K787" s="147" t="s">
        <v>403</v>
      </c>
    </row>
    <row r="788" spans="1:11" ht="25.5" x14ac:dyDescent="0.2">
      <c r="A788" s="147" t="s">
        <v>2284</v>
      </c>
      <c r="B788" s="149">
        <v>4486</v>
      </c>
      <c r="C788" s="146" t="s">
        <v>2283</v>
      </c>
      <c r="D788" s="147" t="s">
        <v>2284</v>
      </c>
      <c r="E788" s="147" t="s">
        <v>101</v>
      </c>
      <c r="F788" s="147" t="s">
        <v>64</v>
      </c>
      <c r="G788" s="147" t="s">
        <v>842</v>
      </c>
      <c r="H788" s="147" t="s">
        <v>64</v>
      </c>
      <c r="I788" s="147" t="s">
        <v>58</v>
      </c>
      <c r="J788" s="146" t="s">
        <v>2750</v>
      </c>
      <c r="K788" s="147" t="s">
        <v>403</v>
      </c>
    </row>
    <row r="789" spans="1:11" ht="25.5" x14ac:dyDescent="0.2">
      <c r="A789" s="147" t="s">
        <v>843</v>
      </c>
      <c r="B789" s="149">
        <v>4487</v>
      </c>
      <c r="C789" s="146" t="s">
        <v>2285</v>
      </c>
      <c r="D789" s="147" t="s">
        <v>843</v>
      </c>
      <c r="E789" s="147" t="s">
        <v>101</v>
      </c>
      <c r="F789" s="147" t="s">
        <v>64</v>
      </c>
      <c r="G789" s="147" t="s">
        <v>843</v>
      </c>
      <c r="H789" s="147" t="s">
        <v>64</v>
      </c>
      <c r="I789" s="147" t="s">
        <v>58</v>
      </c>
      <c r="J789" s="146" t="s">
        <v>2750</v>
      </c>
      <c r="K789" s="147" t="s">
        <v>403</v>
      </c>
    </row>
    <row r="790" spans="1:11" ht="25.5" x14ac:dyDescent="0.2">
      <c r="A790" s="147" t="s">
        <v>842</v>
      </c>
      <c r="B790" s="149">
        <v>4488</v>
      </c>
      <c r="C790" s="146" t="s">
        <v>2286</v>
      </c>
      <c r="D790" s="147" t="s">
        <v>842</v>
      </c>
      <c r="E790" s="147" t="s">
        <v>101</v>
      </c>
      <c r="F790" s="147" t="s">
        <v>64</v>
      </c>
      <c r="G790" s="147" t="s">
        <v>842</v>
      </c>
      <c r="H790" s="147" t="s">
        <v>64</v>
      </c>
      <c r="I790" s="147" t="s">
        <v>58</v>
      </c>
      <c r="J790" s="146" t="s">
        <v>2750</v>
      </c>
      <c r="K790" s="147" t="s">
        <v>404</v>
      </c>
    </row>
    <row r="791" spans="1:11" ht="25.5" x14ac:dyDescent="0.2">
      <c r="A791" s="147" t="s">
        <v>2288</v>
      </c>
      <c r="B791" s="149">
        <v>9046</v>
      </c>
      <c r="C791" s="146" t="s">
        <v>2287</v>
      </c>
      <c r="D791" s="147" t="s">
        <v>2288</v>
      </c>
      <c r="E791" s="147" t="s">
        <v>101</v>
      </c>
      <c r="F791" s="147" t="s">
        <v>64</v>
      </c>
      <c r="G791" s="147" t="s">
        <v>59</v>
      </c>
      <c r="H791" s="147" t="s">
        <v>64</v>
      </c>
      <c r="I791" s="147" t="s">
        <v>58</v>
      </c>
      <c r="J791" s="146" t="s">
        <v>2750</v>
      </c>
      <c r="K791" s="147" t="s">
        <v>403</v>
      </c>
    </row>
    <row r="792" spans="1:11" ht="25.5" x14ac:dyDescent="0.2">
      <c r="A792" s="147" t="s">
        <v>2290</v>
      </c>
      <c r="B792" s="149">
        <v>9049</v>
      </c>
      <c r="C792" s="146" t="s">
        <v>2289</v>
      </c>
      <c r="D792" s="147" t="s">
        <v>2290</v>
      </c>
      <c r="E792" s="147" t="s">
        <v>101</v>
      </c>
      <c r="F792" s="147" t="s">
        <v>64</v>
      </c>
      <c r="G792" s="147" t="s">
        <v>59</v>
      </c>
      <c r="H792" s="147" t="s">
        <v>64</v>
      </c>
      <c r="I792" s="147" t="s">
        <v>58</v>
      </c>
      <c r="J792" s="146" t="s">
        <v>2750</v>
      </c>
      <c r="K792" s="147" t="s">
        <v>403</v>
      </c>
    </row>
    <row r="793" spans="1:11" ht="38.25" x14ac:dyDescent="0.2">
      <c r="A793" s="147" t="s">
        <v>2292</v>
      </c>
      <c r="B793" s="149">
        <v>11061</v>
      </c>
      <c r="C793" s="146" t="s">
        <v>2291</v>
      </c>
      <c r="D793" s="147" t="s">
        <v>2292</v>
      </c>
      <c r="E793" s="147" t="s">
        <v>101</v>
      </c>
      <c r="F793" s="147" t="s">
        <v>22</v>
      </c>
      <c r="G793" s="147" t="s">
        <v>10</v>
      </c>
      <c r="H793" s="147" t="s">
        <v>10</v>
      </c>
      <c r="I793" s="147" t="s">
        <v>10</v>
      </c>
      <c r="J793" s="146" t="s">
        <v>2747</v>
      </c>
      <c r="K793" s="147" t="s">
        <v>403</v>
      </c>
    </row>
    <row r="794" spans="1:11" ht="25.5" x14ac:dyDescent="0.2">
      <c r="A794" s="147" t="s">
        <v>2294</v>
      </c>
      <c r="B794" s="149">
        <v>11063</v>
      </c>
      <c r="C794" s="146" t="s">
        <v>2293</v>
      </c>
      <c r="D794" s="147" t="s">
        <v>2294</v>
      </c>
      <c r="E794" s="147" t="s">
        <v>101</v>
      </c>
      <c r="F794" s="147" t="s">
        <v>22</v>
      </c>
      <c r="G794" s="147" t="s">
        <v>10</v>
      </c>
      <c r="H794" s="147" t="s">
        <v>10</v>
      </c>
      <c r="I794" s="147" t="s">
        <v>10</v>
      </c>
      <c r="J794" s="146" t="s">
        <v>2747</v>
      </c>
      <c r="K794" s="147" t="s">
        <v>403</v>
      </c>
    </row>
    <row r="795" spans="1:11" ht="25.5" x14ac:dyDescent="0.2">
      <c r="A795" s="147" t="s">
        <v>2296</v>
      </c>
      <c r="B795" s="149">
        <v>11258</v>
      </c>
      <c r="C795" s="146" t="s">
        <v>2295</v>
      </c>
      <c r="D795" s="147" t="s">
        <v>2296</v>
      </c>
      <c r="E795" s="147" t="s">
        <v>101</v>
      </c>
      <c r="F795" s="147" t="s">
        <v>22</v>
      </c>
      <c r="G795" s="147" t="s">
        <v>10</v>
      </c>
      <c r="H795" s="147" t="s">
        <v>10</v>
      </c>
      <c r="I795" s="147" t="s">
        <v>10</v>
      </c>
      <c r="J795" s="146" t="s">
        <v>2747</v>
      </c>
      <c r="K795" s="147" t="s">
        <v>403</v>
      </c>
    </row>
    <row r="796" spans="1:11" ht="25.5" x14ac:dyDescent="0.2">
      <c r="A796" s="147" t="s">
        <v>2298</v>
      </c>
      <c r="B796" s="149">
        <v>11262</v>
      </c>
      <c r="C796" s="146" t="s">
        <v>2297</v>
      </c>
      <c r="D796" s="147" t="s">
        <v>2298</v>
      </c>
      <c r="E796" s="147" t="s">
        <v>101</v>
      </c>
      <c r="F796" s="147" t="s">
        <v>22</v>
      </c>
      <c r="G796" s="147" t="s">
        <v>10</v>
      </c>
      <c r="H796" s="147" t="s">
        <v>10</v>
      </c>
      <c r="I796" s="147" t="s">
        <v>10</v>
      </c>
      <c r="J796" s="146" t="s">
        <v>2747</v>
      </c>
      <c r="K796" s="147" t="s">
        <v>403</v>
      </c>
    </row>
    <row r="797" spans="1:11" ht="25.5" x14ac:dyDescent="0.2">
      <c r="A797" s="147" t="s">
        <v>2300</v>
      </c>
      <c r="B797" s="149">
        <v>6815</v>
      </c>
      <c r="C797" s="146" t="s">
        <v>2299</v>
      </c>
      <c r="D797" s="147" t="s">
        <v>2300</v>
      </c>
      <c r="E797" s="147" t="s">
        <v>101</v>
      </c>
      <c r="F797" s="147" t="s">
        <v>87</v>
      </c>
      <c r="G797" s="147" t="s">
        <v>88</v>
      </c>
      <c r="H797" s="147" t="s">
        <v>88</v>
      </c>
      <c r="I797" s="147" t="s">
        <v>2300</v>
      </c>
      <c r="J797" s="146" t="s">
        <v>2749</v>
      </c>
      <c r="K797" s="147" t="s">
        <v>405</v>
      </c>
    </row>
    <row r="798" spans="1:11" ht="25.5" x14ac:dyDescent="0.2">
      <c r="A798" s="147" t="s">
        <v>68</v>
      </c>
      <c r="B798" s="149">
        <v>4781</v>
      </c>
      <c r="C798" s="146" t="s">
        <v>2301</v>
      </c>
      <c r="D798" s="147" t="s">
        <v>68</v>
      </c>
      <c r="E798" s="147" t="s">
        <v>101</v>
      </c>
      <c r="F798" s="147" t="s">
        <v>84</v>
      </c>
      <c r="G798" s="147" t="s">
        <v>68</v>
      </c>
      <c r="H798" s="147" t="s">
        <v>84</v>
      </c>
      <c r="I798" s="147" t="s">
        <v>68</v>
      </c>
      <c r="J798" s="146" t="s">
        <v>2749</v>
      </c>
      <c r="K798" s="147" t="s">
        <v>405</v>
      </c>
    </row>
    <row r="799" spans="1:11" ht="25.5" x14ac:dyDescent="0.2">
      <c r="A799" s="147" t="s">
        <v>2303</v>
      </c>
      <c r="B799" s="149">
        <v>6670</v>
      </c>
      <c r="C799" s="146" t="s">
        <v>2302</v>
      </c>
      <c r="D799" s="147" t="s">
        <v>2303</v>
      </c>
      <c r="E799" s="147" t="s">
        <v>101</v>
      </c>
      <c r="F799" s="147" t="s">
        <v>84</v>
      </c>
      <c r="G799" s="147" t="s">
        <v>72</v>
      </c>
      <c r="H799" s="147" t="s">
        <v>84</v>
      </c>
      <c r="I799" s="147" t="s">
        <v>68</v>
      </c>
      <c r="J799" s="146" t="s">
        <v>2749</v>
      </c>
      <c r="K799" s="147" t="s">
        <v>403</v>
      </c>
    </row>
    <row r="800" spans="1:11" ht="25.5" x14ac:dyDescent="0.2">
      <c r="A800" s="147" t="s">
        <v>2305</v>
      </c>
      <c r="B800" s="149">
        <v>6816</v>
      </c>
      <c r="C800" s="146" t="s">
        <v>2304</v>
      </c>
      <c r="D800" s="147" t="s">
        <v>2305</v>
      </c>
      <c r="E800" s="147" t="s">
        <v>101</v>
      </c>
      <c r="F800" s="147" t="s">
        <v>87</v>
      </c>
      <c r="G800" s="147" t="s">
        <v>88</v>
      </c>
      <c r="H800" s="147" t="s">
        <v>88</v>
      </c>
      <c r="I800" s="147" t="s">
        <v>2300</v>
      </c>
      <c r="J800" s="146" t="s">
        <v>2749</v>
      </c>
      <c r="K800" s="147" t="s">
        <v>403</v>
      </c>
    </row>
    <row r="801" spans="1:11" ht="25.5" x14ac:dyDescent="0.2">
      <c r="A801" s="147" t="s">
        <v>2307</v>
      </c>
      <c r="B801" s="149">
        <v>6795</v>
      </c>
      <c r="C801" s="146" t="s">
        <v>2306</v>
      </c>
      <c r="D801" s="147" t="s">
        <v>2307</v>
      </c>
      <c r="E801" s="147" t="s">
        <v>101</v>
      </c>
      <c r="F801" s="147" t="s">
        <v>15</v>
      </c>
      <c r="G801" s="147" t="s">
        <v>49</v>
      </c>
      <c r="H801" s="147" t="s">
        <v>15</v>
      </c>
      <c r="I801" s="147" t="s">
        <v>15</v>
      </c>
      <c r="J801" s="146" t="s">
        <v>2749</v>
      </c>
      <c r="K801" s="147" t="s">
        <v>403</v>
      </c>
    </row>
    <row r="802" spans="1:11" ht="25.5" x14ac:dyDescent="0.2">
      <c r="A802" s="147" t="s">
        <v>2309</v>
      </c>
      <c r="B802" s="149">
        <v>6841</v>
      </c>
      <c r="C802" s="146" t="s">
        <v>2308</v>
      </c>
      <c r="D802" s="147" t="s">
        <v>2309</v>
      </c>
      <c r="E802" s="147" t="s">
        <v>101</v>
      </c>
      <c r="F802" s="147" t="s">
        <v>15</v>
      </c>
      <c r="G802" s="147" t="s">
        <v>53</v>
      </c>
      <c r="H802" s="147" t="s">
        <v>15</v>
      </c>
      <c r="I802" s="147" t="s">
        <v>15</v>
      </c>
      <c r="J802" s="146" t="s">
        <v>2749</v>
      </c>
      <c r="K802" s="147" t="s">
        <v>403</v>
      </c>
    </row>
    <row r="803" spans="1:11" ht="25.5" x14ac:dyDescent="0.2">
      <c r="A803" s="147" t="s">
        <v>2311</v>
      </c>
      <c r="B803" s="149">
        <v>6844</v>
      </c>
      <c r="C803" s="146" t="s">
        <v>2310</v>
      </c>
      <c r="D803" s="147" t="s">
        <v>2311</v>
      </c>
      <c r="E803" s="147" t="s">
        <v>101</v>
      </c>
      <c r="F803" s="147" t="s">
        <v>87</v>
      </c>
      <c r="G803" s="147" t="s">
        <v>88</v>
      </c>
      <c r="H803" s="147" t="s">
        <v>88</v>
      </c>
      <c r="I803" s="147" t="s">
        <v>2300</v>
      </c>
      <c r="J803" s="146" t="s">
        <v>2749</v>
      </c>
      <c r="K803" s="147" t="s">
        <v>403</v>
      </c>
    </row>
    <row r="804" spans="1:11" ht="25.5" x14ac:dyDescent="0.2">
      <c r="A804" s="147" t="s">
        <v>2313</v>
      </c>
      <c r="B804" s="149">
        <v>11557</v>
      </c>
      <c r="C804" s="146" t="s">
        <v>2312</v>
      </c>
      <c r="D804" s="147" t="s">
        <v>2313</v>
      </c>
      <c r="E804" s="147" t="s">
        <v>101</v>
      </c>
      <c r="F804" s="147" t="s">
        <v>15</v>
      </c>
      <c r="G804" s="147" t="s">
        <v>56</v>
      </c>
      <c r="H804" s="147" t="s">
        <v>15</v>
      </c>
      <c r="I804" s="147" t="s">
        <v>15</v>
      </c>
      <c r="J804" s="146" t="s">
        <v>2749</v>
      </c>
      <c r="K804" s="147" t="s">
        <v>403</v>
      </c>
    </row>
    <row r="805" spans="1:11" ht="25.5" x14ac:dyDescent="0.2">
      <c r="A805" s="147" t="s">
        <v>2315</v>
      </c>
      <c r="B805" s="149">
        <v>9863</v>
      </c>
      <c r="C805" s="146" t="s">
        <v>2314</v>
      </c>
      <c r="D805" s="147" t="s">
        <v>2315</v>
      </c>
      <c r="E805" s="147" t="s">
        <v>101</v>
      </c>
      <c r="F805" s="147" t="s">
        <v>87</v>
      </c>
      <c r="G805" s="147" t="s">
        <v>88</v>
      </c>
      <c r="H805" s="147" t="s">
        <v>88</v>
      </c>
      <c r="I805" s="147" t="s">
        <v>2300</v>
      </c>
      <c r="J805" s="146" t="s">
        <v>2749</v>
      </c>
      <c r="K805" s="147" t="s">
        <v>403</v>
      </c>
    </row>
    <row r="806" spans="1:11" ht="25.5" x14ac:dyDescent="0.2">
      <c r="A806" s="147" t="s">
        <v>2317</v>
      </c>
      <c r="B806" s="149">
        <v>4654</v>
      </c>
      <c r="C806" s="146" t="s">
        <v>2316</v>
      </c>
      <c r="D806" s="147" t="s">
        <v>2317</v>
      </c>
      <c r="E806" s="147" t="s">
        <v>101</v>
      </c>
      <c r="F806" s="147" t="s">
        <v>101</v>
      </c>
      <c r="G806" s="147" t="s">
        <v>101</v>
      </c>
      <c r="H806" s="147" t="s">
        <v>101</v>
      </c>
      <c r="I806" s="147" t="s">
        <v>2339</v>
      </c>
      <c r="J806" s="146" t="s">
        <v>2750</v>
      </c>
      <c r="K806" s="147" t="s">
        <v>403</v>
      </c>
    </row>
    <row r="807" spans="1:11" ht="25.5" x14ac:dyDescent="0.2">
      <c r="A807" s="147" t="s">
        <v>2319</v>
      </c>
      <c r="B807" s="149">
        <v>4655</v>
      </c>
      <c r="C807" s="146" t="s">
        <v>2318</v>
      </c>
      <c r="D807" s="147" t="s">
        <v>2319</v>
      </c>
      <c r="E807" s="147" t="s">
        <v>101</v>
      </c>
      <c r="F807" s="147" t="s">
        <v>101</v>
      </c>
      <c r="G807" s="147" t="s">
        <v>101</v>
      </c>
      <c r="H807" s="147" t="s">
        <v>101</v>
      </c>
      <c r="I807" s="147" t="s">
        <v>2339</v>
      </c>
      <c r="J807" s="146" t="s">
        <v>2750</v>
      </c>
      <c r="K807" s="147" t="s">
        <v>406</v>
      </c>
    </row>
    <row r="808" spans="1:11" ht="25.5" x14ac:dyDescent="0.2">
      <c r="A808" s="147" t="s">
        <v>2321</v>
      </c>
      <c r="B808" s="149">
        <v>11561</v>
      </c>
      <c r="C808" s="146" t="s">
        <v>2320</v>
      </c>
      <c r="D808" s="147" t="s">
        <v>2321</v>
      </c>
      <c r="E808" s="147" t="s">
        <v>101</v>
      </c>
      <c r="F808" s="147" t="s">
        <v>15</v>
      </c>
      <c r="G808" s="147" t="s">
        <v>54</v>
      </c>
      <c r="H808" s="147" t="s">
        <v>15</v>
      </c>
      <c r="I808" s="147" t="s">
        <v>15</v>
      </c>
      <c r="J808" s="146" t="s">
        <v>2749</v>
      </c>
      <c r="K808" s="147" t="s">
        <v>403</v>
      </c>
    </row>
    <row r="809" spans="1:11" ht="25.5" x14ac:dyDescent="0.2">
      <c r="A809" s="147" t="s">
        <v>2323</v>
      </c>
      <c r="B809" s="149">
        <v>9870</v>
      </c>
      <c r="C809" s="146" t="s">
        <v>2322</v>
      </c>
      <c r="D809" s="147" t="s">
        <v>2323</v>
      </c>
      <c r="E809" s="147" t="s">
        <v>101</v>
      </c>
      <c r="F809" s="147" t="s">
        <v>87</v>
      </c>
      <c r="G809" s="147" t="s">
        <v>88</v>
      </c>
      <c r="H809" s="147" t="s">
        <v>88</v>
      </c>
      <c r="I809" s="147" t="s">
        <v>2300</v>
      </c>
      <c r="J809" s="146" t="s">
        <v>2749</v>
      </c>
      <c r="K809" s="147" t="s">
        <v>403</v>
      </c>
    </row>
    <row r="810" spans="1:11" ht="25.5" x14ac:dyDescent="0.2">
      <c r="A810" s="147" t="s">
        <v>2325</v>
      </c>
      <c r="B810" s="149">
        <v>6819</v>
      </c>
      <c r="C810" s="146" t="s">
        <v>2324</v>
      </c>
      <c r="D810" s="147" t="s">
        <v>2325</v>
      </c>
      <c r="E810" s="147" t="s">
        <v>101</v>
      </c>
      <c r="F810" s="147" t="s">
        <v>84</v>
      </c>
      <c r="G810" s="147" t="s">
        <v>71</v>
      </c>
      <c r="H810" s="147" t="s">
        <v>84</v>
      </c>
      <c r="I810" s="147" t="s">
        <v>68</v>
      </c>
      <c r="J810" s="146" t="s">
        <v>2749</v>
      </c>
      <c r="K810" s="147" t="s">
        <v>403</v>
      </c>
    </row>
    <row r="811" spans="1:11" ht="25.5" x14ac:dyDescent="0.2">
      <c r="A811" s="147" t="s">
        <v>2327</v>
      </c>
      <c r="B811" s="149">
        <v>7119</v>
      </c>
      <c r="C811" s="146" t="s">
        <v>2326</v>
      </c>
      <c r="D811" s="147" t="s">
        <v>2327</v>
      </c>
      <c r="E811" s="147" t="s">
        <v>101</v>
      </c>
      <c r="F811" s="147" t="s">
        <v>84</v>
      </c>
      <c r="G811" s="147" t="s">
        <v>72</v>
      </c>
      <c r="H811" s="147" t="s">
        <v>84</v>
      </c>
      <c r="I811" s="147" t="s">
        <v>68</v>
      </c>
      <c r="J811" s="146" t="s">
        <v>2749</v>
      </c>
      <c r="K811" s="147" t="s">
        <v>403</v>
      </c>
    </row>
    <row r="812" spans="1:11" ht="25.5" x14ac:dyDescent="0.2">
      <c r="A812" s="147" t="s">
        <v>2329</v>
      </c>
      <c r="B812" s="149">
        <v>4656</v>
      </c>
      <c r="C812" s="146" t="s">
        <v>2328</v>
      </c>
      <c r="D812" s="147" t="s">
        <v>2329</v>
      </c>
      <c r="E812" s="147" t="s">
        <v>101</v>
      </c>
      <c r="F812" s="147" t="s">
        <v>101</v>
      </c>
      <c r="G812" s="147" t="s">
        <v>101</v>
      </c>
      <c r="H812" s="147" t="s">
        <v>101</v>
      </c>
      <c r="I812" s="147" t="s">
        <v>2339</v>
      </c>
      <c r="J812" s="146" t="s">
        <v>2750</v>
      </c>
      <c r="K812" s="147" t="s">
        <v>403</v>
      </c>
    </row>
    <row r="813" spans="1:11" ht="25.5" x14ac:dyDescent="0.2">
      <c r="A813" s="147" t="s">
        <v>2331</v>
      </c>
      <c r="B813" s="149">
        <v>4262</v>
      </c>
      <c r="C813" s="146" t="s">
        <v>2330</v>
      </c>
      <c r="D813" s="147" t="s">
        <v>2331</v>
      </c>
      <c r="E813" s="147" t="s">
        <v>101</v>
      </c>
      <c r="F813" s="147" t="s">
        <v>44</v>
      </c>
      <c r="G813" s="147" t="s">
        <v>36</v>
      </c>
      <c r="H813" s="147" t="s">
        <v>44</v>
      </c>
      <c r="I813" s="147" t="s">
        <v>36</v>
      </c>
      <c r="J813" s="146" t="s">
        <v>2746</v>
      </c>
      <c r="K813" s="147" t="s">
        <v>405</v>
      </c>
    </row>
    <row r="814" spans="1:11" ht="38.25" x14ac:dyDescent="0.2">
      <c r="A814" s="147" t="s">
        <v>2333</v>
      </c>
      <c r="B814" s="149">
        <v>6996</v>
      </c>
      <c r="C814" s="146" t="s">
        <v>2332</v>
      </c>
      <c r="D814" s="147" t="s">
        <v>2333</v>
      </c>
      <c r="E814" s="147" t="s">
        <v>101</v>
      </c>
      <c r="F814" s="147" t="s">
        <v>35</v>
      </c>
      <c r="G814" s="147" t="s">
        <v>30</v>
      </c>
      <c r="H814" s="147" t="s">
        <v>35</v>
      </c>
      <c r="I814" s="147" t="s">
        <v>30</v>
      </c>
      <c r="J814" s="146" t="s">
        <v>2746</v>
      </c>
      <c r="K814" s="147" t="s">
        <v>404</v>
      </c>
    </row>
    <row r="815" spans="1:11" ht="25.5" x14ac:dyDescent="0.2">
      <c r="A815" s="147" t="s">
        <v>2335</v>
      </c>
      <c r="B815" s="149">
        <v>4263</v>
      </c>
      <c r="C815" s="146" t="s">
        <v>2334</v>
      </c>
      <c r="D815" s="147" t="s">
        <v>2335</v>
      </c>
      <c r="E815" s="147" t="s">
        <v>101</v>
      </c>
      <c r="F815" s="147" t="s">
        <v>44</v>
      </c>
      <c r="G815" s="147" t="s">
        <v>36</v>
      </c>
      <c r="H815" s="147" t="s">
        <v>44</v>
      </c>
      <c r="I815" s="147" t="s">
        <v>36</v>
      </c>
      <c r="J815" s="146" t="s">
        <v>2746</v>
      </c>
      <c r="K815" s="147" t="s">
        <v>403</v>
      </c>
    </row>
    <row r="816" spans="1:11" ht="25.5" x14ac:dyDescent="0.2">
      <c r="A816" s="147" t="s">
        <v>2337</v>
      </c>
      <c r="B816" s="149">
        <v>4264</v>
      </c>
      <c r="C816" s="146" t="s">
        <v>2336</v>
      </c>
      <c r="D816" s="147" t="s">
        <v>2337</v>
      </c>
      <c r="E816" s="147" t="s">
        <v>101</v>
      </c>
      <c r="F816" s="147" t="s">
        <v>44</v>
      </c>
      <c r="G816" s="147" t="s">
        <v>36</v>
      </c>
      <c r="H816" s="147" t="s">
        <v>44</v>
      </c>
      <c r="I816" s="147" t="s">
        <v>36</v>
      </c>
      <c r="J816" s="146" t="s">
        <v>2746</v>
      </c>
      <c r="K816" s="147" t="s">
        <v>403</v>
      </c>
    </row>
    <row r="817" spans="1:11" ht="25.5" x14ac:dyDescent="0.2">
      <c r="A817" s="147" t="s">
        <v>2339</v>
      </c>
      <c r="B817" s="149">
        <v>4657</v>
      </c>
      <c r="C817" s="146" t="s">
        <v>2338</v>
      </c>
      <c r="D817" s="147" t="s">
        <v>2339</v>
      </c>
      <c r="E817" s="147" t="s">
        <v>101</v>
      </c>
      <c r="F817" s="147" t="s">
        <v>101</v>
      </c>
      <c r="G817" s="147" t="s">
        <v>101</v>
      </c>
      <c r="H817" s="147" t="s">
        <v>101</v>
      </c>
      <c r="I817" s="147" t="s">
        <v>2339</v>
      </c>
      <c r="J817" s="146" t="s">
        <v>2750</v>
      </c>
      <c r="K817" s="147" t="s">
        <v>406</v>
      </c>
    </row>
    <row r="818" spans="1:11" ht="25.5" x14ac:dyDescent="0.2">
      <c r="A818" s="147" t="s">
        <v>2341</v>
      </c>
      <c r="B818" s="149">
        <v>4266</v>
      </c>
      <c r="C818" s="146" t="s">
        <v>2340</v>
      </c>
      <c r="D818" s="147" t="s">
        <v>2341</v>
      </c>
      <c r="E818" s="147" t="s">
        <v>101</v>
      </c>
      <c r="F818" s="147" t="s">
        <v>44</v>
      </c>
      <c r="G818" s="147" t="s">
        <v>36</v>
      </c>
      <c r="H818" s="147" t="s">
        <v>44</v>
      </c>
      <c r="I818" s="147" t="s">
        <v>36</v>
      </c>
      <c r="J818" s="146" t="s">
        <v>2746</v>
      </c>
      <c r="K818" s="147" t="s">
        <v>403</v>
      </c>
    </row>
    <row r="819" spans="1:11" ht="25.5" x14ac:dyDescent="0.2">
      <c r="A819" s="147" t="s">
        <v>2343</v>
      </c>
      <c r="B819" s="149">
        <v>4311</v>
      </c>
      <c r="C819" s="146" t="s">
        <v>2342</v>
      </c>
      <c r="D819" s="147" t="s">
        <v>2343</v>
      </c>
      <c r="E819" s="147" t="s">
        <v>101</v>
      </c>
      <c r="F819" s="147" t="s">
        <v>35</v>
      </c>
      <c r="G819" s="147" t="s">
        <v>29</v>
      </c>
      <c r="H819" s="147" t="s">
        <v>44</v>
      </c>
      <c r="I819" s="147" t="s">
        <v>2343</v>
      </c>
      <c r="J819" s="146" t="s">
        <v>2746</v>
      </c>
      <c r="K819" s="147" t="s">
        <v>405</v>
      </c>
    </row>
    <row r="820" spans="1:11" ht="25.5" x14ac:dyDescent="0.2">
      <c r="A820" s="147" t="s">
        <v>29</v>
      </c>
      <c r="B820" s="149">
        <v>4312</v>
      </c>
      <c r="C820" s="146" t="s">
        <v>2344</v>
      </c>
      <c r="D820" s="147" t="s">
        <v>29</v>
      </c>
      <c r="E820" s="147" t="s">
        <v>101</v>
      </c>
      <c r="F820" s="147" t="s">
        <v>35</v>
      </c>
      <c r="G820" s="147" t="s">
        <v>29</v>
      </c>
      <c r="H820" s="147" t="s">
        <v>44</v>
      </c>
      <c r="I820" s="147" t="s">
        <v>2343</v>
      </c>
      <c r="J820" s="146" t="s">
        <v>2746</v>
      </c>
      <c r="K820" s="147" t="s">
        <v>404</v>
      </c>
    </row>
    <row r="821" spans="1:11" ht="25.5" x14ac:dyDescent="0.2">
      <c r="A821" s="147" t="s">
        <v>2346</v>
      </c>
      <c r="B821" s="149">
        <v>4313</v>
      </c>
      <c r="C821" s="146" t="s">
        <v>2345</v>
      </c>
      <c r="D821" s="147" t="s">
        <v>2346</v>
      </c>
      <c r="E821" s="147" t="s">
        <v>101</v>
      </c>
      <c r="F821" s="147" t="s">
        <v>35</v>
      </c>
      <c r="G821" s="147" t="s">
        <v>29</v>
      </c>
      <c r="H821" s="147" t="s">
        <v>44</v>
      </c>
      <c r="I821" s="147" t="s">
        <v>2343</v>
      </c>
      <c r="J821" s="146" t="s">
        <v>2746</v>
      </c>
      <c r="K821" s="147" t="s">
        <v>405</v>
      </c>
    </row>
    <row r="822" spans="1:11" ht="25.5" x14ac:dyDescent="0.2">
      <c r="A822" s="147" t="s">
        <v>2348</v>
      </c>
      <c r="B822" s="149">
        <v>4314</v>
      </c>
      <c r="C822" s="146" t="s">
        <v>2347</v>
      </c>
      <c r="D822" s="147" t="s">
        <v>2348</v>
      </c>
      <c r="E822" s="147" t="s">
        <v>101</v>
      </c>
      <c r="F822" s="147" t="s">
        <v>35</v>
      </c>
      <c r="G822" s="147" t="s">
        <v>29</v>
      </c>
      <c r="H822" s="147" t="s">
        <v>44</v>
      </c>
      <c r="I822" s="147" t="s">
        <v>2343</v>
      </c>
      <c r="J822" s="146" t="s">
        <v>2746</v>
      </c>
      <c r="K822" s="147" t="s">
        <v>405</v>
      </c>
    </row>
    <row r="823" spans="1:11" ht="25.5" x14ac:dyDescent="0.2">
      <c r="A823" s="147" t="s">
        <v>2350</v>
      </c>
      <c r="B823" s="149">
        <v>4315</v>
      </c>
      <c r="C823" s="146" t="s">
        <v>2349</v>
      </c>
      <c r="D823" s="147" t="s">
        <v>2350</v>
      </c>
      <c r="E823" s="147" t="s">
        <v>101</v>
      </c>
      <c r="F823" s="147" t="s">
        <v>35</v>
      </c>
      <c r="G823" s="147" t="s">
        <v>29</v>
      </c>
      <c r="H823" s="147" t="s">
        <v>44</v>
      </c>
      <c r="I823" s="147" t="s">
        <v>2343</v>
      </c>
      <c r="J823" s="146" t="s">
        <v>2746</v>
      </c>
      <c r="K823" s="147" t="s">
        <v>404</v>
      </c>
    </row>
    <row r="824" spans="1:11" ht="25.5" x14ac:dyDescent="0.2">
      <c r="A824" s="147" t="s">
        <v>2352</v>
      </c>
      <c r="B824" s="149">
        <v>15496</v>
      </c>
      <c r="C824" s="146" t="s">
        <v>2351</v>
      </c>
      <c r="D824" s="147" t="s">
        <v>2352</v>
      </c>
      <c r="E824" s="147" t="s">
        <v>101</v>
      </c>
      <c r="F824" s="147" t="s">
        <v>101</v>
      </c>
      <c r="G824" s="147" t="s">
        <v>101</v>
      </c>
      <c r="H824" s="147" t="s">
        <v>101</v>
      </c>
      <c r="I824" s="147" t="s">
        <v>2339</v>
      </c>
      <c r="J824" s="146" t="s">
        <v>2750</v>
      </c>
      <c r="K824" s="147" t="s">
        <v>404</v>
      </c>
    </row>
    <row r="825" spans="1:11" ht="25.5" x14ac:dyDescent="0.2">
      <c r="A825" s="147" t="s">
        <v>2354</v>
      </c>
      <c r="B825" s="149">
        <v>9084</v>
      </c>
      <c r="C825" s="146" t="s">
        <v>2353</v>
      </c>
      <c r="D825" s="147" t="s">
        <v>2354</v>
      </c>
      <c r="E825" s="147" t="s">
        <v>101</v>
      </c>
      <c r="F825" s="147" t="s">
        <v>64</v>
      </c>
      <c r="G825" s="147" t="s">
        <v>58</v>
      </c>
      <c r="H825" s="147" t="s">
        <v>64</v>
      </c>
      <c r="I825" s="147" t="s">
        <v>58</v>
      </c>
      <c r="J825" s="146" t="s">
        <v>2750</v>
      </c>
      <c r="K825" s="147" t="s">
        <v>403</v>
      </c>
    </row>
    <row r="826" spans="1:11" ht="25.5" x14ac:dyDescent="0.2">
      <c r="A826" s="147" t="s">
        <v>2356</v>
      </c>
      <c r="B826" s="149">
        <v>4316</v>
      </c>
      <c r="C826" s="146" t="s">
        <v>2355</v>
      </c>
      <c r="D826" s="147" t="s">
        <v>2356</v>
      </c>
      <c r="E826" s="147" t="s">
        <v>101</v>
      </c>
      <c r="F826" s="147" t="s">
        <v>35</v>
      </c>
      <c r="G826" s="147" t="s">
        <v>29</v>
      </c>
      <c r="H826" s="147" t="s">
        <v>44</v>
      </c>
      <c r="I826" s="147" t="s">
        <v>2343</v>
      </c>
      <c r="J826" s="146" t="s">
        <v>2746</v>
      </c>
      <c r="K826" s="147" t="s">
        <v>404</v>
      </c>
    </row>
    <row r="827" spans="1:11" ht="25.5" x14ac:dyDescent="0.2">
      <c r="A827" s="147" t="s">
        <v>2358</v>
      </c>
      <c r="B827" s="149">
        <v>7034</v>
      </c>
      <c r="C827" s="146" t="s">
        <v>2357</v>
      </c>
      <c r="D827" s="147" t="s">
        <v>2358</v>
      </c>
      <c r="E827" s="147" t="s">
        <v>101</v>
      </c>
      <c r="F827" s="147" t="s">
        <v>35</v>
      </c>
      <c r="G827" s="147" t="s">
        <v>29</v>
      </c>
      <c r="H827" s="147" t="s">
        <v>44</v>
      </c>
      <c r="I827" s="147" t="s">
        <v>2343</v>
      </c>
      <c r="J827" s="146" t="s">
        <v>2746</v>
      </c>
      <c r="K827" s="147" t="s">
        <v>403</v>
      </c>
    </row>
    <row r="828" spans="1:11" ht="38.25" x14ac:dyDescent="0.2">
      <c r="A828" s="147" t="s">
        <v>2360</v>
      </c>
      <c r="B828" s="149">
        <v>7433</v>
      </c>
      <c r="C828" s="146" t="s">
        <v>2359</v>
      </c>
      <c r="D828" s="147" t="s">
        <v>2360</v>
      </c>
      <c r="E828" s="147" t="s">
        <v>101</v>
      </c>
      <c r="F828" s="147" t="s">
        <v>35</v>
      </c>
      <c r="G828" s="147" t="s">
        <v>30</v>
      </c>
      <c r="H828" s="147" t="s">
        <v>35</v>
      </c>
      <c r="I828" s="147" t="s">
        <v>30</v>
      </c>
      <c r="J828" s="146" t="s">
        <v>2746</v>
      </c>
      <c r="K828" s="147" t="s">
        <v>403</v>
      </c>
    </row>
    <row r="829" spans="1:11" ht="25.5" x14ac:dyDescent="0.2">
      <c r="A829" s="147" t="s">
        <v>2362</v>
      </c>
      <c r="B829" s="149">
        <v>7463</v>
      </c>
      <c r="C829" s="146" t="s">
        <v>2361</v>
      </c>
      <c r="D829" s="147" t="s">
        <v>2362</v>
      </c>
      <c r="E829" s="147" t="s">
        <v>101</v>
      </c>
      <c r="F829" s="147" t="s">
        <v>35</v>
      </c>
      <c r="G829" s="147" t="s">
        <v>29</v>
      </c>
      <c r="H829" s="147" t="s">
        <v>44</v>
      </c>
      <c r="I829" s="147" t="s">
        <v>2343</v>
      </c>
      <c r="J829" s="146" t="s">
        <v>2746</v>
      </c>
      <c r="K829" s="147" t="s">
        <v>403</v>
      </c>
    </row>
    <row r="830" spans="1:11" ht="25.5" x14ac:dyDescent="0.2">
      <c r="A830" s="147" t="s">
        <v>2364</v>
      </c>
      <c r="B830" s="149">
        <v>4531</v>
      </c>
      <c r="C830" s="146" t="s">
        <v>2363</v>
      </c>
      <c r="D830" s="147" t="s">
        <v>2364</v>
      </c>
      <c r="E830" s="147" t="s">
        <v>101</v>
      </c>
      <c r="F830" s="147" t="s">
        <v>92</v>
      </c>
      <c r="G830" s="147" t="s">
        <v>90</v>
      </c>
      <c r="H830" s="147" t="s">
        <v>92</v>
      </c>
      <c r="I830" s="147" t="s">
        <v>2364</v>
      </c>
      <c r="J830" s="146" t="s">
        <v>2750</v>
      </c>
      <c r="K830" s="147" t="s">
        <v>405</v>
      </c>
    </row>
    <row r="831" spans="1:11" ht="38.25" x14ac:dyDescent="0.2">
      <c r="A831" s="147" t="s">
        <v>2366</v>
      </c>
      <c r="B831" s="149">
        <v>10008</v>
      </c>
      <c r="C831" s="146" t="s">
        <v>2365</v>
      </c>
      <c r="D831" s="147" t="s">
        <v>2366</v>
      </c>
      <c r="E831" s="147" t="s">
        <v>101</v>
      </c>
      <c r="F831" s="147" t="s">
        <v>35</v>
      </c>
      <c r="G831" s="147" t="s">
        <v>30</v>
      </c>
      <c r="H831" s="147" t="s">
        <v>35</v>
      </c>
      <c r="I831" s="147" t="s">
        <v>30</v>
      </c>
      <c r="J831" s="146" t="s">
        <v>2746</v>
      </c>
      <c r="K831" s="147" t="s">
        <v>403</v>
      </c>
    </row>
    <row r="832" spans="1:11" ht="25.5" x14ac:dyDescent="0.2">
      <c r="A832" s="147" t="s">
        <v>2368</v>
      </c>
      <c r="B832" s="149">
        <v>19285</v>
      </c>
      <c r="C832" s="146" t="s">
        <v>2367</v>
      </c>
      <c r="D832" s="147" t="s">
        <v>2368</v>
      </c>
      <c r="E832" s="147" t="s">
        <v>101</v>
      </c>
      <c r="F832" s="147" t="s">
        <v>114</v>
      </c>
      <c r="G832" s="147" t="s">
        <v>114</v>
      </c>
      <c r="H832" s="147" t="s">
        <v>114</v>
      </c>
      <c r="I832" s="147" t="s">
        <v>114</v>
      </c>
      <c r="J832" s="146" t="s">
        <v>2750</v>
      </c>
      <c r="K832" s="147" t="s">
        <v>403</v>
      </c>
    </row>
    <row r="833" spans="1:11" ht="25.5" x14ac:dyDescent="0.2">
      <c r="A833" s="147" t="s">
        <v>2370</v>
      </c>
      <c r="B833" s="149">
        <v>19286</v>
      </c>
      <c r="C833" s="146" t="s">
        <v>2369</v>
      </c>
      <c r="D833" s="147" t="s">
        <v>2370</v>
      </c>
      <c r="E833" s="147" t="s">
        <v>101</v>
      </c>
      <c r="F833" s="147" t="s">
        <v>114</v>
      </c>
      <c r="G833" s="147" t="s">
        <v>113</v>
      </c>
      <c r="H833" s="147" t="s">
        <v>114</v>
      </c>
      <c r="I833" s="147" t="s">
        <v>114</v>
      </c>
      <c r="J833" s="146" t="s">
        <v>2750</v>
      </c>
      <c r="K833" s="147" t="s">
        <v>403</v>
      </c>
    </row>
    <row r="834" spans="1:11" ht="25.5" x14ac:dyDescent="0.2">
      <c r="A834" s="147" t="s">
        <v>2372</v>
      </c>
      <c r="B834" s="149">
        <v>9968</v>
      </c>
      <c r="C834" s="146" t="s">
        <v>2371</v>
      </c>
      <c r="D834" s="147" t="s">
        <v>2372</v>
      </c>
      <c r="E834" s="147" t="s">
        <v>101</v>
      </c>
      <c r="F834" s="147" t="s">
        <v>35</v>
      </c>
      <c r="G834" s="147" t="s">
        <v>29</v>
      </c>
      <c r="H834" s="147" t="s">
        <v>44</v>
      </c>
      <c r="I834" s="147" t="s">
        <v>2343</v>
      </c>
      <c r="J834" s="146" t="s">
        <v>2746</v>
      </c>
      <c r="K834" s="147" t="s">
        <v>403</v>
      </c>
    </row>
  </sheetData>
  <autoFilter ref="C1:K834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8:R849"/>
  <sheetViews>
    <sheetView showGridLines="0" zoomScale="80" zoomScaleNormal="8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H81" sqref="H81"/>
    </sheetView>
  </sheetViews>
  <sheetFormatPr baseColWidth="10" defaultColWidth="9.140625" defaultRowHeight="15" x14ac:dyDescent="0.25"/>
  <cols>
    <col min="1" max="1" width="19.7109375" style="62" customWidth="1"/>
    <col min="2" max="2" width="32.7109375" style="62" customWidth="1"/>
    <col min="3" max="3" width="27.7109375" style="62" customWidth="1"/>
    <col min="4" max="4" width="27.42578125" style="62" customWidth="1"/>
    <col min="5" max="5" width="42.42578125" style="62" customWidth="1"/>
    <col min="6" max="6" width="15.42578125" style="63" customWidth="1"/>
    <col min="7" max="7" width="13.7109375" style="62" customWidth="1"/>
    <col min="8" max="8" width="13" style="62" customWidth="1"/>
    <col min="9" max="9" width="12" style="62" customWidth="1"/>
    <col min="10" max="10" width="14" style="62" customWidth="1"/>
    <col min="11" max="11" width="20.42578125" style="62" customWidth="1"/>
    <col min="12" max="12" width="34.28515625" style="62" customWidth="1"/>
    <col min="13" max="16384" width="9.140625" style="62"/>
  </cols>
  <sheetData>
    <row r="8" spans="2:18" x14ac:dyDescent="0.25">
      <c r="B8" s="191" t="s">
        <v>2709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</row>
    <row r="9" spans="2:18" x14ac:dyDescent="0.25"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</row>
    <row r="11" spans="2:18" ht="33.75" customHeight="1" x14ac:dyDescent="0.25">
      <c r="B11" s="64" t="s">
        <v>401</v>
      </c>
      <c r="C11" s="64" t="s">
        <v>400</v>
      </c>
      <c r="D11" s="64" t="s">
        <v>2383</v>
      </c>
      <c r="E11" s="64" t="s">
        <v>2384</v>
      </c>
      <c r="F11" s="64" t="s">
        <v>407</v>
      </c>
      <c r="G11" s="64" t="s">
        <v>2385</v>
      </c>
      <c r="H11" s="64" t="s">
        <v>2382</v>
      </c>
      <c r="I11" s="64" t="s">
        <v>2386</v>
      </c>
      <c r="J11" s="64" t="s">
        <v>2387</v>
      </c>
      <c r="K11" s="64" t="s">
        <v>116</v>
      </c>
      <c r="L11" s="64" t="s">
        <v>115</v>
      </c>
    </row>
    <row r="12" spans="2:18" x14ac:dyDescent="0.25">
      <c r="B12" s="65" t="s">
        <v>318</v>
      </c>
      <c r="C12" s="65" t="s">
        <v>396</v>
      </c>
      <c r="D12" s="65" t="s">
        <v>2388</v>
      </c>
      <c r="E12" s="65" t="s">
        <v>477</v>
      </c>
      <c r="F12" s="66" t="s">
        <v>404</v>
      </c>
      <c r="G12" s="66" t="s">
        <v>2389</v>
      </c>
      <c r="H12" s="66">
        <v>131</v>
      </c>
      <c r="I12" s="66">
        <v>5</v>
      </c>
      <c r="J12" s="67">
        <f>IFERROR(I12/H12,"")</f>
        <v>3.8167938931297711E-2</v>
      </c>
      <c r="K12" s="68" t="s">
        <v>114</v>
      </c>
      <c r="L12" s="68" t="s">
        <v>844</v>
      </c>
    </row>
    <row r="13" spans="2:18" x14ac:dyDescent="0.25">
      <c r="B13" s="65" t="s">
        <v>318</v>
      </c>
      <c r="C13" s="65" t="s">
        <v>396</v>
      </c>
      <c r="D13" s="65" t="s">
        <v>2388</v>
      </c>
      <c r="E13" s="65" t="s">
        <v>2390</v>
      </c>
      <c r="F13" s="66" t="s">
        <v>403</v>
      </c>
      <c r="G13" s="66" t="s">
        <v>2389</v>
      </c>
      <c r="H13" s="66">
        <v>33</v>
      </c>
      <c r="I13" s="66">
        <v>0</v>
      </c>
      <c r="J13" s="67">
        <f t="shared" ref="J13:J76" si="0">IFERROR(I13/H13,"")</f>
        <v>0</v>
      </c>
      <c r="K13" s="68" t="s">
        <v>114</v>
      </c>
      <c r="L13" s="68" t="s">
        <v>109</v>
      </c>
    </row>
    <row r="14" spans="2:18" x14ac:dyDescent="0.25">
      <c r="B14" s="65" t="s">
        <v>318</v>
      </c>
      <c r="C14" s="65" t="s">
        <v>396</v>
      </c>
      <c r="D14" s="65" t="s">
        <v>2388</v>
      </c>
      <c r="E14" s="65" t="s">
        <v>480</v>
      </c>
      <c r="F14" s="66" t="s">
        <v>404</v>
      </c>
      <c r="G14" s="66" t="s">
        <v>2389</v>
      </c>
      <c r="H14" s="66">
        <v>169</v>
      </c>
      <c r="I14" s="66">
        <v>4</v>
      </c>
      <c r="J14" s="67">
        <f t="shared" si="0"/>
        <v>2.3668639053254437E-2</v>
      </c>
      <c r="K14" s="68" t="s">
        <v>114</v>
      </c>
      <c r="L14" s="68" t="s">
        <v>845</v>
      </c>
    </row>
    <row r="15" spans="2:18" x14ac:dyDescent="0.25">
      <c r="B15" s="65" t="s">
        <v>318</v>
      </c>
      <c r="C15" s="65" t="s">
        <v>396</v>
      </c>
      <c r="D15" s="65" t="s">
        <v>2388</v>
      </c>
      <c r="E15" s="65" t="s">
        <v>2391</v>
      </c>
      <c r="F15" s="66" t="s">
        <v>403</v>
      </c>
      <c r="G15" s="66" t="s">
        <v>2389</v>
      </c>
      <c r="H15" s="66">
        <v>54</v>
      </c>
      <c r="I15" s="66">
        <v>0</v>
      </c>
      <c r="J15" s="67">
        <f t="shared" si="0"/>
        <v>0</v>
      </c>
      <c r="K15" s="68" t="s">
        <v>114</v>
      </c>
      <c r="L15" s="68" t="s">
        <v>845</v>
      </c>
    </row>
    <row r="16" spans="2:18" x14ac:dyDescent="0.25">
      <c r="B16" s="65" t="s">
        <v>318</v>
      </c>
      <c r="C16" s="65" t="s">
        <v>396</v>
      </c>
      <c r="D16" s="65" t="s">
        <v>2388</v>
      </c>
      <c r="E16" s="65" t="s">
        <v>478</v>
      </c>
      <c r="F16" s="66" t="s">
        <v>405</v>
      </c>
      <c r="G16" s="66" t="s">
        <v>2389</v>
      </c>
      <c r="H16" s="66">
        <v>135</v>
      </c>
      <c r="I16" s="66">
        <v>4</v>
      </c>
      <c r="J16" s="67">
        <f t="shared" si="0"/>
        <v>2.9629629629629631E-2</v>
      </c>
      <c r="K16" s="68" t="s">
        <v>114</v>
      </c>
      <c r="L16" s="68" t="s">
        <v>109</v>
      </c>
    </row>
    <row r="17" spans="2:12" x14ac:dyDescent="0.25">
      <c r="B17" s="65" t="s">
        <v>318</v>
      </c>
      <c r="C17" s="65" t="s">
        <v>396</v>
      </c>
      <c r="D17" s="65" t="s">
        <v>2388</v>
      </c>
      <c r="E17" s="65" t="s">
        <v>479</v>
      </c>
      <c r="F17" s="66" t="s">
        <v>403</v>
      </c>
      <c r="G17" s="66" t="s">
        <v>2389</v>
      </c>
      <c r="H17" s="66">
        <v>69</v>
      </c>
      <c r="I17" s="66">
        <v>2</v>
      </c>
      <c r="J17" s="67">
        <f t="shared" si="0"/>
        <v>2.8985507246376812E-2</v>
      </c>
      <c r="K17" s="68" t="s">
        <v>114</v>
      </c>
      <c r="L17" s="68" t="s">
        <v>845</v>
      </c>
    </row>
    <row r="18" spans="2:12" x14ac:dyDescent="0.25">
      <c r="B18" s="65" t="s">
        <v>318</v>
      </c>
      <c r="C18" s="65" t="s">
        <v>396</v>
      </c>
      <c r="D18" s="65" t="s">
        <v>2388</v>
      </c>
      <c r="E18" s="65" t="s">
        <v>2392</v>
      </c>
      <c r="F18" s="66" t="s">
        <v>403</v>
      </c>
      <c r="G18" s="66" t="s">
        <v>2389</v>
      </c>
      <c r="H18" s="66">
        <v>37</v>
      </c>
      <c r="I18" s="66">
        <v>1</v>
      </c>
      <c r="J18" s="67">
        <f t="shared" si="0"/>
        <v>2.7027027027027029E-2</v>
      </c>
      <c r="K18" s="68" t="s">
        <v>114</v>
      </c>
      <c r="L18" s="68" t="s">
        <v>844</v>
      </c>
    </row>
    <row r="19" spans="2:12" x14ac:dyDescent="0.25">
      <c r="B19" s="65" t="s">
        <v>318</v>
      </c>
      <c r="C19" s="65" t="s">
        <v>396</v>
      </c>
      <c r="D19" s="65" t="s">
        <v>2393</v>
      </c>
      <c r="E19" s="65" t="s">
        <v>398</v>
      </c>
      <c r="F19" s="66" t="s">
        <v>404</v>
      </c>
      <c r="G19" s="66" t="s">
        <v>2394</v>
      </c>
      <c r="H19" s="66">
        <v>394</v>
      </c>
      <c r="I19" s="66">
        <v>0</v>
      </c>
      <c r="J19" s="67">
        <f t="shared" si="0"/>
        <v>0</v>
      </c>
      <c r="K19" s="68" t="s">
        <v>114</v>
      </c>
      <c r="L19" s="68" t="s">
        <v>113</v>
      </c>
    </row>
    <row r="20" spans="2:12" x14ac:dyDescent="0.25">
      <c r="B20" s="65" t="s">
        <v>318</v>
      </c>
      <c r="C20" s="65" t="s">
        <v>396</v>
      </c>
      <c r="D20" s="65" t="s">
        <v>2393</v>
      </c>
      <c r="E20" s="65" t="s">
        <v>2395</v>
      </c>
      <c r="F20" s="66" t="s">
        <v>403</v>
      </c>
      <c r="G20" s="66" t="s">
        <v>2389</v>
      </c>
      <c r="H20" s="66">
        <v>1</v>
      </c>
      <c r="I20" s="66">
        <v>0</v>
      </c>
      <c r="J20" s="67">
        <f t="shared" si="0"/>
        <v>0</v>
      </c>
      <c r="K20" s="68" t="s">
        <v>114</v>
      </c>
      <c r="L20" s="68" t="s">
        <v>114</v>
      </c>
    </row>
    <row r="21" spans="2:12" x14ac:dyDescent="0.25">
      <c r="B21" s="65" t="s">
        <v>318</v>
      </c>
      <c r="C21" s="65" t="s">
        <v>396</v>
      </c>
      <c r="D21" s="65" t="s">
        <v>2393</v>
      </c>
      <c r="E21" s="65" t="s">
        <v>2396</v>
      </c>
      <c r="F21" s="66" t="s">
        <v>403</v>
      </c>
      <c r="G21" s="66" t="s">
        <v>2389</v>
      </c>
      <c r="H21" s="66">
        <v>182</v>
      </c>
      <c r="I21" s="66">
        <v>2</v>
      </c>
      <c r="J21" s="67">
        <f t="shared" si="0"/>
        <v>1.098901098901099E-2</v>
      </c>
      <c r="K21" s="68" t="s">
        <v>114</v>
      </c>
      <c r="L21" s="68" t="s">
        <v>114</v>
      </c>
    </row>
    <row r="22" spans="2:12" x14ac:dyDescent="0.25">
      <c r="B22" s="65" t="s">
        <v>318</v>
      </c>
      <c r="C22" s="65" t="s">
        <v>396</v>
      </c>
      <c r="D22" s="65" t="s">
        <v>2393</v>
      </c>
      <c r="E22" s="65" t="s">
        <v>482</v>
      </c>
      <c r="F22" s="66" t="s">
        <v>404</v>
      </c>
      <c r="G22" s="66" t="s">
        <v>2389</v>
      </c>
      <c r="H22" s="66">
        <v>152</v>
      </c>
      <c r="I22" s="66">
        <v>5</v>
      </c>
      <c r="J22" s="67">
        <f t="shared" si="0"/>
        <v>3.2894736842105261E-2</v>
      </c>
      <c r="K22" s="68" t="s">
        <v>114</v>
      </c>
      <c r="L22" s="68" t="s">
        <v>840</v>
      </c>
    </row>
    <row r="23" spans="2:12" x14ac:dyDescent="0.25">
      <c r="B23" s="65" t="s">
        <v>318</v>
      </c>
      <c r="C23" s="65" t="s">
        <v>396</v>
      </c>
      <c r="D23" s="65" t="s">
        <v>2393</v>
      </c>
      <c r="E23" s="65" t="s">
        <v>817</v>
      </c>
      <c r="F23" s="66" t="s">
        <v>403</v>
      </c>
      <c r="G23" s="66" t="s">
        <v>2394</v>
      </c>
      <c r="H23" s="66">
        <v>1</v>
      </c>
      <c r="I23" s="66">
        <v>1</v>
      </c>
      <c r="J23" s="67">
        <f t="shared" si="0"/>
        <v>1</v>
      </c>
      <c r="K23" s="68" t="s">
        <v>114</v>
      </c>
      <c r="L23" s="68" t="s">
        <v>113</v>
      </c>
    </row>
    <row r="24" spans="2:12" x14ac:dyDescent="0.25">
      <c r="B24" s="65" t="s">
        <v>318</v>
      </c>
      <c r="C24" s="65" t="s">
        <v>396</v>
      </c>
      <c r="D24" s="65" t="s">
        <v>2393</v>
      </c>
      <c r="E24" s="65" t="s">
        <v>481</v>
      </c>
      <c r="F24" s="66" t="s">
        <v>404</v>
      </c>
      <c r="G24" s="66" t="s">
        <v>2389</v>
      </c>
      <c r="H24" s="66">
        <v>321</v>
      </c>
      <c r="I24" s="66">
        <v>7</v>
      </c>
      <c r="J24" s="67">
        <f t="shared" si="0"/>
        <v>2.1806853582554516E-2</v>
      </c>
      <c r="K24" s="68" t="s">
        <v>114</v>
      </c>
      <c r="L24" s="68" t="s">
        <v>840</v>
      </c>
    </row>
    <row r="25" spans="2:12" x14ac:dyDescent="0.25">
      <c r="B25" s="65" t="s">
        <v>318</v>
      </c>
      <c r="C25" s="65" t="s">
        <v>396</v>
      </c>
      <c r="D25" s="65" t="s">
        <v>2393</v>
      </c>
      <c r="E25" s="65" t="s">
        <v>2397</v>
      </c>
      <c r="F25" s="66" t="s">
        <v>403</v>
      </c>
      <c r="G25" s="66" t="s">
        <v>2389</v>
      </c>
      <c r="H25" s="66">
        <v>34</v>
      </c>
      <c r="I25" s="66">
        <v>0</v>
      </c>
      <c r="J25" s="67">
        <f t="shared" si="0"/>
        <v>0</v>
      </c>
      <c r="K25" s="68" t="s">
        <v>114</v>
      </c>
      <c r="L25" s="68" t="s">
        <v>840</v>
      </c>
    </row>
    <row r="26" spans="2:12" x14ac:dyDescent="0.25">
      <c r="B26" s="65" t="s">
        <v>318</v>
      </c>
      <c r="C26" s="65" t="s">
        <v>396</v>
      </c>
      <c r="D26" s="65" t="s">
        <v>2393</v>
      </c>
      <c r="E26" s="65" t="s">
        <v>2398</v>
      </c>
      <c r="F26" s="66" t="s">
        <v>403</v>
      </c>
      <c r="G26" s="66" t="s">
        <v>2389</v>
      </c>
      <c r="H26" s="66">
        <v>89</v>
      </c>
      <c r="I26" s="66">
        <v>1</v>
      </c>
      <c r="J26" s="67">
        <f t="shared" si="0"/>
        <v>1.1235955056179775E-2</v>
      </c>
      <c r="K26" s="68" t="s">
        <v>114</v>
      </c>
      <c r="L26" s="68" t="s">
        <v>114</v>
      </c>
    </row>
    <row r="27" spans="2:12" x14ac:dyDescent="0.25">
      <c r="B27" s="65" t="s">
        <v>318</v>
      </c>
      <c r="C27" s="65" t="s">
        <v>396</v>
      </c>
      <c r="D27" s="65" t="s">
        <v>2393</v>
      </c>
      <c r="E27" s="65" t="s">
        <v>815</v>
      </c>
      <c r="F27" s="66" t="s">
        <v>403</v>
      </c>
      <c r="G27" s="66" t="s">
        <v>2389</v>
      </c>
      <c r="H27" s="66">
        <v>89</v>
      </c>
      <c r="I27" s="66">
        <v>1</v>
      </c>
      <c r="J27" s="67">
        <f t="shared" si="0"/>
        <v>1.1235955056179775E-2</v>
      </c>
      <c r="K27" s="68" t="s">
        <v>114</v>
      </c>
      <c r="L27" s="68" t="s">
        <v>110</v>
      </c>
    </row>
    <row r="28" spans="2:12" x14ac:dyDescent="0.25">
      <c r="B28" s="65" t="s">
        <v>318</v>
      </c>
      <c r="C28" s="65" t="s">
        <v>396</v>
      </c>
      <c r="D28" s="65" t="s">
        <v>2393</v>
      </c>
      <c r="E28" s="65" t="s">
        <v>483</v>
      </c>
      <c r="F28" s="66" t="s">
        <v>406</v>
      </c>
      <c r="G28" s="66" t="s">
        <v>2389</v>
      </c>
      <c r="H28" s="66">
        <v>1089</v>
      </c>
      <c r="I28" s="66">
        <v>15</v>
      </c>
      <c r="J28" s="67">
        <f t="shared" si="0"/>
        <v>1.3774104683195593E-2</v>
      </c>
      <c r="K28" s="68" t="s">
        <v>114</v>
      </c>
      <c r="L28" s="68" t="s">
        <v>114</v>
      </c>
    </row>
    <row r="29" spans="2:12" x14ac:dyDescent="0.25">
      <c r="B29" s="65" t="s">
        <v>318</v>
      </c>
      <c r="C29" s="65" t="s">
        <v>396</v>
      </c>
      <c r="D29" s="65" t="s">
        <v>2393</v>
      </c>
      <c r="E29" s="65" t="s">
        <v>2399</v>
      </c>
      <c r="F29" s="66" t="s">
        <v>403</v>
      </c>
      <c r="G29" s="66" t="s">
        <v>2389</v>
      </c>
      <c r="H29" s="66">
        <v>191</v>
      </c>
      <c r="I29" s="66">
        <v>2</v>
      </c>
      <c r="J29" s="67">
        <f t="shared" si="0"/>
        <v>1.0471204188481676E-2</v>
      </c>
      <c r="K29" s="68" t="s">
        <v>114</v>
      </c>
      <c r="L29" s="68" t="s">
        <v>114</v>
      </c>
    </row>
    <row r="30" spans="2:12" x14ac:dyDescent="0.25">
      <c r="B30" s="65" t="s">
        <v>318</v>
      </c>
      <c r="C30" s="65" t="s">
        <v>396</v>
      </c>
      <c r="D30" s="65" t="s">
        <v>2393</v>
      </c>
      <c r="E30" s="65" t="s">
        <v>816</v>
      </c>
      <c r="F30" s="66" t="s">
        <v>403</v>
      </c>
      <c r="G30" s="66" t="s">
        <v>2394</v>
      </c>
      <c r="H30" s="66">
        <v>186</v>
      </c>
      <c r="I30" s="66">
        <v>0</v>
      </c>
      <c r="J30" s="67">
        <f t="shared" si="0"/>
        <v>0</v>
      </c>
      <c r="K30" s="68" t="s">
        <v>114</v>
      </c>
      <c r="L30" s="68" t="s">
        <v>113</v>
      </c>
    </row>
    <row r="31" spans="2:12" x14ac:dyDescent="0.25">
      <c r="B31" s="65" t="s">
        <v>318</v>
      </c>
      <c r="C31" s="65" t="s">
        <v>396</v>
      </c>
      <c r="D31" s="65" t="s">
        <v>2393</v>
      </c>
      <c r="E31" s="65" t="s">
        <v>484</v>
      </c>
      <c r="F31" s="66" t="s">
        <v>403</v>
      </c>
      <c r="G31" s="66" t="s">
        <v>2389</v>
      </c>
      <c r="H31" s="66">
        <v>117</v>
      </c>
      <c r="I31" s="66">
        <v>1</v>
      </c>
      <c r="J31" s="67">
        <f t="shared" si="0"/>
        <v>8.5470085470085479E-3</v>
      </c>
      <c r="K31" s="68" t="s">
        <v>114</v>
      </c>
      <c r="L31" s="68" t="s">
        <v>114</v>
      </c>
    </row>
    <row r="32" spans="2:12" x14ac:dyDescent="0.25">
      <c r="B32" s="65" t="s">
        <v>318</v>
      </c>
      <c r="C32" s="65" t="s">
        <v>396</v>
      </c>
      <c r="D32" s="65" t="s">
        <v>2393</v>
      </c>
      <c r="E32" s="65" t="s">
        <v>485</v>
      </c>
      <c r="F32" s="66" t="s">
        <v>404</v>
      </c>
      <c r="G32" s="66" t="s">
        <v>2394</v>
      </c>
      <c r="H32" s="66">
        <v>217</v>
      </c>
      <c r="I32" s="66">
        <v>7</v>
      </c>
      <c r="J32" s="67">
        <f t="shared" si="0"/>
        <v>3.2258064516129031E-2</v>
      </c>
      <c r="K32" s="68" t="s">
        <v>114</v>
      </c>
      <c r="L32" s="68" t="s">
        <v>105</v>
      </c>
    </row>
    <row r="33" spans="2:12" x14ac:dyDescent="0.25">
      <c r="B33" s="65" t="s">
        <v>318</v>
      </c>
      <c r="C33" s="65" t="s">
        <v>396</v>
      </c>
      <c r="D33" s="65" t="s">
        <v>2400</v>
      </c>
      <c r="E33" s="65" t="s">
        <v>818</v>
      </c>
      <c r="F33" s="66" t="s">
        <v>403</v>
      </c>
      <c r="G33" s="66" t="s">
        <v>2394</v>
      </c>
      <c r="H33" s="66">
        <v>65</v>
      </c>
      <c r="I33" s="66">
        <v>2</v>
      </c>
      <c r="J33" s="67">
        <f t="shared" si="0"/>
        <v>3.0769230769230771E-2</v>
      </c>
      <c r="K33" s="68" t="s">
        <v>114</v>
      </c>
      <c r="L33" s="68" t="s">
        <v>108</v>
      </c>
    </row>
    <row r="34" spans="2:12" x14ac:dyDescent="0.25">
      <c r="B34" s="65" t="s">
        <v>318</v>
      </c>
      <c r="C34" s="65" t="s">
        <v>396</v>
      </c>
      <c r="D34" s="65" t="s">
        <v>2400</v>
      </c>
      <c r="E34" s="65" t="s">
        <v>762</v>
      </c>
      <c r="F34" s="66" t="s">
        <v>405</v>
      </c>
      <c r="G34" s="66" t="s">
        <v>2389</v>
      </c>
      <c r="H34" s="66">
        <v>281</v>
      </c>
      <c r="I34" s="66">
        <v>6</v>
      </c>
      <c r="J34" s="67">
        <f t="shared" si="0"/>
        <v>2.1352313167259787E-2</v>
      </c>
      <c r="K34" s="68" t="s">
        <v>114</v>
      </c>
      <c r="L34" s="68" t="s">
        <v>111</v>
      </c>
    </row>
    <row r="35" spans="2:12" x14ac:dyDescent="0.25">
      <c r="B35" s="65" t="s">
        <v>318</v>
      </c>
      <c r="C35" s="65" t="s">
        <v>396</v>
      </c>
      <c r="D35" s="65" t="s">
        <v>2400</v>
      </c>
      <c r="E35" s="65" t="s">
        <v>761</v>
      </c>
      <c r="F35" s="66" t="s">
        <v>403</v>
      </c>
      <c r="G35" s="66" t="s">
        <v>2394</v>
      </c>
      <c r="H35" s="66">
        <v>121</v>
      </c>
      <c r="I35" s="66">
        <v>4</v>
      </c>
      <c r="J35" s="67">
        <f t="shared" si="0"/>
        <v>3.3057851239669422E-2</v>
      </c>
      <c r="K35" s="68" t="s">
        <v>114</v>
      </c>
      <c r="L35" s="68" t="s">
        <v>108</v>
      </c>
    </row>
    <row r="36" spans="2:12" x14ac:dyDescent="0.25">
      <c r="B36" s="65" t="s">
        <v>318</v>
      </c>
      <c r="C36" s="65" t="s">
        <v>396</v>
      </c>
      <c r="D36" s="65" t="s">
        <v>2400</v>
      </c>
      <c r="E36" s="65" t="s">
        <v>492</v>
      </c>
      <c r="F36" s="66" t="s">
        <v>403</v>
      </c>
      <c r="G36" s="66" t="s">
        <v>2394</v>
      </c>
      <c r="H36" s="66">
        <v>66</v>
      </c>
      <c r="I36" s="66">
        <v>3</v>
      </c>
      <c r="J36" s="67">
        <f t="shared" si="0"/>
        <v>4.5454545454545456E-2</v>
      </c>
      <c r="K36" s="68" t="s">
        <v>114</v>
      </c>
      <c r="L36" s="68" t="s">
        <v>108</v>
      </c>
    </row>
    <row r="37" spans="2:12" x14ac:dyDescent="0.25">
      <c r="B37" s="65" t="s">
        <v>318</v>
      </c>
      <c r="C37" s="65" t="s">
        <v>396</v>
      </c>
      <c r="D37" s="65" t="s">
        <v>2400</v>
      </c>
      <c r="E37" s="65" t="s">
        <v>397</v>
      </c>
      <c r="F37" s="66" t="s">
        <v>404</v>
      </c>
      <c r="G37" s="66" t="s">
        <v>2394</v>
      </c>
      <c r="H37" s="66">
        <v>243</v>
      </c>
      <c r="I37" s="66">
        <v>3</v>
      </c>
      <c r="J37" s="67">
        <f t="shared" si="0"/>
        <v>1.2345679012345678E-2</v>
      </c>
      <c r="K37" s="68" t="s">
        <v>114</v>
      </c>
      <c r="L37" s="68" t="s">
        <v>108</v>
      </c>
    </row>
    <row r="38" spans="2:12" x14ac:dyDescent="0.25">
      <c r="B38" s="65" t="s">
        <v>318</v>
      </c>
      <c r="C38" s="65" t="s">
        <v>396</v>
      </c>
      <c r="D38" s="65" t="s">
        <v>2401</v>
      </c>
      <c r="E38" s="65" t="s">
        <v>490</v>
      </c>
      <c r="F38" s="66" t="s">
        <v>403</v>
      </c>
      <c r="G38" s="66" t="s">
        <v>2389</v>
      </c>
      <c r="H38" s="66">
        <v>77</v>
      </c>
      <c r="I38" s="66">
        <v>5</v>
      </c>
      <c r="J38" s="67">
        <f t="shared" si="0"/>
        <v>6.4935064935064929E-2</v>
      </c>
      <c r="K38" s="68" t="s">
        <v>114</v>
      </c>
      <c r="L38" s="68" t="s">
        <v>107</v>
      </c>
    </row>
    <row r="39" spans="2:12" x14ac:dyDescent="0.25">
      <c r="B39" s="65" t="s">
        <v>318</v>
      </c>
      <c r="C39" s="65" t="s">
        <v>396</v>
      </c>
      <c r="D39" s="65" t="s">
        <v>2401</v>
      </c>
      <c r="E39" s="65" t="s">
        <v>486</v>
      </c>
      <c r="F39" s="66" t="s">
        <v>405</v>
      </c>
      <c r="G39" s="66" t="s">
        <v>2389</v>
      </c>
      <c r="H39" s="66">
        <v>373</v>
      </c>
      <c r="I39" s="66">
        <v>3</v>
      </c>
      <c r="J39" s="67">
        <f t="shared" si="0"/>
        <v>8.0428954423592495E-3</v>
      </c>
      <c r="K39" s="68" t="s">
        <v>114</v>
      </c>
      <c r="L39" s="68" t="s">
        <v>110</v>
      </c>
    </row>
    <row r="40" spans="2:12" x14ac:dyDescent="0.25">
      <c r="B40" s="65" t="s">
        <v>318</v>
      </c>
      <c r="C40" s="65" t="s">
        <v>396</v>
      </c>
      <c r="D40" s="65" t="s">
        <v>2401</v>
      </c>
      <c r="E40" s="65" t="s">
        <v>2402</v>
      </c>
      <c r="F40" s="66" t="s">
        <v>403</v>
      </c>
      <c r="G40" s="66" t="s">
        <v>2389</v>
      </c>
      <c r="H40" s="66">
        <v>42</v>
      </c>
      <c r="I40" s="66">
        <v>0</v>
      </c>
      <c r="J40" s="67">
        <f t="shared" si="0"/>
        <v>0</v>
      </c>
      <c r="K40" s="68" t="s">
        <v>114</v>
      </c>
      <c r="L40" s="68" t="s">
        <v>107</v>
      </c>
    </row>
    <row r="41" spans="2:12" x14ac:dyDescent="0.25">
      <c r="B41" s="65" t="s">
        <v>318</v>
      </c>
      <c r="C41" s="65" t="s">
        <v>396</v>
      </c>
      <c r="D41" s="65" t="s">
        <v>2401</v>
      </c>
      <c r="E41" s="65" t="s">
        <v>489</v>
      </c>
      <c r="F41" s="66" t="s">
        <v>403</v>
      </c>
      <c r="G41" s="66" t="s">
        <v>2389</v>
      </c>
      <c r="H41" s="66">
        <v>57</v>
      </c>
      <c r="I41" s="66">
        <v>0</v>
      </c>
      <c r="J41" s="67">
        <f t="shared" si="0"/>
        <v>0</v>
      </c>
      <c r="K41" s="68" t="s">
        <v>114</v>
      </c>
      <c r="L41" s="68" t="s">
        <v>110</v>
      </c>
    </row>
    <row r="42" spans="2:12" x14ac:dyDescent="0.25">
      <c r="B42" s="65" t="s">
        <v>318</v>
      </c>
      <c r="C42" s="65" t="s">
        <v>396</v>
      </c>
      <c r="D42" s="65" t="s">
        <v>2401</v>
      </c>
      <c r="E42" s="65" t="s">
        <v>2403</v>
      </c>
      <c r="F42" s="66" t="s">
        <v>403</v>
      </c>
      <c r="G42" s="66" t="s">
        <v>2389</v>
      </c>
      <c r="H42" s="66">
        <v>52</v>
      </c>
      <c r="I42" s="66">
        <v>1</v>
      </c>
      <c r="J42" s="67">
        <f t="shared" si="0"/>
        <v>1.9230769230769232E-2</v>
      </c>
      <c r="K42" s="68" t="s">
        <v>114</v>
      </c>
      <c r="L42" s="68" t="s">
        <v>110</v>
      </c>
    </row>
    <row r="43" spans="2:12" x14ac:dyDescent="0.25">
      <c r="B43" s="65" t="s">
        <v>318</v>
      </c>
      <c r="C43" s="65" t="s">
        <v>396</v>
      </c>
      <c r="D43" s="65" t="s">
        <v>2401</v>
      </c>
      <c r="E43" s="65" t="s">
        <v>2404</v>
      </c>
      <c r="F43" s="66" t="s">
        <v>403</v>
      </c>
      <c r="G43" s="66" t="s">
        <v>2389</v>
      </c>
      <c r="H43" s="66">
        <v>60</v>
      </c>
      <c r="I43" s="66">
        <v>0</v>
      </c>
      <c r="J43" s="67">
        <f t="shared" si="0"/>
        <v>0</v>
      </c>
      <c r="K43" s="68" t="s">
        <v>114</v>
      </c>
      <c r="L43" s="68" t="s">
        <v>110</v>
      </c>
    </row>
    <row r="44" spans="2:12" x14ac:dyDescent="0.25">
      <c r="B44" s="65" t="s">
        <v>318</v>
      </c>
      <c r="C44" s="65" t="s">
        <v>396</v>
      </c>
      <c r="D44" s="65" t="s">
        <v>2401</v>
      </c>
      <c r="E44" s="65" t="s">
        <v>487</v>
      </c>
      <c r="F44" s="66" t="s">
        <v>403</v>
      </c>
      <c r="G44" s="66" t="s">
        <v>2389</v>
      </c>
      <c r="H44" s="66">
        <v>68</v>
      </c>
      <c r="I44" s="66">
        <v>0</v>
      </c>
      <c r="J44" s="67">
        <f t="shared" si="0"/>
        <v>0</v>
      </c>
      <c r="K44" s="68" t="s">
        <v>114</v>
      </c>
      <c r="L44" s="68" t="s">
        <v>110</v>
      </c>
    </row>
    <row r="45" spans="2:12" x14ac:dyDescent="0.25">
      <c r="B45" s="65" t="s">
        <v>318</v>
      </c>
      <c r="C45" s="65" t="s">
        <v>396</v>
      </c>
      <c r="D45" s="65" t="s">
        <v>2401</v>
      </c>
      <c r="E45" s="65" t="s">
        <v>491</v>
      </c>
      <c r="F45" s="66" t="s">
        <v>404</v>
      </c>
      <c r="G45" s="66" t="s">
        <v>2389</v>
      </c>
      <c r="H45" s="66">
        <v>246</v>
      </c>
      <c r="I45" s="66">
        <v>7</v>
      </c>
      <c r="J45" s="67">
        <f t="shared" si="0"/>
        <v>2.8455284552845527E-2</v>
      </c>
      <c r="K45" s="68" t="s">
        <v>114</v>
      </c>
      <c r="L45" s="68" t="s">
        <v>107</v>
      </c>
    </row>
    <row r="46" spans="2:12" x14ac:dyDescent="0.25">
      <c r="B46" s="65" t="s">
        <v>318</v>
      </c>
      <c r="C46" s="65" t="s">
        <v>396</v>
      </c>
      <c r="D46" s="65" t="s">
        <v>2401</v>
      </c>
      <c r="E46" s="65" t="s">
        <v>704</v>
      </c>
      <c r="F46" s="66" t="s">
        <v>403</v>
      </c>
      <c r="G46" s="66" t="s">
        <v>2389</v>
      </c>
      <c r="H46" s="66">
        <v>181</v>
      </c>
      <c r="I46" s="66">
        <v>0</v>
      </c>
      <c r="J46" s="67">
        <f t="shared" si="0"/>
        <v>0</v>
      </c>
      <c r="K46" s="68" t="s">
        <v>114</v>
      </c>
      <c r="L46" s="68" t="s">
        <v>107</v>
      </c>
    </row>
    <row r="47" spans="2:12" x14ac:dyDescent="0.25">
      <c r="B47" s="65" t="s">
        <v>318</v>
      </c>
      <c r="C47" s="65" t="s">
        <v>396</v>
      </c>
      <c r="D47" s="65" t="s">
        <v>2401</v>
      </c>
      <c r="E47" s="65" t="s">
        <v>488</v>
      </c>
      <c r="F47" s="66" t="s">
        <v>403</v>
      </c>
      <c r="G47" s="66" t="s">
        <v>2389</v>
      </c>
      <c r="H47" s="66">
        <v>51</v>
      </c>
      <c r="I47" s="66">
        <v>1</v>
      </c>
      <c r="J47" s="67">
        <f t="shared" si="0"/>
        <v>1.9607843137254902E-2</v>
      </c>
      <c r="K47" s="68" t="s">
        <v>114</v>
      </c>
      <c r="L47" s="68" t="s">
        <v>110</v>
      </c>
    </row>
    <row r="48" spans="2:12" x14ac:dyDescent="0.25">
      <c r="B48" s="65" t="s">
        <v>318</v>
      </c>
      <c r="C48" s="65" t="s">
        <v>384</v>
      </c>
      <c r="D48" s="65" t="s">
        <v>2405</v>
      </c>
      <c r="E48" s="65" t="s">
        <v>2406</v>
      </c>
      <c r="F48" s="66" t="s">
        <v>403</v>
      </c>
      <c r="G48" s="66" t="s">
        <v>2389</v>
      </c>
      <c r="H48" s="66">
        <v>238</v>
      </c>
      <c r="I48" s="66">
        <v>6</v>
      </c>
      <c r="J48" s="67">
        <f t="shared" si="0"/>
        <v>2.5210084033613446E-2</v>
      </c>
      <c r="K48" s="68" t="s">
        <v>101</v>
      </c>
      <c r="L48" s="68" t="s">
        <v>101</v>
      </c>
    </row>
    <row r="49" spans="2:12" x14ac:dyDescent="0.25">
      <c r="B49" s="65" t="s">
        <v>318</v>
      </c>
      <c r="C49" s="65" t="s">
        <v>384</v>
      </c>
      <c r="D49" s="65" t="s">
        <v>2405</v>
      </c>
      <c r="E49" s="65" t="s">
        <v>2407</v>
      </c>
      <c r="F49" s="66" t="s">
        <v>403</v>
      </c>
      <c r="G49" s="66" t="s">
        <v>2389</v>
      </c>
      <c r="H49" s="66">
        <v>158</v>
      </c>
      <c r="I49" s="66">
        <v>2</v>
      </c>
      <c r="J49" s="67">
        <f t="shared" si="0"/>
        <v>1.2658227848101266E-2</v>
      </c>
      <c r="K49" s="68" t="s">
        <v>101</v>
      </c>
      <c r="L49" s="68" t="s">
        <v>101</v>
      </c>
    </row>
    <row r="50" spans="2:12" x14ac:dyDescent="0.25">
      <c r="B50" s="65" t="s">
        <v>318</v>
      </c>
      <c r="C50" s="65" t="s">
        <v>384</v>
      </c>
      <c r="D50" s="65" t="s">
        <v>2405</v>
      </c>
      <c r="E50" s="65" t="s">
        <v>2408</v>
      </c>
      <c r="F50" s="66" t="s">
        <v>405</v>
      </c>
      <c r="G50" s="66" t="s">
        <v>2389</v>
      </c>
      <c r="H50" s="66">
        <v>2684</v>
      </c>
      <c r="I50" s="66">
        <v>10</v>
      </c>
      <c r="J50" s="67">
        <f t="shared" si="0"/>
        <v>3.7257824143070045E-3</v>
      </c>
      <c r="K50" s="68" t="s">
        <v>101</v>
      </c>
      <c r="L50" s="68" t="s">
        <v>101</v>
      </c>
    </row>
    <row r="51" spans="2:12" x14ac:dyDescent="0.25">
      <c r="B51" s="65" t="s">
        <v>318</v>
      </c>
      <c r="C51" s="65" t="s">
        <v>384</v>
      </c>
      <c r="D51" s="65" t="s">
        <v>2405</v>
      </c>
      <c r="E51" s="65" t="s">
        <v>2409</v>
      </c>
      <c r="F51" s="66" t="s">
        <v>405</v>
      </c>
      <c r="G51" s="66" t="s">
        <v>2389</v>
      </c>
      <c r="H51" s="66">
        <v>2687</v>
      </c>
      <c r="I51" s="66">
        <v>22</v>
      </c>
      <c r="J51" s="67">
        <f t="shared" si="0"/>
        <v>8.1875697804242656E-3</v>
      </c>
      <c r="K51" s="68" t="s">
        <v>101</v>
      </c>
      <c r="L51" s="68" t="s">
        <v>101</v>
      </c>
    </row>
    <row r="52" spans="2:12" x14ac:dyDescent="0.25">
      <c r="B52" s="65" t="s">
        <v>318</v>
      </c>
      <c r="C52" s="65" t="s">
        <v>384</v>
      </c>
      <c r="D52" s="65" t="s">
        <v>2405</v>
      </c>
      <c r="E52" s="65" t="s">
        <v>2410</v>
      </c>
      <c r="F52" s="66" t="s">
        <v>404</v>
      </c>
      <c r="G52" s="66" t="s">
        <v>2389</v>
      </c>
      <c r="H52" s="66">
        <v>1215</v>
      </c>
      <c r="I52" s="66">
        <v>22</v>
      </c>
      <c r="J52" s="67">
        <f t="shared" si="0"/>
        <v>1.8106995884773661E-2</v>
      </c>
      <c r="K52" s="68" t="s">
        <v>101</v>
      </c>
      <c r="L52" s="68" t="s">
        <v>101</v>
      </c>
    </row>
    <row r="53" spans="2:12" x14ac:dyDescent="0.25">
      <c r="B53" s="65" t="s">
        <v>318</v>
      </c>
      <c r="C53" s="65" t="s">
        <v>384</v>
      </c>
      <c r="D53" s="65" t="s">
        <v>2405</v>
      </c>
      <c r="E53" s="65" t="s">
        <v>2411</v>
      </c>
      <c r="F53" s="66" t="s">
        <v>403</v>
      </c>
      <c r="G53" s="66" t="s">
        <v>2389</v>
      </c>
      <c r="H53" s="66">
        <v>455</v>
      </c>
      <c r="I53" s="66">
        <v>8</v>
      </c>
      <c r="J53" s="67">
        <f t="shared" si="0"/>
        <v>1.7582417582417582E-2</v>
      </c>
      <c r="K53" s="68" t="s">
        <v>101</v>
      </c>
      <c r="L53" s="68" t="s">
        <v>101</v>
      </c>
    </row>
    <row r="54" spans="2:12" x14ac:dyDescent="0.25">
      <c r="B54" s="65" t="s">
        <v>318</v>
      </c>
      <c r="C54" s="65" t="s">
        <v>384</v>
      </c>
      <c r="D54" s="65" t="s">
        <v>2405</v>
      </c>
      <c r="E54" s="65" t="s">
        <v>2412</v>
      </c>
      <c r="F54" s="66" t="s">
        <v>403</v>
      </c>
      <c r="G54" s="66" t="s">
        <v>2389</v>
      </c>
      <c r="H54" s="66">
        <v>332</v>
      </c>
      <c r="I54" s="66">
        <v>10</v>
      </c>
      <c r="J54" s="67">
        <f t="shared" si="0"/>
        <v>3.0120481927710843E-2</v>
      </c>
      <c r="K54" s="68" t="s">
        <v>101</v>
      </c>
      <c r="L54" s="68" t="s">
        <v>101</v>
      </c>
    </row>
    <row r="55" spans="2:12" x14ac:dyDescent="0.25">
      <c r="B55" s="65" t="s">
        <v>318</v>
      </c>
      <c r="C55" s="65" t="s">
        <v>384</v>
      </c>
      <c r="D55" s="65" t="s">
        <v>2413</v>
      </c>
      <c r="E55" s="65" t="s">
        <v>2414</v>
      </c>
      <c r="F55" s="66" t="s">
        <v>403</v>
      </c>
      <c r="G55" s="66" t="s">
        <v>2389</v>
      </c>
      <c r="H55" s="66">
        <v>789</v>
      </c>
      <c r="I55" s="66">
        <v>7</v>
      </c>
      <c r="J55" s="67">
        <f t="shared" si="0"/>
        <v>8.8719898605830166E-3</v>
      </c>
      <c r="K55" s="68" t="s">
        <v>101</v>
      </c>
      <c r="L55" s="68" t="s">
        <v>101</v>
      </c>
    </row>
    <row r="56" spans="2:12" x14ac:dyDescent="0.25">
      <c r="B56" s="65" t="s">
        <v>318</v>
      </c>
      <c r="C56" s="65" t="s">
        <v>384</v>
      </c>
      <c r="D56" s="65" t="s">
        <v>2413</v>
      </c>
      <c r="E56" s="65" t="s">
        <v>2415</v>
      </c>
      <c r="F56" s="66" t="s">
        <v>403</v>
      </c>
      <c r="G56" s="66" t="s">
        <v>2389</v>
      </c>
      <c r="H56" s="66">
        <v>371</v>
      </c>
      <c r="I56" s="66">
        <v>8</v>
      </c>
      <c r="J56" s="67">
        <f t="shared" si="0"/>
        <v>2.15633423180593E-2</v>
      </c>
      <c r="K56" s="68" t="s">
        <v>101</v>
      </c>
      <c r="L56" s="68" t="s">
        <v>101</v>
      </c>
    </row>
    <row r="57" spans="2:12" x14ac:dyDescent="0.25">
      <c r="B57" s="65" t="s">
        <v>318</v>
      </c>
      <c r="C57" s="65" t="s">
        <v>384</v>
      </c>
      <c r="D57" s="65" t="s">
        <v>2413</v>
      </c>
      <c r="E57" s="65" t="s">
        <v>730</v>
      </c>
      <c r="F57" s="66" t="s">
        <v>404</v>
      </c>
      <c r="G57" s="66" t="s">
        <v>2394</v>
      </c>
      <c r="H57" s="66">
        <v>656</v>
      </c>
      <c r="I57" s="66">
        <v>9</v>
      </c>
      <c r="J57" s="67">
        <f t="shared" si="0"/>
        <v>1.3719512195121951E-2</v>
      </c>
      <c r="K57" s="68" t="s">
        <v>101</v>
      </c>
      <c r="L57" s="68" t="s">
        <v>98</v>
      </c>
    </row>
    <row r="58" spans="2:12" x14ac:dyDescent="0.25">
      <c r="B58" s="65" t="s">
        <v>318</v>
      </c>
      <c r="C58" s="65" t="s">
        <v>384</v>
      </c>
      <c r="D58" s="65" t="s">
        <v>2413</v>
      </c>
      <c r="E58" s="65" t="s">
        <v>2416</v>
      </c>
      <c r="F58" s="66" t="s">
        <v>404</v>
      </c>
      <c r="G58" s="66" t="s">
        <v>2389</v>
      </c>
      <c r="H58" s="66">
        <v>980</v>
      </c>
      <c r="I58" s="66">
        <v>12</v>
      </c>
      <c r="J58" s="67">
        <f t="shared" si="0"/>
        <v>1.2244897959183673E-2</v>
      </c>
      <c r="K58" s="68" t="s">
        <v>101</v>
      </c>
      <c r="L58" s="68" t="s">
        <v>101</v>
      </c>
    </row>
    <row r="59" spans="2:12" x14ac:dyDescent="0.25">
      <c r="B59" s="65" t="s">
        <v>318</v>
      </c>
      <c r="C59" s="65" t="s">
        <v>384</v>
      </c>
      <c r="D59" s="65" t="s">
        <v>2413</v>
      </c>
      <c r="E59" s="65" t="s">
        <v>2417</v>
      </c>
      <c r="F59" s="66" t="s">
        <v>403</v>
      </c>
      <c r="G59" s="66" t="s">
        <v>2389</v>
      </c>
      <c r="H59" s="66">
        <v>389</v>
      </c>
      <c r="I59" s="66">
        <v>7</v>
      </c>
      <c r="J59" s="67">
        <f t="shared" si="0"/>
        <v>1.7994858611825194E-2</v>
      </c>
      <c r="K59" s="68" t="s">
        <v>101</v>
      </c>
      <c r="L59" s="68" t="s">
        <v>101</v>
      </c>
    </row>
    <row r="60" spans="2:12" x14ac:dyDescent="0.25">
      <c r="B60" s="65" t="s">
        <v>318</v>
      </c>
      <c r="C60" s="65" t="s">
        <v>384</v>
      </c>
      <c r="D60" s="65" t="s">
        <v>2413</v>
      </c>
      <c r="E60" s="65" t="s">
        <v>2418</v>
      </c>
      <c r="F60" s="66" t="s">
        <v>406</v>
      </c>
      <c r="G60" s="66" t="s">
        <v>2389</v>
      </c>
      <c r="H60" s="66">
        <v>2427</v>
      </c>
      <c r="I60" s="66">
        <v>14</v>
      </c>
      <c r="J60" s="67">
        <f t="shared" si="0"/>
        <v>5.7684384013185E-3</v>
      </c>
      <c r="K60" s="68" t="s">
        <v>101</v>
      </c>
      <c r="L60" s="68" t="s">
        <v>101</v>
      </c>
    </row>
    <row r="61" spans="2:12" x14ac:dyDescent="0.25">
      <c r="B61" s="65" t="s">
        <v>318</v>
      </c>
      <c r="C61" s="65" t="s">
        <v>384</v>
      </c>
      <c r="D61" s="65" t="s">
        <v>2413</v>
      </c>
      <c r="E61" s="65" t="s">
        <v>2419</v>
      </c>
      <c r="F61" s="66" t="s">
        <v>403</v>
      </c>
      <c r="G61" s="66" t="s">
        <v>2389</v>
      </c>
      <c r="H61" s="66">
        <v>854</v>
      </c>
      <c r="I61" s="66">
        <v>12</v>
      </c>
      <c r="J61" s="67">
        <f t="shared" si="0"/>
        <v>1.405152224824356E-2</v>
      </c>
      <c r="K61" s="68" t="s">
        <v>101</v>
      </c>
      <c r="L61" s="68" t="s">
        <v>101</v>
      </c>
    </row>
    <row r="62" spans="2:12" x14ac:dyDescent="0.25">
      <c r="B62" s="65" t="s">
        <v>318</v>
      </c>
      <c r="C62" s="65" t="s">
        <v>384</v>
      </c>
      <c r="D62" s="65" t="s">
        <v>2413</v>
      </c>
      <c r="E62" s="65" t="s">
        <v>2420</v>
      </c>
      <c r="F62" s="66" t="s">
        <v>406</v>
      </c>
      <c r="G62" s="66" t="s">
        <v>2389</v>
      </c>
      <c r="H62" s="66">
        <v>3924</v>
      </c>
      <c r="I62" s="66">
        <v>51</v>
      </c>
      <c r="J62" s="67">
        <f t="shared" si="0"/>
        <v>1.2996941896024464E-2</v>
      </c>
      <c r="K62" s="68" t="s">
        <v>101</v>
      </c>
      <c r="L62" s="68" t="s">
        <v>101</v>
      </c>
    </row>
    <row r="63" spans="2:12" x14ac:dyDescent="0.25">
      <c r="B63" s="65" t="s">
        <v>318</v>
      </c>
      <c r="C63" s="65" t="s">
        <v>384</v>
      </c>
      <c r="D63" s="65" t="s">
        <v>2421</v>
      </c>
      <c r="E63" s="65" t="s">
        <v>811</v>
      </c>
      <c r="F63" s="66" t="s">
        <v>404</v>
      </c>
      <c r="G63" s="66" t="s">
        <v>2394</v>
      </c>
      <c r="H63" s="66">
        <v>786</v>
      </c>
      <c r="I63" s="66">
        <v>0</v>
      </c>
      <c r="J63" s="67">
        <f t="shared" si="0"/>
        <v>0</v>
      </c>
      <c r="K63" s="68" t="s">
        <v>101</v>
      </c>
      <c r="L63" s="68" t="s">
        <v>99</v>
      </c>
    </row>
    <row r="64" spans="2:12" x14ac:dyDescent="0.25">
      <c r="B64" s="65" t="s">
        <v>318</v>
      </c>
      <c r="C64" s="65" t="s">
        <v>384</v>
      </c>
      <c r="D64" s="65" t="s">
        <v>2421</v>
      </c>
      <c r="E64" s="65" t="s">
        <v>449</v>
      </c>
      <c r="F64" s="66" t="s">
        <v>403</v>
      </c>
      <c r="G64" s="66" t="s">
        <v>2389</v>
      </c>
      <c r="H64" s="66">
        <v>160</v>
      </c>
      <c r="I64" s="66">
        <v>5</v>
      </c>
      <c r="J64" s="67">
        <f t="shared" si="0"/>
        <v>3.125E-2</v>
      </c>
      <c r="K64" s="68" t="s">
        <v>28</v>
      </c>
      <c r="L64" s="68" t="s">
        <v>28</v>
      </c>
    </row>
    <row r="65" spans="2:12" x14ac:dyDescent="0.25">
      <c r="B65" s="65" t="s">
        <v>318</v>
      </c>
      <c r="C65" s="65" t="s">
        <v>384</v>
      </c>
      <c r="D65" s="65" t="s">
        <v>2421</v>
      </c>
      <c r="E65" s="65" t="s">
        <v>812</v>
      </c>
      <c r="F65" s="66" t="s">
        <v>403</v>
      </c>
      <c r="G65" s="66" t="s">
        <v>2389</v>
      </c>
      <c r="H65" s="66">
        <v>53</v>
      </c>
      <c r="I65" s="66">
        <v>3</v>
      </c>
      <c r="J65" s="67">
        <f t="shared" si="0"/>
        <v>5.6603773584905662E-2</v>
      </c>
      <c r="K65" s="68" t="s">
        <v>28</v>
      </c>
      <c r="L65" s="68" t="s">
        <v>28</v>
      </c>
    </row>
    <row r="66" spans="2:12" x14ac:dyDescent="0.25">
      <c r="B66" s="65" t="s">
        <v>318</v>
      </c>
      <c r="C66" s="65" t="s">
        <v>384</v>
      </c>
      <c r="D66" s="65" t="s">
        <v>2421</v>
      </c>
      <c r="E66" s="65" t="s">
        <v>736</v>
      </c>
      <c r="F66" s="66" t="s">
        <v>404</v>
      </c>
      <c r="G66" s="66" t="s">
        <v>2394</v>
      </c>
      <c r="H66" s="66">
        <v>623</v>
      </c>
      <c r="I66" s="66">
        <v>10</v>
      </c>
      <c r="J66" s="67">
        <f t="shared" si="0"/>
        <v>1.6051364365971106E-2</v>
      </c>
      <c r="K66" s="68" t="s">
        <v>101</v>
      </c>
      <c r="L66" s="68" t="s">
        <v>97</v>
      </c>
    </row>
    <row r="67" spans="2:12" x14ac:dyDescent="0.25">
      <c r="B67" s="65" t="s">
        <v>318</v>
      </c>
      <c r="C67" s="65" t="s">
        <v>384</v>
      </c>
      <c r="D67" s="65" t="s">
        <v>2421</v>
      </c>
      <c r="E67" s="65" t="s">
        <v>448</v>
      </c>
      <c r="F67" s="66" t="s">
        <v>403</v>
      </c>
      <c r="G67" s="66" t="s">
        <v>2389</v>
      </c>
      <c r="H67" s="66">
        <v>188</v>
      </c>
      <c r="I67" s="66">
        <v>4</v>
      </c>
      <c r="J67" s="67">
        <f t="shared" si="0"/>
        <v>2.1276595744680851E-2</v>
      </c>
      <c r="K67" s="68" t="s">
        <v>101</v>
      </c>
      <c r="L67" s="68" t="s">
        <v>100</v>
      </c>
    </row>
    <row r="68" spans="2:12" x14ac:dyDescent="0.25">
      <c r="B68" s="65" t="s">
        <v>318</v>
      </c>
      <c r="C68" s="65" t="s">
        <v>384</v>
      </c>
      <c r="D68" s="65" t="s">
        <v>2421</v>
      </c>
      <c r="E68" s="65" t="s">
        <v>450</v>
      </c>
      <c r="F68" s="66" t="s">
        <v>403</v>
      </c>
      <c r="G68" s="66" t="s">
        <v>2389</v>
      </c>
      <c r="H68" s="66">
        <v>136</v>
      </c>
      <c r="I68" s="66">
        <v>4</v>
      </c>
      <c r="J68" s="67">
        <f t="shared" si="0"/>
        <v>2.9411764705882353E-2</v>
      </c>
      <c r="K68" s="68" t="s">
        <v>28</v>
      </c>
      <c r="L68" s="68" t="s">
        <v>28</v>
      </c>
    </row>
    <row r="69" spans="2:12" x14ac:dyDescent="0.25">
      <c r="B69" s="65" t="s">
        <v>318</v>
      </c>
      <c r="C69" s="65" t="s">
        <v>384</v>
      </c>
      <c r="D69" s="65" t="s">
        <v>2421</v>
      </c>
      <c r="E69" s="65" t="s">
        <v>738</v>
      </c>
      <c r="F69" s="66" t="s">
        <v>403</v>
      </c>
      <c r="G69" s="66" t="s">
        <v>2394</v>
      </c>
      <c r="H69" s="66">
        <v>211</v>
      </c>
      <c r="I69" s="66">
        <v>0</v>
      </c>
      <c r="J69" s="67">
        <f t="shared" si="0"/>
        <v>0</v>
      </c>
      <c r="K69" s="68" t="s">
        <v>101</v>
      </c>
      <c r="L69" s="68" t="s">
        <v>99</v>
      </c>
    </row>
    <row r="70" spans="2:12" x14ac:dyDescent="0.25">
      <c r="B70" s="65" t="s">
        <v>318</v>
      </c>
      <c r="C70" s="65" t="s">
        <v>384</v>
      </c>
      <c r="D70" s="65" t="s">
        <v>2421</v>
      </c>
      <c r="E70" s="65" t="s">
        <v>734</v>
      </c>
      <c r="F70" s="66" t="s">
        <v>405</v>
      </c>
      <c r="G70" s="66" t="s">
        <v>2389</v>
      </c>
      <c r="H70" s="66">
        <v>733</v>
      </c>
      <c r="I70" s="66">
        <v>7</v>
      </c>
      <c r="J70" s="67">
        <f t="shared" si="0"/>
        <v>9.5497953615279671E-3</v>
      </c>
      <c r="K70" s="68" t="s">
        <v>101</v>
      </c>
      <c r="L70" s="68" t="s">
        <v>100</v>
      </c>
    </row>
    <row r="71" spans="2:12" x14ac:dyDescent="0.25">
      <c r="B71" s="65" t="s">
        <v>318</v>
      </c>
      <c r="C71" s="65" t="s">
        <v>384</v>
      </c>
      <c r="D71" s="65" t="s">
        <v>2421</v>
      </c>
      <c r="E71" s="65" t="s">
        <v>2422</v>
      </c>
      <c r="F71" s="66" t="s">
        <v>403</v>
      </c>
      <c r="G71" s="66" t="s">
        <v>2389</v>
      </c>
      <c r="H71" s="66">
        <v>140</v>
      </c>
      <c r="I71" s="66">
        <v>2</v>
      </c>
      <c r="J71" s="67">
        <f t="shared" si="0"/>
        <v>1.4285714285714285E-2</v>
      </c>
      <c r="K71" s="68" t="s">
        <v>101</v>
      </c>
      <c r="L71" s="68" t="s">
        <v>100</v>
      </c>
    </row>
    <row r="72" spans="2:12" x14ac:dyDescent="0.25">
      <c r="B72" s="65" t="s">
        <v>318</v>
      </c>
      <c r="C72" s="65" t="s">
        <v>384</v>
      </c>
      <c r="D72" s="65" t="s">
        <v>2421</v>
      </c>
      <c r="E72" s="65" t="s">
        <v>810</v>
      </c>
      <c r="F72" s="66" t="s">
        <v>403</v>
      </c>
      <c r="G72" s="66" t="s">
        <v>2394</v>
      </c>
      <c r="H72" s="66">
        <v>144</v>
      </c>
      <c r="I72" s="66">
        <v>0</v>
      </c>
      <c r="J72" s="67">
        <f t="shared" si="0"/>
        <v>0</v>
      </c>
      <c r="K72" s="68" t="s">
        <v>101</v>
      </c>
      <c r="L72" s="68" t="s">
        <v>97</v>
      </c>
    </row>
    <row r="73" spans="2:12" x14ac:dyDescent="0.25">
      <c r="B73" s="65" t="s">
        <v>318</v>
      </c>
      <c r="C73" s="65" t="s">
        <v>384</v>
      </c>
      <c r="D73" s="65" t="s">
        <v>2421</v>
      </c>
      <c r="E73" s="65" t="s">
        <v>385</v>
      </c>
      <c r="F73" s="66" t="s">
        <v>405</v>
      </c>
      <c r="G73" s="66" t="s">
        <v>2394</v>
      </c>
      <c r="H73" s="66">
        <v>663</v>
      </c>
      <c r="I73" s="66">
        <v>0</v>
      </c>
      <c r="J73" s="67">
        <f t="shared" si="0"/>
        <v>0</v>
      </c>
      <c r="K73" s="68" t="s">
        <v>101</v>
      </c>
      <c r="L73" s="68" t="s">
        <v>93</v>
      </c>
    </row>
    <row r="74" spans="2:12" x14ac:dyDescent="0.25">
      <c r="B74" s="65" t="s">
        <v>318</v>
      </c>
      <c r="C74" s="65" t="s">
        <v>384</v>
      </c>
      <c r="D74" s="65" t="s">
        <v>2421</v>
      </c>
      <c r="E74" s="65" t="s">
        <v>447</v>
      </c>
      <c r="F74" s="66" t="s">
        <v>404</v>
      </c>
      <c r="G74" s="66" t="s">
        <v>2389</v>
      </c>
      <c r="H74" s="66">
        <v>328</v>
      </c>
      <c r="I74" s="66">
        <v>2</v>
      </c>
      <c r="J74" s="67">
        <f t="shared" si="0"/>
        <v>6.0975609756097563E-3</v>
      </c>
      <c r="K74" s="68" t="s">
        <v>101</v>
      </c>
      <c r="L74" s="68" t="s">
        <v>100</v>
      </c>
    </row>
    <row r="75" spans="2:12" x14ac:dyDescent="0.25">
      <c r="B75" s="65" t="s">
        <v>318</v>
      </c>
      <c r="C75" s="65" t="s">
        <v>384</v>
      </c>
      <c r="D75" s="65" t="s">
        <v>2421</v>
      </c>
      <c r="E75" s="65" t="s">
        <v>737</v>
      </c>
      <c r="F75" s="66" t="s">
        <v>403</v>
      </c>
      <c r="G75" s="66" t="s">
        <v>2394</v>
      </c>
      <c r="H75" s="66">
        <v>231</v>
      </c>
      <c r="I75" s="66">
        <v>3</v>
      </c>
      <c r="J75" s="67">
        <f t="shared" si="0"/>
        <v>1.2987012987012988E-2</v>
      </c>
      <c r="K75" s="68" t="s">
        <v>101</v>
      </c>
      <c r="L75" s="68" t="s">
        <v>99</v>
      </c>
    </row>
    <row r="76" spans="2:12" x14ac:dyDescent="0.25">
      <c r="B76" s="65" t="s">
        <v>318</v>
      </c>
      <c r="C76" s="65" t="s">
        <v>384</v>
      </c>
      <c r="D76" s="65" t="s">
        <v>2421</v>
      </c>
      <c r="E76" s="65" t="s">
        <v>735</v>
      </c>
      <c r="F76" s="66" t="s">
        <v>404</v>
      </c>
      <c r="G76" s="66" t="s">
        <v>2394</v>
      </c>
      <c r="H76" s="66">
        <v>247</v>
      </c>
      <c r="I76" s="66">
        <v>9</v>
      </c>
      <c r="J76" s="67">
        <f t="shared" si="0"/>
        <v>3.643724696356275E-2</v>
      </c>
      <c r="K76" s="68" t="s">
        <v>101</v>
      </c>
      <c r="L76" s="68" t="s">
        <v>97</v>
      </c>
    </row>
    <row r="77" spans="2:12" x14ac:dyDescent="0.25">
      <c r="B77" s="65" t="s">
        <v>318</v>
      </c>
      <c r="C77" s="65" t="s">
        <v>384</v>
      </c>
      <c r="D77" s="65" t="s">
        <v>2423</v>
      </c>
      <c r="E77" s="65" t="s">
        <v>741</v>
      </c>
      <c r="F77" s="66" t="s">
        <v>405</v>
      </c>
      <c r="G77" s="66" t="s">
        <v>2394</v>
      </c>
      <c r="H77" s="66">
        <v>284</v>
      </c>
      <c r="I77" s="66">
        <v>11</v>
      </c>
      <c r="J77" s="67">
        <f t="shared" ref="J77:J140" si="1">IFERROR(I77/H77,"")</f>
        <v>3.873239436619718E-2</v>
      </c>
      <c r="K77" s="68" t="s">
        <v>114</v>
      </c>
      <c r="L77" s="68" t="s">
        <v>112</v>
      </c>
    </row>
    <row r="78" spans="2:12" x14ac:dyDescent="0.25">
      <c r="B78" s="65" t="s">
        <v>318</v>
      </c>
      <c r="C78" s="65" t="s">
        <v>384</v>
      </c>
      <c r="D78" s="65" t="s">
        <v>2423</v>
      </c>
      <c r="E78" s="65" t="s">
        <v>743</v>
      </c>
      <c r="F78" s="66" t="s">
        <v>403</v>
      </c>
      <c r="G78" s="66" t="s">
        <v>2394</v>
      </c>
      <c r="H78" s="66">
        <v>213</v>
      </c>
      <c r="I78" s="66">
        <v>9</v>
      </c>
      <c r="J78" s="67">
        <f t="shared" si="1"/>
        <v>4.2253521126760563E-2</v>
      </c>
      <c r="K78" s="68" t="s">
        <v>101</v>
      </c>
      <c r="L78" s="68" t="s">
        <v>104</v>
      </c>
    </row>
    <row r="79" spans="2:12" x14ac:dyDescent="0.25">
      <c r="B79" s="65" t="s">
        <v>318</v>
      </c>
      <c r="C79" s="65" t="s">
        <v>384</v>
      </c>
      <c r="D79" s="65" t="s">
        <v>2423</v>
      </c>
      <c r="E79" s="65" t="s">
        <v>2424</v>
      </c>
      <c r="F79" s="66" t="s">
        <v>403</v>
      </c>
      <c r="G79" s="66" t="s">
        <v>2389</v>
      </c>
      <c r="H79" s="66">
        <v>88</v>
      </c>
      <c r="I79" s="66">
        <v>3</v>
      </c>
      <c r="J79" s="67">
        <f t="shared" si="1"/>
        <v>3.4090909090909088E-2</v>
      </c>
      <c r="K79" s="68" t="s">
        <v>101</v>
      </c>
      <c r="L79" s="68" t="s">
        <v>101</v>
      </c>
    </row>
    <row r="80" spans="2:12" x14ac:dyDescent="0.25">
      <c r="B80" s="65" t="s">
        <v>318</v>
      </c>
      <c r="C80" s="65" t="s">
        <v>384</v>
      </c>
      <c r="D80" s="65" t="s">
        <v>2423</v>
      </c>
      <c r="E80" s="65" t="s">
        <v>2425</v>
      </c>
      <c r="F80" s="66" t="s">
        <v>403</v>
      </c>
      <c r="G80" s="66" t="s">
        <v>2389</v>
      </c>
      <c r="H80" s="66">
        <v>67</v>
      </c>
      <c r="I80" s="66">
        <v>2</v>
      </c>
      <c r="J80" s="67">
        <f t="shared" si="1"/>
        <v>2.9850746268656716E-2</v>
      </c>
      <c r="K80" s="68" t="s">
        <v>114</v>
      </c>
      <c r="L80" s="68" t="s">
        <v>107</v>
      </c>
    </row>
    <row r="81" spans="2:12" x14ac:dyDescent="0.25">
      <c r="B81" s="65" t="s">
        <v>318</v>
      </c>
      <c r="C81" s="65" t="s">
        <v>384</v>
      </c>
      <c r="D81" s="65" t="s">
        <v>2423</v>
      </c>
      <c r="E81" s="65" t="s">
        <v>742</v>
      </c>
      <c r="F81" s="66" t="s">
        <v>403</v>
      </c>
      <c r="G81" s="66" t="s">
        <v>2394</v>
      </c>
      <c r="H81" s="66">
        <v>166</v>
      </c>
      <c r="I81" s="66">
        <v>6</v>
      </c>
      <c r="J81" s="67">
        <f t="shared" si="1"/>
        <v>3.614457831325301E-2</v>
      </c>
      <c r="K81" s="68" t="s">
        <v>2</v>
      </c>
      <c r="L81" s="68" t="s">
        <v>2</v>
      </c>
    </row>
    <row r="82" spans="2:12" x14ac:dyDescent="0.25">
      <c r="B82" s="65" t="s">
        <v>318</v>
      </c>
      <c r="C82" s="65" t="s">
        <v>384</v>
      </c>
      <c r="D82" s="65" t="s">
        <v>2423</v>
      </c>
      <c r="E82" s="65" t="s">
        <v>2426</v>
      </c>
      <c r="F82" s="66" t="s">
        <v>403</v>
      </c>
      <c r="G82" s="66" t="s">
        <v>2394</v>
      </c>
      <c r="H82" s="66">
        <v>161</v>
      </c>
      <c r="I82" s="66">
        <v>6</v>
      </c>
      <c r="J82" s="67">
        <f t="shared" si="1"/>
        <v>3.7267080745341616E-2</v>
      </c>
      <c r="K82" s="68" t="s">
        <v>2</v>
      </c>
      <c r="L82" s="68" t="s">
        <v>0</v>
      </c>
    </row>
    <row r="83" spans="2:12" x14ac:dyDescent="0.25">
      <c r="B83" s="65" t="s">
        <v>318</v>
      </c>
      <c r="C83" s="65" t="s">
        <v>384</v>
      </c>
      <c r="D83" s="65" t="s">
        <v>2423</v>
      </c>
      <c r="E83" s="65" t="s">
        <v>2427</v>
      </c>
      <c r="F83" s="66" t="s">
        <v>403</v>
      </c>
      <c r="G83" s="66" t="s">
        <v>2389</v>
      </c>
      <c r="H83" s="66">
        <v>1415</v>
      </c>
      <c r="I83" s="66">
        <v>1</v>
      </c>
      <c r="J83" s="67">
        <f t="shared" si="1"/>
        <v>7.0671378091872788E-4</v>
      </c>
      <c r="K83" s="68" t="s">
        <v>101</v>
      </c>
      <c r="L83" s="68" t="s">
        <v>101</v>
      </c>
    </row>
    <row r="84" spans="2:12" x14ac:dyDescent="0.25">
      <c r="B84" s="65" t="s">
        <v>318</v>
      </c>
      <c r="C84" s="65" t="s">
        <v>384</v>
      </c>
      <c r="D84" s="65" t="s">
        <v>2423</v>
      </c>
      <c r="E84" s="65" t="s">
        <v>2428</v>
      </c>
      <c r="F84" s="66" t="s">
        <v>403</v>
      </c>
      <c r="G84" s="66" t="s">
        <v>2389</v>
      </c>
      <c r="H84" s="66">
        <v>483</v>
      </c>
      <c r="I84" s="66">
        <v>6</v>
      </c>
      <c r="J84" s="67">
        <f t="shared" si="1"/>
        <v>1.2422360248447204E-2</v>
      </c>
      <c r="K84" s="68" t="s">
        <v>101</v>
      </c>
      <c r="L84" s="68" t="s">
        <v>101</v>
      </c>
    </row>
    <row r="85" spans="2:12" x14ac:dyDescent="0.25">
      <c r="B85" s="65" t="s">
        <v>318</v>
      </c>
      <c r="C85" s="65" t="s">
        <v>384</v>
      </c>
      <c r="D85" s="65" t="s">
        <v>2423</v>
      </c>
      <c r="E85" s="65" t="s">
        <v>2429</v>
      </c>
      <c r="F85" s="66" t="s">
        <v>405</v>
      </c>
      <c r="G85" s="66" t="s">
        <v>2389</v>
      </c>
      <c r="H85" s="66">
        <v>590</v>
      </c>
      <c r="I85" s="66">
        <v>24</v>
      </c>
      <c r="J85" s="67">
        <f t="shared" si="1"/>
        <v>4.0677966101694912E-2</v>
      </c>
      <c r="K85" s="68" t="s">
        <v>101</v>
      </c>
      <c r="L85" s="68" t="s">
        <v>101</v>
      </c>
    </row>
    <row r="86" spans="2:12" x14ac:dyDescent="0.25">
      <c r="B86" s="65" t="s">
        <v>318</v>
      </c>
      <c r="C86" s="65" t="s">
        <v>384</v>
      </c>
      <c r="D86" s="65" t="s">
        <v>2423</v>
      </c>
      <c r="E86" s="65" t="s">
        <v>740</v>
      </c>
      <c r="F86" s="66" t="s">
        <v>403</v>
      </c>
      <c r="G86" s="66" t="s">
        <v>2394</v>
      </c>
      <c r="H86" s="66">
        <v>24</v>
      </c>
      <c r="I86" s="66">
        <v>1</v>
      </c>
      <c r="J86" s="67">
        <f t="shared" si="1"/>
        <v>4.1666666666666664E-2</v>
      </c>
      <c r="K86" s="68" t="s">
        <v>114</v>
      </c>
      <c r="L86" s="68" t="s">
        <v>106</v>
      </c>
    </row>
    <row r="87" spans="2:12" x14ac:dyDescent="0.25">
      <c r="B87" s="65" t="s">
        <v>318</v>
      </c>
      <c r="C87" s="65" t="s">
        <v>384</v>
      </c>
      <c r="D87" s="65" t="s">
        <v>2423</v>
      </c>
      <c r="E87" s="65" t="s">
        <v>2430</v>
      </c>
      <c r="F87" s="66" t="s">
        <v>403</v>
      </c>
      <c r="G87" s="66" t="s">
        <v>2394</v>
      </c>
      <c r="H87" s="66">
        <v>60</v>
      </c>
      <c r="I87" s="66">
        <v>1</v>
      </c>
      <c r="J87" s="67">
        <f t="shared" si="1"/>
        <v>1.6666666666666666E-2</v>
      </c>
      <c r="K87" s="68" t="s">
        <v>114</v>
      </c>
      <c r="L87" s="68" t="s">
        <v>106</v>
      </c>
    </row>
    <row r="88" spans="2:12" x14ac:dyDescent="0.25">
      <c r="B88" s="65" t="s">
        <v>318</v>
      </c>
      <c r="C88" s="65" t="s">
        <v>384</v>
      </c>
      <c r="D88" s="65" t="s">
        <v>2423</v>
      </c>
      <c r="E88" s="65" t="s">
        <v>2431</v>
      </c>
      <c r="F88" s="66" t="s">
        <v>404</v>
      </c>
      <c r="G88" s="66" t="s">
        <v>2389</v>
      </c>
      <c r="H88" s="66">
        <v>370</v>
      </c>
      <c r="I88" s="66">
        <v>14</v>
      </c>
      <c r="J88" s="67">
        <f t="shared" si="1"/>
        <v>3.783783783783784E-2</v>
      </c>
      <c r="K88" s="68" t="s">
        <v>101</v>
      </c>
      <c r="L88" s="68" t="s">
        <v>101</v>
      </c>
    </row>
    <row r="89" spans="2:12" x14ac:dyDescent="0.25">
      <c r="B89" s="65" t="s">
        <v>318</v>
      </c>
      <c r="C89" s="65" t="s">
        <v>384</v>
      </c>
      <c r="D89" s="65" t="s">
        <v>2423</v>
      </c>
      <c r="E89" s="65" t="s">
        <v>2432</v>
      </c>
      <c r="F89" s="66" t="s">
        <v>404</v>
      </c>
      <c r="G89" s="66" t="s">
        <v>2389</v>
      </c>
      <c r="H89" s="66">
        <v>375</v>
      </c>
      <c r="I89" s="66">
        <v>7</v>
      </c>
      <c r="J89" s="67">
        <f t="shared" si="1"/>
        <v>1.8666666666666668E-2</v>
      </c>
      <c r="K89" s="68" t="s">
        <v>101</v>
      </c>
      <c r="L89" s="68" t="s">
        <v>101</v>
      </c>
    </row>
    <row r="90" spans="2:12" ht="25.5" x14ac:dyDescent="0.25">
      <c r="B90" s="65" t="s">
        <v>318</v>
      </c>
      <c r="C90" s="65" t="s">
        <v>384</v>
      </c>
      <c r="D90" s="65" t="s">
        <v>2423</v>
      </c>
      <c r="E90" s="65" t="s">
        <v>2433</v>
      </c>
      <c r="F90" s="66" t="s">
        <v>403</v>
      </c>
      <c r="G90" s="66" t="s">
        <v>2394</v>
      </c>
      <c r="H90" s="66">
        <v>200</v>
      </c>
      <c r="I90" s="66">
        <v>5</v>
      </c>
      <c r="J90" s="67">
        <f t="shared" si="1"/>
        <v>2.5000000000000001E-2</v>
      </c>
      <c r="K90" s="68" t="s">
        <v>101</v>
      </c>
      <c r="L90" s="68" t="s">
        <v>104</v>
      </c>
    </row>
    <row r="91" spans="2:12" x14ac:dyDescent="0.25">
      <c r="B91" s="65" t="s">
        <v>318</v>
      </c>
      <c r="C91" s="65" t="s">
        <v>384</v>
      </c>
      <c r="D91" s="65" t="s">
        <v>2423</v>
      </c>
      <c r="E91" s="65" t="s">
        <v>2434</v>
      </c>
      <c r="F91" s="66" t="s">
        <v>403</v>
      </c>
      <c r="G91" s="66" t="s">
        <v>2389</v>
      </c>
      <c r="H91" s="66">
        <v>158</v>
      </c>
      <c r="I91" s="66">
        <v>5</v>
      </c>
      <c r="J91" s="67">
        <f t="shared" si="1"/>
        <v>3.1645569620253167E-2</v>
      </c>
      <c r="K91" s="68" t="s">
        <v>101</v>
      </c>
      <c r="L91" s="68" t="s">
        <v>101</v>
      </c>
    </row>
    <row r="92" spans="2:12" x14ac:dyDescent="0.25">
      <c r="B92" s="65" t="s">
        <v>318</v>
      </c>
      <c r="C92" s="65" t="s">
        <v>384</v>
      </c>
      <c r="D92" s="65" t="s">
        <v>2423</v>
      </c>
      <c r="E92" s="65" t="s">
        <v>809</v>
      </c>
      <c r="F92" s="66" t="s">
        <v>403</v>
      </c>
      <c r="G92" s="66" t="s">
        <v>2389</v>
      </c>
      <c r="H92" s="66">
        <v>63</v>
      </c>
      <c r="I92" s="66">
        <v>0</v>
      </c>
      <c r="J92" s="67">
        <f t="shared" si="1"/>
        <v>0</v>
      </c>
      <c r="K92" s="68" t="s">
        <v>114</v>
      </c>
      <c r="L92" s="68" t="s">
        <v>107</v>
      </c>
    </row>
    <row r="93" spans="2:12" x14ac:dyDescent="0.25">
      <c r="B93" s="65" t="s">
        <v>318</v>
      </c>
      <c r="C93" s="65" t="s">
        <v>384</v>
      </c>
      <c r="D93" s="65" t="s">
        <v>2423</v>
      </c>
      <c r="E93" s="65" t="s">
        <v>808</v>
      </c>
      <c r="F93" s="66" t="s">
        <v>403</v>
      </c>
      <c r="G93" s="66" t="s">
        <v>2394</v>
      </c>
      <c r="H93" s="66">
        <v>164</v>
      </c>
      <c r="I93" s="66">
        <v>5</v>
      </c>
      <c r="J93" s="67">
        <f t="shared" si="1"/>
        <v>3.048780487804878E-2</v>
      </c>
      <c r="K93" s="68" t="s">
        <v>114</v>
      </c>
      <c r="L93" s="68" t="s">
        <v>112</v>
      </c>
    </row>
    <row r="94" spans="2:12" x14ac:dyDescent="0.25">
      <c r="B94" s="65" t="s">
        <v>318</v>
      </c>
      <c r="C94" s="65" t="s">
        <v>384</v>
      </c>
      <c r="D94" s="65" t="s">
        <v>2423</v>
      </c>
      <c r="E94" s="65" t="s">
        <v>807</v>
      </c>
      <c r="F94" s="66" t="s">
        <v>405</v>
      </c>
      <c r="G94" s="66" t="s">
        <v>2394</v>
      </c>
      <c r="H94" s="66">
        <v>326</v>
      </c>
      <c r="I94" s="66">
        <v>8</v>
      </c>
      <c r="J94" s="67">
        <f t="shared" si="1"/>
        <v>2.4539877300613498E-2</v>
      </c>
      <c r="K94" s="68" t="s">
        <v>114</v>
      </c>
      <c r="L94" s="68" t="s">
        <v>106</v>
      </c>
    </row>
    <row r="95" spans="2:12" x14ac:dyDescent="0.25">
      <c r="B95" s="65" t="s">
        <v>318</v>
      </c>
      <c r="C95" s="65" t="s">
        <v>384</v>
      </c>
      <c r="D95" s="65" t="s">
        <v>2423</v>
      </c>
      <c r="E95" s="65" t="s">
        <v>744</v>
      </c>
      <c r="F95" s="66" t="s">
        <v>403</v>
      </c>
      <c r="G95" s="66" t="s">
        <v>2394</v>
      </c>
      <c r="H95" s="66">
        <v>389</v>
      </c>
      <c r="I95" s="66">
        <v>9</v>
      </c>
      <c r="J95" s="67">
        <f t="shared" si="1"/>
        <v>2.313624678663239E-2</v>
      </c>
      <c r="K95" s="68" t="s">
        <v>101</v>
      </c>
      <c r="L95" s="68" t="s">
        <v>104</v>
      </c>
    </row>
    <row r="96" spans="2:12" x14ac:dyDescent="0.25">
      <c r="B96" s="65" t="s">
        <v>318</v>
      </c>
      <c r="C96" s="65" t="s">
        <v>384</v>
      </c>
      <c r="D96" s="65" t="s">
        <v>2435</v>
      </c>
      <c r="E96" s="65" t="s">
        <v>443</v>
      </c>
      <c r="F96" s="66" t="s">
        <v>403</v>
      </c>
      <c r="G96" s="66" t="s">
        <v>2394</v>
      </c>
      <c r="H96" s="66">
        <v>144</v>
      </c>
      <c r="I96" s="66">
        <v>5</v>
      </c>
      <c r="J96" s="67">
        <f t="shared" si="1"/>
        <v>3.4722222222222224E-2</v>
      </c>
      <c r="K96" s="68" t="s">
        <v>101</v>
      </c>
      <c r="L96" s="68" t="s">
        <v>96</v>
      </c>
    </row>
    <row r="97" spans="2:12" x14ac:dyDescent="0.25">
      <c r="B97" s="65" t="s">
        <v>318</v>
      </c>
      <c r="C97" s="65" t="s">
        <v>384</v>
      </c>
      <c r="D97" s="65" t="s">
        <v>2435</v>
      </c>
      <c r="E97" s="65" t="s">
        <v>746</v>
      </c>
      <c r="F97" s="66" t="s">
        <v>403</v>
      </c>
      <c r="G97" s="66" t="s">
        <v>2394</v>
      </c>
      <c r="H97" s="66">
        <v>166</v>
      </c>
      <c r="I97" s="66">
        <v>2</v>
      </c>
      <c r="J97" s="67">
        <f t="shared" si="1"/>
        <v>1.2048192771084338E-2</v>
      </c>
      <c r="K97" s="68" t="s">
        <v>101</v>
      </c>
      <c r="L97" s="68" t="s">
        <v>96</v>
      </c>
    </row>
    <row r="98" spans="2:12" x14ac:dyDescent="0.25">
      <c r="B98" s="65" t="s">
        <v>318</v>
      </c>
      <c r="C98" s="65" t="s">
        <v>384</v>
      </c>
      <c r="D98" s="65" t="s">
        <v>2435</v>
      </c>
      <c r="E98" s="65" t="s">
        <v>446</v>
      </c>
      <c r="F98" s="66" t="s">
        <v>405</v>
      </c>
      <c r="G98" s="66" t="s">
        <v>2394</v>
      </c>
      <c r="H98" s="66">
        <v>1334</v>
      </c>
      <c r="I98" s="66">
        <v>24</v>
      </c>
      <c r="J98" s="67">
        <f t="shared" si="1"/>
        <v>1.7991004497751123E-2</v>
      </c>
      <c r="K98" s="68" t="s">
        <v>101</v>
      </c>
      <c r="L98" s="68" t="s">
        <v>96</v>
      </c>
    </row>
    <row r="99" spans="2:12" x14ac:dyDescent="0.25">
      <c r="B99" s="65" t="s">
        <v>318</v>
      </c>
      <c r="C99" s="65" t="s">
        <v>384</v>
      </c>
      <c r="D99" s="65" t="s">
        <v>2435</v>
      </c>
      <c r="E99" s="65" t="s">
        <v>2436</v>
      </c>
      <c r="F99" s="66" t="s">
        <v>403</v>
      </c>
      <c r="G99" s="66" t="s">
        <v>2394</v>
      </c>
      <c r="H99" s="66">
        <v>191</v>
      </c>
      <c r="I99" s="66">
        <v>1</v>
      </c>
      <c r="J99" s="67">
        <f t="shared" si="1"/>
        <v>5.235602094240838E-3</v>
      </c>
      <c r="K99" s="68" t="s">
        <v>101</v>
      </c>
      <c r="L99" s="68" t="s">
        <v>96</v>
      </c>
    </row>
    <row r="100" spans="2:12" x14ac:dyDescent="0.25">
      <c r="B100" s="65" t="s">
        <v>318</v>
      </c>
      <c r="C100" s="65" t="s">
        <v>384</v>
      </c>
      <c r="D100" s="65" t="s">
        <v>2435</v>
      </c>
      <c r="E100" s="65" t="s">
        <v>445</v>
      </c>
      <c r="F100" s="66" t="s">
        <v>403</v>
      </c>
      <c r="G100" s="66" t="s">
        <v>2394</v>
      </c>
      <c r="H100" s="66">
        <v>280</v>
      </c>
      <c r="I100" s="66">
        <v>2</v>
      </c>
      <c r="J100" s="67">
        <f t="shared" si="1"/>
        <v>7.1428571428571426E-3</v>
      </c>
      <c r="K100" s="68" t="s">
        <v>101</v>
      </c>
      <c r="L100" s="68" t="s">
        <v>96</v>
      </c>
    </row>
    <row r="101" spans="2:12" x14ac:dyDescent="0.25">
      <c r="B101" s="65" t="s">
        <v>318</v>
      </c>
      <c r="C101" s="65" t="s">
        <v>384</v>
      </c>
      <c r="D101" s="65" t="s">
        <v>2435</v>
      </c>
      <c r="E101" s="65" t="s">
        <v>444</v>
      </c>
      <c r="F101" s="66" t="s">
        <v>403</v>
      </c>
      <c r="G101" s="66" t="s">
        <v>2394</v>
      </c>
      <c r="H101" s="66">
        <v>281</v>
      </c>
      <c r="I101" s="66">
        <v>0</v>
      </c>
      <c r="J101" s="67">
        <f t="shared" si="1"/>
        <v>0</v>
      </c>
      <c r="K101" s="68" t="s">
        <v>101</v>
      </c>
      <c r="L101" s="68" t="s">
        <v>96</v>
      </c>
    </row>
    <row r="102" spans="2:12" x14ac:dyDescent="0.25">
      <c r="B102" s="65" t="s">
        <v>318</v>
      </c>
      <c r="C102" s="65" t="s">
        <v>384</v>
      </c>
      <c r="D102" s="65" t="s">
        <v>2437</v>
      </c>
      <c r="E102" s="65" t="s">
        <v>805</v>
      </c>
      <c r="F102" s="66" t="s">
        <v>403</v>
      </c>
      <c r="G102" s="66" t="s">
        <v>2394</v>
      </c>
      <c r="H102" s="66">
        <v>161</v>
      </c>
      <c r="I102" s="66">
        <v>0</v>
      </c>
      <c r="J102" s="67">
        <f t="shared" si="1"/>
        <v>0</v>
      </c>
      <c r="K102" s="68" t="s">
        <v>101</v>
      </c>
      <c r="L102" s="68" t="s">
        <v>104</v>
      </c>
    </row>
    <row r="103" spans="2:12" x14ac:dyDescent="0.25">
      <c r="B103" s="65" t="s">
        <v>318</v>
      </c>
      <c r="C103" s="65" t="s">
        <v>384</v>
      </c>
      <c r="D103" s="65" t="s">
        <v>2437</v>
      </c>
      <c r="E103" s="65" t="s">
        <v>393</v>
      </c>
      <c r="F103" s="66" t="s">
        <v>403</v>
      </c>
      <c r="G103" s="66" t="s">
        <v>2394</v>
      </c>
      <c r="H103" s="66">
        <v>251</v>
      </c>
      <c r="I103" s="66">
        <v>0</v>
      </c>
      <c r="J103" s="67">
        <f t="shared" si="1"/>
        <v>0</v>
      </c>
      <c r="K103" s="68" t="s">
        <v>101</v>
      </c>
      <c r="L103" s="68" t="s">
        <v>104</v>
      </c>
    </row>
    <row r="104" spans="2:12" x14ac:dyDescent="0.25">
      <c r="B104" s="65" t="s">
        <v>318</v>
      </c>
      <c r="C104" s="65" t="s">
        <v>384</v>
      </c>
      <c r="D104" s="65" t="s">
        <v>2437</v>
      </c>
      <c r="E104" s="65" t="s">
        <v>395</v>
      </c>
      <c r="F104" s="66" t="s">
        <v>405</v>
      </c>
      <c r="G104" s="66" t="s">
        <v>2394</v>
      </c>
      <c r="H104" s="66">
        <v>1122</v>
      </c>
      <c r="I104" s="66">
        <v>0</v>
      </c>
      <c r="J104" s="67">
        <f t="shared" si="1"/>
        <v>0</v>
      </c>
      <c r="K104" s="68" t="s">
        <v>101</v>
      </c>
      <c r="L104" s="68" t="s">
        <v>104</v>
      </c>
    </row>
    <row r="105" spans="2:12" x14ac:dyDescent="0.25">
      <c r="B105" s="65" t="s">
        <v>318</v>
      </c>
      <c r="C105" s="65" t="s">
        <v>384</v>
      </c>
      <c r="D105" s="65" t="s">
        <v>2437</v>
      </c>
      <c r="E105" s="65" t="s">
        <v>394</v>
      </c>
      <c r="F105" s="66" t="s">
        <v>403</v>
      </c>
      <c r="G105" s="66" t="s">
        <v>2394</v>
      </c>
      <c r="H105" s="66">
        <v>204</v>
      </c>
      <c r="I105" s="66">
        <v>3</v>
      </c>
      <c r="J105" s="67">
        <f t="shared" si="1"/>
        <v>1.4705882352941176E-2</v>
      </c>
      <c r="K105" s="68" t="s">
        <v>101</v>
      </c>
      <c r="L105" s="68" t="s">
        <v>104</v>
      </c>
    </row>
    <row r="106" spans="2:12" x14ac:dyDescent="0.25">
      <c r="B106" s="65" t="s">
        <v>318</v>
      </c>
      <c r="C106" s="65" t="s">
        <v>384</v>
      </c>
      <c r="D106" s="65" t="s">
        <v>2437</v>
      </c>
      <c r="E106" s="65" t="s">
        <v>806</v>
      </c>
      <c r="F106" s="66" t="s">
        <v>403</v>
      </c>
      <c r="G106" s="66" t="s">
        <v>2394</v>
      </c>
      <c r="H106" s="66">
        <v>246</v>
      </c>
      <c r="I106" s="66">
        <v>4</v>
      </c>
      <c r="J106" s="67">
        <f t="shared" si="1"/>
        <v>1.6260162601626018E-2</v>
      </c>
      <c r="K106" s="68" t="s">
        <v>101</v>
      </c>
      <c r="L106" s="68" t="s">
        <v>104</v>
      </c>
    </row>
    <row r="107" spans="2:12" x14ac:dyDescent="0.25">
      <c r="B107" s="65" t="s">
        <v>318</v>
      </c>
      <c r="C107" s="65" t="s">
        <v>384</v>
      </c>
      <c r="D107" s="65" t="s">
        <v>2437</v>
      </c>
      <c r="E107" s="65" t="s">
        <v>804</v>
      </c>
      <c r="F107" s="66" t="s">
        <v>403</v>
      </c>
      <c r="G107" s="66" t="s">
        <v>2394</v>
      </c>
      <c r="H107" s="66">
        <v>112</v>
      </c>
      <c r="I107" s="66">
        <v>0</v>
      </c>
      <c r="J107" s="67">
        <f t="shared" si="1"/>
        <v>0</v>
      </c>
      <c r="K107" s="68" t="s">
        <v>101</v>
      </c>
      <c r="L107" s="68" t="s">
        <v>104</v>
      </c>
    </row>
    <row r="108" spans="2:12" x14ac:dyDescent="0.25">
      <c r="B108" s="65" t="s">
        <v>318</v>
      </c>
      <c r="C108" s="65" t="s">
        <v>384</v>
      </c>
      <c r="D108" s="65" t="s">
        <v>2437</v>
      </c>
      <c r="E108" s="65" t="s">
        <v>392</v>
      </c>
      <c r="F108" s="66" t="s">
        <v>403</v>
      </c>
      <c r="G108" s="66" t="s">
        <v>2394</v>
      </c>
      <c r="H108" s="66">
        <v>257</v>
      </c>
      <c r="I108" s="66">
        <v>4</v>
      </c>
      <c r="J108" s="67">
        <f t="shared" si="1"/>
        <v>1.556420233463035E-2</v>
      </c>
      <c r="K108" s="68" t="s">
        <v>101</v>
      </c>
      <c r="L108" s="68" t="s">
        <v>104</v>
      </c>
    </row>
    <row r="109" spans="2:12" x14ac:dyDescent="0.25">
      <c r="B109" s="65" t="s">
        <v>318</v>
      </c>
      <c r="C109" s="65" t="s">
        <v>384</v>
      </c>
      <c r="D109" s="65" t="s">
        <v>2438</v>
      </c>
      <c r="E109" s="65" t="s">
        <v>440</v>
      </c>
      <c r="F109" s="66" t="s">
        <v>403</v>
      </c>
      <c r="G109" s="66" t="s">
        <v>2389</v>
      </c>
      <c r="H109" s="66">
        <v>108</v>
      </c>
      <c r="I109" s="66">
        <v>1</v>
      </c>
      <c r="J109" s="67">
        <f t="shared" si="1"/>
        <v>9.2592592592592587E-3</v>
      </c>
      <c r="K109" s="68" t="s">
        <v>101</v>
      </c>
      <c r="L109" s="68" t="s">
        <v>102</v>
      </c>
    </row>
    <row r="110" spans="2:12" x14ac:dyDescent="0.25">
      <c r="B110" s="65" t="s">
        <v>318</v>
      </c>
      <c r="C110" s="65" t="s">
        <v>384</v>
      </c>
      <c r="D110" s="65" t="s">
        <v>2438</v>
      </c>
      <c r="E110" s="65" t="s">
        <v>732</v>
      </c>
      <c r="F110" s="66" t="s">
        <v>406</v>
      </c>
      <c r="G110" s="66" t="s">
        <v>2389</v>
      </c>
      <c r="H110" s="66">
        <v>2203</v>
      </c>
      <c r="I110" s="66">
        <v>55</v>
      </c>
      <c r="J110" s="67">
        <f t="shared" si="1"/>
        <v>2.4965955515206535E-2</v>
      </c>
      <c r="K110" s="68" t="s">
        <v>101</v>
      </c>
      <c r="L110" s="68" t="s">
        <v>102</v>
      </c>
    </row>
    <row r="111" spans="2:12" x14ac:dyDescent="0.25">
      <c r="B111" s="65" t="s">
        <v>318</v>
      </c>
      <c r="C111" s="65" t="s">
        <v>384</v>
      </c>
      <c r="D111" s="65" t="s">
        <v>2438</v>
      </c>
      <c r="E111" s="65" t="s">
        <v>391</v>
      </c>
      <c r="F111" s="66" t="s">
        <v>404</v>
      </c>
      <c r="G111" s="66" t="s">
        <v>2394</v>
      </c>
      <c r="H111" s="66">
        <v>768</v>
      </c>
      <c r="I111" s="66">
        <v>12</v>
      </c>
      <c r="J111" s="67">
        <f t="shared" si="1"/>
        <v>1.5625E-2</v>
      </c>
      <c r="K111" s="68" t="s">
        <v>101</v>
      </c>
      <c r="L111" s="68" t="s">
        <v>104</v>
      </c>
    </row>
    <row r="112" spans="2:12" x14ac:dyDescent="0.25">
      <c r="B112" s="65" t="s">
        <v>318</v>
      </c>
      <c r="C112" s="65" t="s">
        <v>384</v>
      </c>
      <c r="D112" s="65" t="s">
        <v>2438</v>
      </c>
      <c r="E112" s="65" t="s">
        <v>388</v>
      </c>
      <c r="F112" s="66" t="s">
        <v>403</v>
      </c>
      <c r="G112" s="66" t="s">
        <v>2394</v>
      </c>
      <c r="H112" s="66">
        <v>89</v>
      </c>
      <c r="I112" s="66">
        <v>2</v>
      </c>
      <c r="J112" s="67">
        <f t="shared" si="1"/>
        <v>2.247191011235955E-2</v>
      </c>
      <c r="K112" s="68" t="s">
        <v>101</v>
      </c>
      <c r="L112" s="68" t="s">
        <v>103</v>
      </c>
    </row>
    <row r="113" spans="2:12" x14ac:dyDescent="0.25">
      <c r="B113" s="65" t="s">
        <v>318</v>
      </c>
      <c r="C113" s="65" t="s">
        <v>384</v>
      </c>
      <c r="D113" s="65" t="s">
        <v>2438</v>
      </c>
      <c r="E113" s="65" t="s">
        <v>438</v>
      </c>
      <c r="F113" s="66" t="s">
        <v>403</v>
      </c>
      <c r="G113" s="66" t="s">
        <v>2389</v>
      </c>
      <c r="H113" s="66">
        <v>283</v>
      </c>
      <c r="I113" s="66">
        <v>8</v>
      </c>
      <c r="J113" s="67">
        <f t="shared" si="1"/>
        <v>2.8268551236749116E-2</v>
      </c>
      <c r="K113" s="68" t="s">
        <v>101</v>
      </c>
      <c r="L113" s="68" t="s">
        <v>102</v>
      </c>
    </row>
    <row r="114" spans="2:12" x14ac:dyDescent="0.25">
      <c r="B114" s="65" t="s">
        <v>318</v>
      </c>
      <c r="C114" s="65" t="s">
        <v>384</v>
      </c>
      <c r="D114" s="65" t="s">
        <v>2438</v>
      </c>
      <c r="E114" s="65" t="s">
        <v>386</v>
      </c>
      <c r="F114" s="66" t="s">
        <v>403</v>
      </c>
      <c r="G114" s="66" t="s">
        <v>2394</v>
      </c>
      <c r="H114" s="66">
        <v>173</v>
      </c>
      <c r="I114" s="66">
        <v>0</v>
      </c>
      <c r="J114" s="67">
        <f t="shared" si="1"/>
        <v>0</v>
      </c>
      <c r="K114" s="68" t="s">
        <v>101</v>
      </c>
      <c r="L114" s="68" t="s">
        <v>103</v>
      </c>
    </row>
    <row r="115" spans="2:12" x14ac:dyDescent="0.25">
      <c r="B115" s="65" t="s">
        <v>318</v>
      </c>
      <c r="C115" s="65" t="s">
        <v>384</v>
      </c>
      <c r="D115" s="65" t="s">
        <v>2438</v>
      </c>
      <c r="E115" s="65" t="s">
        <v>387</v>
      </c>
      <c r="F115" s="66" t="s">
        <v>403</v>
      </c>
      <c r="G115" s="66" t="s">
        <v>2394</v>
      </c>
      <c r="H115" s="66">
        <v>278</v>
      </c>
      <c r="I115" s="66">
        <v>5</v>
      </c>
      <c r="J115" s="67">
        <f t="shared" si="1"/>
        <v>1.7985611510791366E-2</v>
      </c>
      <c r="K115" s="68" t="s">
        <v>101</v>
      </c>
      <c r="L115" s="68" t="s">
        <v>103</v>
      </c>
    </row>
    <row r="116" spans="2:12" x14ac:dyDescent="0.25">
      <c r="B116" s="65" t="s">
        <v>318</v>
      </c>
      <c r="C116" s="65" t="s">
        <v>384</v>
      </c>
      <c r="D116" s="65" t="s">
        <v>2438</v>
      </c>
      <c r="E116" s="65" t="s">
        <v>390</v>
      </c>
      <c r="F116" s="66" t="s">
        <v>404</v>
      </c>
      <c r="G116" s="66" t="s">
        <v>2394</v>
      </c>
      <c r="H116" s="66">
        <v>666</v>
      </c>
      <c r="I116" s="66">
        <v>12</v>
      </c>
      <c r="J116" s="67">
        <f t="shared" si="1"/>
        <v>1.8018018018018018E-2</v>
      </c>
      <c r="K116" s="68" t="s">
        <v>101</v>
      </c>
      <c r="L116" s="68" t="s">
        <v>95</v>
      </c>
    </row>
    <row r="117" spans="2:12" x14ac:dyDescent="0.25">
      <c r="B117" s="65" t="s">
        <v>318</v>
      </c>
      <c r="C117" s="65" t="s">
        <v>384</v>
      </c>
      <c r="D117" s="65" t="s">
        <v>2438</v>
      </c>
      <c r="E117" s="65" t="s">
        <v>2439</v>
      </c>
      <c r="F117" s="66" t="s">
        <v>403</v>
      </c>
      <c r="G117" s="66" t="s">
        <v>2389</v>
      </c>
      <c r="H117" s="66">
        <v>461</v>
      </c>
      <c r="I117" s="66">
        <v>0</v>
      </c>
      <c r="J117" s="67">
        <f t="shared" si="1"/>
        <v>0</v>
      </c>
      <c r="K117" s="68" t="s">
        <v>101</v>
      </c>
      <c r="L117" s="68" t="s">
        <v>102</v>
      </c>
    </row>
    <row r="118" spans="2:12" x14ac:dyDescent="0.25">
      <c r="B118" s="65" t="s">
        <v>318</v>
      </c>
      <c r="C118" s="65" t="s">
        <v>384</v>
      </c>
      <c r="D118" s="65" t="s">
        <v>2438</v>
      </c>
      <c r="E118" s="65" t="s">
        <v>441</v>
      </c>
      <c r="F118" s="66" t="s">
        <v>404</v>
      </c>
      <c r="G118" s="66" t="s">
        <v>2389</v>
      </c>
      <c r="H118" s="66">
        <v>410</v>
      </c>
      <c r="I118" s="66">
        <v>10</v>
      </c>
      <c r="J118" s="67">
        <f t="shared" si="1"/>
        <v>2.4390243902439025E-2</v>
      </c>
      <c r="K118" s="68" t="s">
        <v>101</v>
      </c>
      <c r="L118" s="68" t="s">
        <v>94</v>
      </c>
    </row>
    <row r="119" spans="2:12" x14ac:dyDescent="0.25">
      <c r="B119" s="65" t="s">
        <v>318</v>
      </c>
      <c r="C119" s="65" t="s">
        <v>384</v>
      </c>
      <c r="D119" s="65" t="s">
        <v>2438</v>
      </c>
      <c r="E119" s="65" t="s">
        <v>389</v>
      </c>
      <c r="F119" s="66" t="s">
        <v>404</v>
      </c>
      <c r="G119" s="66" t="s">
        <v>2394</v>
      </c>
      <c r="H119" s="66">
        <v>987</v>
      </c>
      <c r="I119" s="66">
        <v>13</v>
      </c>
      <c r="J119" s="67">
        <f t="shared" si="1"/>
        <v>1.3171225937183385E-2</v>
      </c>
      <c r="K119" s="68" t="s">
        <v>101</v>
      </c>
      <c r="L119" s="68" t="s">
        <v>103</v>
      </c>
    </row>
    <row r="120" spans="2:12" x14ac:dyDescent="0.25">
      <c r="B120" s="65" t="s">
        <v>318</v>
      </c>
      <c r="C120" s="65" t="s">
        <v>384</v>
      </c>
      <c r="D120" s="65" t="s">
        <v>2438</v>
      </c>
      <c r="E120" s="65" t="s">
        <v>439</v>
      </c>
      <c r="F120" s="66" t="s">
        <v>404</v>
      </c>
      <c r="G120" s="66" t="s">
        <v>2389</v>
      </c>
      <c r="H120" s="66">
        <v>1152</v>
      </c>
      <c r="I120" s="66">
        <v>16</v>
      </c>
      <c r="J120" s="67">
        <f t="shared" si="1"/>
        <v>1.3888888888888888E-2</v>
      </c>
      <c r="K120" s="68" t="s">
        <v>101</v>
      </c>
      <c r="L120" s="68" t="s">
        <v>102</v>
      </c>
    </row>
    <row r="121" spans="2:12" x14ac:dyDescent="0.25">
      <c r="B121" s="65" t="s">
        <v>318</v>
      </c>
      <c r="C121" s="65" t="s">
        <v>384</v>
      </c>
      <c r="D121" s="65" t="s">
        <v>2438</v>
      </c>
      <c r="E121" s="65" t="s">
        <v>437</v>
      </c>
      <c r="F121" s="66" t="s">
        <v>404</v>
      </c>
      <c r="G121" s="66" t="s">
        <v>2389</v>
      </c>
      <c r="H121" s="66">
        <v>888</v>
      </c>
      <c r="I121" s="66">
        <v>18</v>
      </c>
      <c r="J121" s="67">
        <f t="shared" si="1"/>
        <v>2.0270270270270271E-2</v>
      </c>
      <c r="K121" s="68" t="s">
        <v>101</v>
      </c>
      <c r="L121" s="68" t="s">
        <v>102</v>
      </c>
    </row>
    <row r="122" spans="2:12" x14ac:dyDescent="0.25">
      <c r="B122" s="65" t="s">
        <v>318</v>
      </c>
      <c r="C122" s="65" t="s">
        <v>384</v>
      </c>
      <c r="D122" s="65" t="s">
        <v>2438</v>
      </c>
      <c r="E122" s="65" t="s">
        <v>442</v>
      </c>
      <c r="F122" s="66" t="s">
        <v>403</v>
      </c>
      <c r="G122" s="66" t="s">
        <v>2394</v>
      </c>
      <c r="H122" s="66">
        <v>69</v>
      </c>
      <c r="I122" s="66">
        <v>1</v>
      </c>
      <c r="J122" s="67">
        <f t="shared" si="1"/>
        <v>1.4492753623188406E-2</v>
      </c>
      <c r="K122" s="68" t="s">
        <v>101</v>
      </c>
      <c r="L122" s="68" t="s">
        <v>103</v>
      </c>
    </row>
    <row r="123" spans="2:12" x14ac:dyDescent="0.25">
      <c r="B123" s="65" t="s">
        <v>318</v>
      </c>
      <c r="C123" s="65" t="s">
        <v>373</v>
      </c>
      <c r="D123" s="65" t="s">
        <v>2440</v>
      </c>
      <c r="E123" s="65" t="s">
        <v>383</v>
      </c>
      <c r="F123" s="66" t="s">
        <v>404</v>
      </c>
      <c r="G123" s="66" t="s">
        <v>2394</v>
      </c>
      <c r="H123" s="66">
        <v>420</v>
      </c>
      <c r="I123" s="66">
        <v>1</v>
      </c>
      <c r="J123" s="67">
        <f t="shared" si="1"/>
        <v>2.3809523809523812E-3</v>
      </c>
      <c r="K123" s="68" t="s">
        <v>92</v>
      </c>
      <c r="L123" s="68" t="s">
        <v>91</v>
      </c>
    </row>
    <row r="124" spans="2:12" x14ac:dyDescent="0.25">
      <c r="B124" s="65" t="s">
        <v>318</v>
      </c>
      <c r="C124" s="65" t="s">
        <v>373</v>
      </c>
      <c r="D124" s="65" t="s">
        <v>2440</v>
      </c>
      <c r="E124" s="65" t="s">
        <v>382</v>
      </c>
      <c r="F124" s="66" t="s">
        <v>404</v>
      </c>
      <c r="G124" s="66" t="s">
        <v>2394</v>
      </c>
      <c r="H124" s="66">
        <v>480</v>
      </c>
      <c r="I124" s="66">
        <v>1</v>
      </c>
      <c r="J124" s="67">
        <f t="shared" si="1"/>
        <v>2.0833333333333333E-3</v>
      </c>
      <c r="K124" s="68" t="s">
        <v>92</v>
      </c>
      <c r="L124" s="68" t="s">
        <v>91</v>
      </c>
    </row>
    <row r="125" spans="2:12" x14ac:dyDescent="0.25">
      <c r="B125" s="65" t="s">
        <v>318</v>
      </c>
      <c r="C125" s="65" t="s">
        <v>373</v>
      </c>
      <c r="D125" s="65" t="s">
        <v>2440</v>
      </c>
      <c r="E125" s="65" t="s">
        <v>430</v>
      </c>
      <c r="F125" s="66" t="s">
        <v>404</v>
      </c>
      <c r="G125" s="66" t="s">
        <v>2389</v>
      </c>
      <c r="H125" s="66">
        <v>618</v>
      </c>
      <c r="I125" s="66">
        <v>2</v>
      </c>
      <c r="J125" s="67">
        <f t="shared" si="1"/>
        <v>3.2362459546925568E-3</v>
      </c>
      <c r="K125" s="68" t="s">
        <v>92</v>
      </c>
      <c r="L125" s="68" t="s">
        <v>92</v>
      </c>
    </row>
    <row r="126" spans="2:12" x14ac:dyDescent="0.25">
      <c r="B126" s="65" t="s">
        <v>318</v>
      </c>
      <c r="C126" s="65" t="s">
        <v>373</v>
      </c>
      <c r="D126" s="65" t="s">
        <v>2440</v>
      </c>
      <c r="E126" s="65" t="s">
        <v>380</v>
      </c>
      <c r="F126" s="66" t="s">
        <v>404</v>
      </c>
      <c r="G126" s="66" t="s">
        <v>2394</v>
      </c>
      <c r="H126" s="66">
        <v>722</v>
      </c>
      <c r="I126" s="66">
        <v>4</v>
      </c>
      <c r="J126" s="67">
        <f t="shared" si="1"/>
        <v>5.5401662049861496E-3</v>
      </c>
      <c r="K126" s="68" t="s">
        <v>92</v>
      </c>
      <c r="L126" s="68" t="s">
        <v>90</v>
      </c>
    </row>
    <row r="127" spans="2:12" x14ac:dyDescent="0.25">
      <c r="B127" s="65" t="s">
        <v>318</v>
      </c>
      <c r="C127" s="65" t="s">
        <v>373</v>
      </c>
      <c r="D127" s="65" t="s">
        <v>2440</v>
      </c>
      <c r="E127" s="65" t="s">
        <v>431</v>
      </c>
      <c r="F127" s="66" t="s">
        <v>403</v>
      </c>
      <c r="G127" s="66" t="s">
        <v>2389</v>
      </c>
      <c r="H127" s="66">
        <v>341</v>
      </c>
      <c r="I127" s="66">
        <v>0</v>
      </c>
      <c r="J127" s="67">
        <f t="shared" si="1"/>
        <v>0</v>
      </c>
      <c r="K127" s="68" t="s">
        <v>92</v>
      </c>
      <c r="L127" s="68" t="s">
        <v>92</v>
      </c>
    </row>
    <row r="128" spans="2:12" x14ac:dyDescent="0.25">
      <c r="B128" s="65" t="s">
        <v>318</v>
      </c>
      <c r="C128" s="65" t="s">
        <v>373</v>
      </c>
      <c r="D128" s="65" t="s">
        <v>2440</v>
      </c>
      <c r="E128" s="65" t="s">
        <v>702</v>
      </c>
      <c r="F128" s="66" t="s">
        <v>405</v>
      </c>
      <c r="G128" s="66" t="s">
        <v>2394</v>
      </c>
      <c r="H128" s="66">
        <v>580</v>
      </c>
      <c r="I128" s="66">
        <v>1</v>
      </c>
      <c r="J128" s="67">
        <f t="shared" si="1"/>
        <v>1.7241379310344827E-3</v>
      </c>
      <c r="K128" s="68" t="s">
        <v>92</v>
      </c>
      <c r="L128" s="68" t="s">
        <v>91</v>
      </c>
    </row>
    <row r="129" spans="2:12" x14ac:dyDescent="0.25">
      <c r="B129" s="65" t="s">
        <v>318</v>
      </c>
      <c r="C129" s="65" t="s">
        <v>373</v>
      </c>
      <c r="D129" s="65" t="s">
        <v>2440</v>
      </c>
      <c r="E129" s="65" t="s">
        <v>2441</v>
      </c>
      <c r="F129" s="66" t="s">
        <v>404</v>
      </c>
      <c r="G129" s="66" t="s">
        <v>2389</v>
      </c>
      <c r="H129" s="66">
        <v>447</v>
      </c>
      <c r="I129" s="66">
        <v>1</v>
      </c>
      <c r="J129" s="67">
        <f t="shared" si="1"/>
        <v>2.2371364653243847E-3</v>
      </c>
      <c r="K129" s="68" t="s">
        <v>92</v>
      </c>
      <c r="L129" s="68" t="s">
        <v>92</v>
      </c>
    </row>
    <row r="130" spans="2:12" x14ac:dyDescent="0.25">
      <c r="B130" s="65" t="s">
        <v>318</v>
      </c>
      <c r="C130" s="65" t="s">
        <v>373</v>
      </c>
      <c r="D130" s="65" t="s">
        <v>2440</v>
      </c>
      <c r="E130" s="65" t="s">
        <v>813</v>
      </c>
      <c r="F130" s="66" t="s">
        <v>403</v>
      </c>
      <c r="G130" s="66" t="s">
        <v>2394</v>
      </c>
      <c r="H130" s="66">
        <v>48</v>
      </c>
      <c r="I130" s="66">
        <v>0</v>
      </c>
      <c r="J130" s="67">
        <f t="shared" si="1"/>
        <v>0</v>
      </c>
      <c r="K130" s="68" t="s">
        <v>92</v>
      </c>
      <c r="L130" s="68" t="s">
        <v>91</v>
      </c>
    </row>
    <row r="131" spans="2:12" x14ac:dyDescent="0.25">
      <c r="B131" s="65" t="s">
        <v>318</v>
      </c>
      <c r="C131" s="65" t="s">
        <v>373</v>
      </c>
      <c r="D131" s="65" t="s">
        <v>2440</v>
      </c>
      <c r="E131" s="65" t="s">
        <v>429</v>
      </c>
      <c r="F131" s="66" t="s">
        <v>402</v>
      </c>
      <c r="G131" s="66" t="s">
        <v>2389</v>
      </c>
      <c r="H131" s="66">
        <v>2724</v>
      </c>
      <c r="I131" s="66">
        <v>39</v>
      </c>
      <c r="J131" s="67">
        <f t="shared" si="1"/>
        <v>1.4317180616740088E-2</v>
      </c>
      <c r="K131" s="68" t="s">
        <v>92</v>
      </c>
      <c r="L131" s="68" t="s">
        <v>92</v>
      </c>
    </row>
    <row r="132" spans="2:12" x14ac:dyDescent="0.25">
      <c r="B132" s="65" t="s">
        <v>318</v>
      </c>
      <c r="C132" s="65" t="s">
        <v>373</v>
      </c>
      <c r="D132" s="65" t="s">
        <v>2440</v>
      </c>
      <c r="E132" s="65" t="s">
        <v>381</v>
      </c>
      <c r="F132" s="66" t="s">
        <v>403</v>
      </c>
      <c r="G132" s="66" t="s">
        <v>2394</v>
      </c>
      <c r="H132" s="66">
        <v>219</v>
      </c>
      <c r="I132" s="66">
        <v>1</v>
      </c>
      <c r="J132" s="67">
        <f t="shared" si="1"/>
        <v>4.5662100456621002E-3</v>
      </c>
      <c r="K132" s="68" t="s">
        <v>92</v>
      </c>
      <c r="L132" s="68" t="s">
        <v>91</v>
      </c>
    </row>
    <row r="133" spans="2:12" x14ac:dyDescent="0.25">
      <c r="B133" s="65" t="s">
        <v>318</v>
      </c>
      <c r="C133" s="65" t="s">
        <v>373</v>
      </c>
      <c r="D133" s="65" t="s">
        <v>2440</v>
      </c>
      <c r="E133" s="65" t="s">
        <v>379</v>
      </c>
      <c r="F133" s="66" t="s">
        <v>404</v>
      </c>
      <c r="G133" s="66" t="s">
        <v>2394</v>
      </c>
      <c r="H133" s="66">
        <v>472</v>
      </c>
      <c r="I133" s="66">
        <v>1</v>
      </c>
      <c r="J133" s="67">
        <f t="shared" si="1"/>
        <v>2.1186440677966102E-3</v>
      </c>
      <c r="K133" s="68" t="s">
        <v>92</v>
      </c>
      <c r="L133" s="68" t="s">
        <v>90</v>
      </c>
    </row>
    <row r="134" spans="2:12" x14ac:dyDescent="0.25">
      <c r="B134" s="65" t="s">
        <v>318</v>
      </c>
      <c r="C134" s="65" t="s">
        <v>373</v>
      </c>
      <c r="D134" s="65" t="s">
        <v>2440</v>
      </c>
      <c r="E134" s="65" t="s">
        <v>378</v>
      </c>
      <c r="F134" s="66" t="s">
        <v>403</v>
      </c>
      <c r="G134" s="66" t="s">
        <v>2394</v>
      </c>
      <c r="H134" s="66">
        <v>503</v>
      </c>
      <c r="I134" s="66">
        <v>1</v>
      </c>
      <c r="J134" s="67">
        <f t="shared" si="1"/>
        <v>1.9880715705765406E-3</v>
      </c>
      <c r="K134" s="68" t="s">
        <v>92</v>
      </c>
      <c r="L134" s="68" t="s">
        <v>90</v>
      </c>
    </row>
    <row r="135" spans="2:12" x14ac:dyDescent="0.25">
      <c r="B135" s="65" t="s">
        <v>318</v>
      </c>
      <c r="C135" s="65" t="s">
        <v>373</v>
      </c>
      <c r="D135" s="65" t="s">
        <v>2442</v>
      </c>
      <c r="E135" s="65" t="s">
        <v>377</v>
      </c>
      <c r="F135" s="66" t="s">
        <v>405</v>
      </c>
      <c r="G135" s="66" t="s">
        <v>2394</v>
      </c>
      <c r="H135" s="66">
        <v>657</v>
      </c>
      <c r="I135" s="66">
        <v>1</v>
      </c>
      <c r="J135" s="67">
        <f t="shared" si="1"/>
        <v>1.5220700152207001E-3</v>
      </c>
      <c r="K135" s="68" t="s">
        <v>92</v>
      </c>
      <c r="L135" s="68" t="s">
        <v>91</v>
      </c>
    </row>
    <row r="136" spans="2:12" x14ac:dyDescent="0.25">
      <c r="B136" s="65" t="s">
        <v>318</v>
      </c>
      <c r="C136" s="65" t="s">
        <v>373</v>
      </c>
      <c r="D136" s="65" t="s">
        <v>2442</v>
      </c>
      <c r="E136" s="65" t="s">
        <v>752</v>
      </c>
      <c r="F136" s="66" t="s">
        <v>403</v>
      </c>
      <c r="G136" s="66" t="s">
        <v>2394</v>
      </c>
      <c r="H136" s="66">
        <v>265</v>
      </c>
      <c r="I136" s="66">
        <v>0</v>
      </c>
      <c r="J136" s="67">
        <f t="shared" si="1"/>
        <v>0</v>
      </c>
      <c r="K136" s="68" t="s">
        <v>92</v>
      </c>
      <c r="L136" s="68" t="s">
        <v>91</v>
      </c>
    </row>
    <row r="137" spans="2:12" x14ac:dyDescent="0.25">
      <c r="B137" s="65" t="s">
        <v>318</v>
      </c>
      <c r="C137" s="65" t="s">
        <v>373</v>
      </c>
      <c r="D137" s="65" t="s">
        <v>2442</v>
      </c>
      <c r="E137" s="65" t="s">
        <v>432</v>
      </c>
      <c r="F137" s="66" t="s">
        <v>404</v>
      </c>
      <c r="G137" s="66" t="s">
        <v>2394</v>
      </c>
      <c r="H137" s="66">
        <v>536</v>
      </c>
      <c r="I137" s="66">
        <v>1</v>
      </c>
      <c r="J137" s="67">
        <f t="shared" si="1"/>
        <v>1.8656716417910447E-3</v>
      </c>
      <c r="K137" s="68" t="s">
        <v>92</v>
      </c>
      <c r="L137" s="68" t="s">
        <v>91</v>
      </c>
    </row>
    <row r="138" spans="2:12" x14ac:dyDescent="0.25">
      <c r="B138" s="65" t="s">
        <v>318</v>
      </c>
      <c r="C138" s="65" t="s">
        <v>373</v>
      </c>
      <c r="D138" s="65" t="s">
        <v>2442</v>
      </c>
      <c r="E138" s="65" t="s">
        <v>2443</v>
      </c>
      <c r="F138" s="66" t="s">
        <v>403</v>
      </c>
      <c r="G138" s="66" t="s">
        <v>2394</v>
      </c>
      <c r="H138" s="66">
        <v>138</v>
      </c>
      <c r="I138" s="66">
        <v>0</v>
      </c>
      <c r="J138" s="67">
        <f t="shared" si="1"/>
        <v>0</v>
      </c>
      <c r="K138" s="68" t="s">
        <v>92</v>
      </c>
      <c r="L138" s="68" t="s">
        <v>90</v>
      </c>
    </row>
    <row r="139" spans="2:12" x14ac:dyDescent="0.25">
      <c r="B139" s="65" t="s">
        <v>318</v>
      </c>
      <c r="C139" s="65" t="s">
        <v>373</v>
      </c>
      <c r="D139" s="65" t="s">
        <v>2442</v>
      </c>
      <c r="E139" s="65" t="s">
        <v>376</v>
      </c>
      <c r="F139" s="66" t="s">
        <v>403</v>
      </c>
      <c r="G139" s="66" t="s">
        <v>2394</v>
      </c>
      <c r="H139" s="66">
        <v>273</v>
      </c>
      <c r="I139" s="66">
        <v>0</v>
      </c>
      <c r="J139" s="67">
        <f t="shared" si="1"/>
        <v>0</v>
      </c>
      <c r="K139" s="68" t="s">
        <v>92</v>
      </c>
      <c r="L139" s="68" t="s">
        <v>91</v>
      </c>
    </row>
    <row r="140" spans="2:12" x14ac:dyDescent="0.25">
      <c r="B140" s="65" t="s">
        <v>318</v>
      </c>
      <c r="C140" s="65" t="s">
        <v>373</v>
      </c>
      <c r="D140" s="65" t="s">
        <v>2442</v>
      </c>
      <c r="E140" s="65" t="s">
        <v>433</v>
      </c>
      <c r="F140" s="66" t="s">
        <v>405</v>
      </c>
      <c r="G140" s="66" t="s">
        <v>2394</v>
      </c>
      <c r="H140" s="66">
        <v>498</v>
      </c>
      <c r="I140" s="66">
        <v>1</v>
      </c>
      <c r="J140" s="67">
        <f t="shared" si="1"/>
        <v>2.008032128514056E-3</v>
      </c>
      <c r="K140" s="68" t="s">
        <v>92</v>
      </c>
      <c r="L140" s="68" t="s">
        <v>90</v>
      </c>
    </row>
    <row r="141" spans="2:12" x14ac:dyDescent="0.25">
      <c r="B141" s="65" t="s">
        <v>318</v>
      </c>
      <c r="C141" s="65" t="s">
        <v>373</v>
      </c>
      <c r="D141" s="65" t="s">
        <v>2444</v>
      </c>
      <c r="E141" s="65" t="s">
        <v>434</v>
      </c>
      <c r="F141" s="66" t="s">
        <v>403</v>
      </c>
      <c r="G141" s="66" t="s">
        <v>2394</v>
      </c>
      <c r="H141" s="66">
        <v>187</v>
      </c>
      <c r="I141" s="66">
        <v>1</v>
      </c>
      <c r="J141" s="67">
        <f t="shared" ref="J141:J204" si="2">IFERROR(I141/H141,"")</f>
        <v>5.3475935828877002E-3</v>
      </c>
      <c r="K141" s="68" t="s">
        <v>92</v>
      </c>
      <c r="L141" s="68" t="s">
        <v>89</v>
      </c>
    </row>
    <row r="142" spans="2:12" x14ac:dyDescent="0.25">
      <c r="B142" s="65" t="s">
        <v>318</v>
      </c>
      <c r="C142" s="65" t="s">
        <v>373</v>
      </c>
      <c r="D142" s="65" t="s">
        <v>2444</v>
      </c>
      <c r="E142" s="65" t="s">
        <v>375</v>
      </c>
      <c r="F142" s="66" t="s">
        <v>405</v>
      </c>
      <c r="G142" s="66" t="s">
        <v>2394</v>
      </c>
      <c r="H142" s="66">
        <v>495</v>
      </c>
      <c r="I142" s="66">
        <v>1</v>
      </c>
      <c r="J142" s="67">
        <f t="shared" si="2"/>
        <v>2.0202020202020202E-3</v>
      </c>
      <c r="K142" s="68" t="s">
        <v>92</v>
      </c>
      <c r="L142" s="68" t="s">
        <v>89</v>
      </c>
    </row>
    <row r="143" spans="2:12" x14ac:dyDescent="0.25">
      <c r="B143" s="65" t="s">
        <v>318</v>
      </c>
      <c r="C143" s="65" t="s">
        <v>373</v>
      </c>
      <c r="D143" s="65" t="s">
        <v>2444</v>
      </c>
      <c r="E143" s="65" t="s">
        <v>436</v>
      </c>
      <c r="F143" s="66" t="s">
        <v>403</v>
      </c>
      <c r="G143" s="66" t="s">
        <v>2394</v>
      </c>
      <c r="H143" s="66">
        <v>108</v>
      </c>
      <c r="I143" s="66">
        <v>0</v>
      </c>
      <c r="J143" s="67">
        <f t="shared" si="2"/>
        <v>0</v>
      </c>
      <c r="K143" s="68" t="s">
        <v>92</v>
      </c>
      <c r="L143" s="68" t="s">
        <v>89</v>
      </c>
    </row>
    <row r="144" spans="2:12" x14ac:dyDescent="0.25">
      <c r="B144" s="65" t="s">
        <v>318</v>
      </c>
      <c r="C144" s="65" t="s">
        <v>373</v>
      </c>
      <c r="D144" s="65" t="s">
        <v>2444</v>
      </c>
      <c r="E144" s="65" t="s">
        <v>749</v>
      </c>
      <c r="F144" s="66" t="s">
        <v>403</v>
      </c>
      <c r="G144" s="66" t="s">
        <v>2394</v>
      </c>
      <c r="H144" s="66">
        <v>196</v>
      </c>
      <c r="I144" s="66">
        <v>0</v>
      </c>
      <c r="J144" s="67">
        <f t="shared" si="2"/>
        <v>0</v>
      </c>
      <c r="K144" s="68" t="s">
        <v>92</v>
      </c>
      <c r="L144" s="68" t="s">
        <v>89</v>
      </c>
    </row>
    <row r="145" spans="2:12" x14ac:dyDescent="0.25">
      <c r="B145" s="65" t="s">
        <v>318</v>
      </c>
      <c r="C145" s="65" t="s">
        <v>373</v>
      </c>
      <c r="D145" s="65" t="s">
        <v>2444</v>
      </c>
      <c r="E145" s="65" t="s">
        <v>374</v>
      </c>
      <c r="F145" s="66" t="s">
        <v>403</v>
      </c>
      <c r="G145" s="66" t="s">
        <v>2394</v>
      </c>
      <c r="H145" s="66">
        <v>187</v>
      </c>
      <c r="I145" s="66">
        <v>7</v>
      </c>
      <c r="J145" s="67">
        <f t="shared" si="2"/>
        <v>3.7433155080213901E-2</v>
      </c>
      <c r="K145" s="68" t="s">
        <v>92</v>
      </c>
      <c r="L145" s="68" t="s">
        <v>89</v>
      </c>
    </row>
    <row r="146" spans="2:12" x14ac:dyDescent="0.25">
      <c r="B146" s="65" t="s">
        <v>318</v>
      </c>
      <c r="C146" s="65" t="s">
        <v>373</v>
      </c>
      <c r="D146" s="65" t="s">
        <v>2444</v>
      </c>
      <c r="E146" s="65" t="s">
        <v>435</v>
      </c>
      <c r="F146" s="66" t="s">
        <v>403</v>
      </c>
      <c r="G146" s="66" t="s">
        <v>2394</v>
      </c>
      <c r="H146" s="66">
        <v>121</v>
      </c>
      <c r="I146" s="66">
        <v>0</v>
      </c>
      <c r="J146" s="67">
        <f t="shared" si="2"/>
        <v>0</v>
      </c>
      <c r="K146" s="68" t="s">
        <v>92</v>
      </c>
      <c r="L146" s="68" t="s">
        <v>89</v>
      </c>
    </row>
    <row r="147" spans="2:12" x14ac:dyDescent="0.25">
      <c r="B147" s="65" t="s">
        <v>318</v>
      </c>
      <c r="C147" s="65" t="s">
        <v>347</v>
      </c>
      <c r="D147" s="65" t="s">
        <v>2445</v>
      </c>
      <c r="E147" s="65" t="s">
        <v>454</v>
      </c>
      <c r="F147" s="66" t="s">
        <v>403</v>
      </c>
      <c r="G147" s="66" t="s">
        <v>2394</v>
      </c>
      <c r="H147" s="66">
        <v>225</v>
      </c>
      <c r="I147" s="66">
        <v>0</v>
      </c>
      <c r="J147" s="67">
        <f t="shared" si="2"/>
        <v>0</v>
      </c>
      <c r="K147" s="68" t="s">
        <v>64</v>
      </c>
      <c r="L147" s="68" t="s">
        <v>66</v>
      </c>
    </row>
    <row r="148" spans="2:12" x14ac:dyDescent="0.25">
      <c r="B148" s="65" t="s">
        <v>318</v>
      </c>
      <c r="C148" s="65" t="s">
        <v>347</v>
      </c>
      <c r="D148" s="65" t="s">
        <v>2445</v>
      </c>
      <c r="E148" s="65" t="s">
        <v>457</v>
      </c>
      <c r="F148" s="66" t="s">
        <v>403</v>
      </c>
      <c r="G148" s="66" t="s">
        <v>2394</v>
      </c>
      <c r="H148" s="66">
        <v>177</v>
      </c>
      <c r="I148" s="66">
        <v>3</v>
      </c>
      <c r="J148" s="67">
        <f t="shared" si="2"/>
        <v>1.6949152542372881E-2</v>
      </c>
      <c r="K148" s="68" t="s">
        <v>64</v>
      </c>
      <c r="L148" s="68" t="s">
        <v>65</v>
      </c>
    </row>
    <row r="149" spans="2:12" x14ac:dyDescent="0.25">
      <c r="B149" s="65" t="s">
        <v>318</v>
      </c>
      <c r="C149" s="65" t="s">
        <v>347</v>
      </c>
      <c r="D149" s="65" t="s">
        <v>2445</v>
      </c>
      <c r="E149" s="65" t="s">
        <v>371</v>
      </c>
      <c r="F149" s="66" t="s">
        <v>402</v>
      </c>
      <c r="G149" s="66" t="s">
        <v>2389</v>
      </c>
      <c r="H149" s="66">
        <v>2479</v>
      </c>
      <c r="I149" s="66">
        <v>34</v>
      </c>
      <c r="J149" s="67">
        <f t="shared" si="2"/>
        <v>1.3715207745058491E-2</v>
      </c>
      <c r="K149" s="68" t="s">
        <v>64</v>
      </c>
      <c r="L149" s="68" t="s">
        <v>64</v>
      </c>
    </row>
    <row r="150" spans="2:12" x14ac:dyDescent="0.25">
      <c r="B150" s="65" t="s">
        <v>318</v>
      </c>
      <c r="C150" s="65" t="s">
        <v>347</v>
      </c>
      <c r="D150" s="65" t="s">
        <v>2445</v>
      </c>
      <c r="E150" s="65" t="s">
        <v>452</v>
      </c>
      <c r="F150" s="66" t="s">
        <v>403</v>
      </c>
      <c r="G150" s="66" t="s">
        <v>2389</v>
      </c>
      <c r="H150" s="66">
        <v>191</v>
      </c>
      <c r="I150" s="66">
        <v>3</v>
      </c>
      <c r="J150" s="67">
        <f t="shared" si="2"/>
        <v>1.5706806282722512E-2</v>
      </c>
      <c r="K150" s="68" t="s">
        <v>64</v>
      </c>
      <c r="L150" s="68" t="s">
        <v>64</v>
      </c>
    </row>
    <row r="151" spans="2:12" x14ac:dyDescent="0.25">
      <c r="B151" s="65" t="s">
        <v>318</v>
      </c>
      <c r="C151" s="65" t="s">
        <v>347</v>
      </c>
      <c r="D151" s="65" t="s">
        <v>2445</v>
      </c>
      <c r="E151" s="65" t="s">
        <v>370</v>
      </c>
      <c r="F151" s="66" t="s">
        <v>404</v>
      </c>
      <c r="G151" s="66" t="s">
        <v>2394</v>
      </c>
      <c r="H151" s="66">
        <v>340</v>
      </c>
      <c r="I151" s="66">
        <v>2</v>
      </c>
      <c r="J151" s="67">
        <f t="shared" si="2"/>
        <v>5.8823529411764705E-3</v>
      </c>
      <c r="K151" s="68" t="s">
        <v>64</v>
      </c>
      <c r="L151" s="68" t="s">
        <v>66</v>
      </c>
    </row>
    <row r="152" spans="2:12" x14ac:dyDescent="0.25">
      <c r="B152" s="65" t="s">
        <v>318</v>
      </c>
      <c r="C152" s="65" t="s">
        <v>347</v>
      </c>
      <c r="D152" s="65" t="s">
        <v>2445</v>
      </c>
      <c r="E152" s="65" t="s">
        <v>369</v>
      </c>
      <c r="F152" s="66" t="s">
        <v>403</v>
      </c>
      <c r="G152" s="66" t="s">
        <v>2394</v>
      </c>
      <c r="H152" s="66">
        <v>278</v>
      </c>
      <c r="I152" s="66">
        <v>5</v>
      </c>
      <c r="J152" s="67">
        <f t="shared" si="2"/>
        <v>1.7985611510791366E-2</v>
      </c>
      <c r="K152" s="68" t="s">
        <v>64</v>
      </c>
      <c r="L152" s="68" t="s">
        <v>66</v>
      </c>
    </row>
    <row r="153" spans="2:12" x14ac:dyDescent="0.25">
      <c r="B153" s="65" t="s">
        <v>318</v>
      </c>
      <c r="C153" s="65" t="s">
        <v>347</v>
      </c>
      <c r="D153" s="65" t="s">
        <v>2445</v>
      </c>
      <c r="E153" s="65" t="s">
        <v>365</v>
      </c>
      <c r="F153" s="66" t="s">
        <v>403</v>
      </c>
      <c r="G153" s="66" t="s">
        <v>2394</v>
      </c>
      <c r="H153" s="66">
        <v>371</v>
      </c>
      <c r="I153" s="66">
        <v>11</v>
      </c>
      <c r="J153" s="67">
        <f t="shared" si="2"/>
        <v>2.9649595687331536E-2</v>
      </c>
      <c r="K153" s="68" t="s">
        <v>64</v>
      </c>
      <c r="L153" s="68" t="s">
        <v>65</v>
      </c>
    </row>
    <row r="154" spans="2:12" x14ac:dyDescent="0.25">
      <c r="B154" s="65" t="s">
        <v>318</v>
      </c>
      <c r="C154" s="65" t="s">
        <v>347</v>
      </c>
      <c r="D154" s="65" t="s">
        <v>2445</v>
      </c>
      <c r="E154" s="65" t="s">
        <v>754</v>
      </c>
      <c r="F154" s="66" t="s">
        <v>403</v>
      </c>
      <c r="G154" s="66" t="s">
        <v>2394</v>
      </c>
      <c r="H154" s="66">
        <v>170</v>
      </c>
      <c r="I154" s="66">
        <v>2</v>
      </c>
      <c r="J154" s="67">
        <f t="shared" si="2"/>
        <v>1.1764705882352941E-2</v>
      </c>
      <c r="K154" s="68" t="s">
        <v>64</v>
      </c>
      <c r="L154" s="68" t="s">
        <v>66</v>
      </c>
    </row>
    <row r="155" spans="2:12" x14ac:dyDescent="0.25">
      <c r="B155" s="65" t="s">
        <v>318</v>
      </c>
      <c r="C155" s="65" t="s">
        <v>347</v>
      </c>
      <c r="D155" s="65" t="s">
        <v>2445</v>
      </c>
      <c r="E155" s="65" t="s">
        <v>367</v>
      </c>
      <c r="F155" s="66" t="s">
        <v>403</v>
      </c>
      <c r="G155" s="66" t="s">
        <v>2394</v>
      </c>
      <c r="H155" s="66">
        <v>72</v>
      </c>
      <c r="I155" s="66">
        <v>0</v>
      </c>
      <c r="J155" s="67">
        <f t="shared" si="2"/>
        <v>0</v>
      </c>
      <c r="K155" s="68" t="s">
        <v>64</v>
      </c>
      <c r="L155" s="68" t="s">
        <v>66</v>
      </c>
    </row>
    <row r="156" spans="2:12" x14ac:dyDescent="0.25">
      <c r="B156" s="65" t="s">
        <v>318</v>
      </c>
      <c r="C156" s="65" t="s">
        <v>347</v>
      </c>
      <c r="D156" s="65" t="s">
        <v>2445</v>
      </c>
      <c r="E156" s="65" t="s">
        <v>2446</v>
      </c>
      <c r="F156" s="66" t="s">
        <v>403</v>
      </c>
      <c r="G156" s="66" t="s">
        <v>2394</v>
      </c>
      <c r="H156" s="66">
        <v>104</v>
      </c>
      <c r="I156" s="66">
        <v>2</v>
      </c>
      <c r="J156" s="67">
        <f t="shared" si="2"/>
        <v>1.9230769230769232E-2</v>
      </c>
      <c r="K156" s="68" t="s">
        <v>64</v>
      </c>
      <c r="L156" s="68" t="s">
        <v>66</v>
      </c>
    </row>
    <row r="157" spans="2:12" x14ac:dyDescent="0.25">
      <c r="B157" s="65" t="s">
        <v>318</v>
      </c>
      <c r="C157" s="65" t="s">
        <v>347</v>
      </c>
      <c r="D157" s="65" t="s">
        <v>2445</v>
      </c>
      <c r="E157" s="65" t="s">
        <v>451</v>
      </c>
      <c r="F157" s="66" t="s">
        <v>403</v>
      </c>
      <c r="G157" s="66" t="s">
        <v>2389</v>
      </c>
      <c r="H157" s="66">
        <v>237</v>
      </c>
      <c r="I157" s="66">
        <v>0</v>
      </c>
      <c r="J157" s="67">
        <f t="shared" si="2"/>
        <v>0</v>
      </c>
      <c r="K157" s="68" t="s">
        <v>64</v>
      </c>
      <c r="L157" s="68" t="s">
        <v>64</v>
      </c>
    </row>
    <row r="158" spans="2:12" x14ac:dyDescent="0.25">
      <c r="B158" s="65" t="s">
        <v>318</v>
      </c>
      <c r="C158" s="65" t="s">
        <v>347</v>
      </c>
      <c r="D158" s="65" t="s">
        <v>2445</v>
      </c>
      <c r="E158" s="65" t="s">
        <v>372</v>
      </c>
      <c r="F158" s="66" t="s">
        <v>403</v>
      </c>
      <c r="G158" s="66" t="s">
        <v>2394</v>
      </c>
      <c r="H158" s="66">
        <v>144</v>
      </c>
      <c r="I158" s="66">
        <v>1</v>
      </c>
      <c r="J158" s="67">
        <f t="shared" si="2"/>
        <v>6.9444444444444441E-3</v>
      </c>
      <c r="K158" s="68" t="s">
        <v>64</v>
      </c>
      <c r="L158" s="68" t="s">
        <v>65</v>
      </c>
    </row>
    <row r="159" spans="2:12" x14ac:dyDescent="0.25">
      <c r="B159" s="65" t="s">
        <v>318</v>
      </c>
      <c r="C159" s="65" t="s">
        <v>347</v>
      </c>
      <c r="D159" s="65" t="s">
        <v>2445</v>
      </c>
      <c r="E159" s="65" t="s">
        <v>364</v>
      </c>
      <c r="F159" s="66" t="s">
        <v>403</v>
      </c>
      <c r="G159" s="66" t="s">
        <v>2394</v>
      </c>
      <c r="H159" s="66">
        <v>187</v>
      </c>
      <c r="I159" s="66">
        <v>4</v>
      </c>
      <c r="J159" s="67">
        <f t="shared" si="2"/>
        <v>2.1390374331550801E-2</v>
      </c>
      <c r="K159" s="68" t="s">
        <v>64</v>
      </c>
      <c r="L159" s="68" t="s">
        <v>65</v>
      </c>
    </row>
    <row r="160" spans="2:12" x14ac:dyDescent="0.25">
      <c r="B160" s="65" t="s">
        <v>318</v>
      </c>
      <c r="C160" s="65" t="s">
        <v>347</v>
      </c>
      <c r="D160" s="65" t="s">
        <v>2445</v>
      </c>
      <c r="E160" s="65" t="s">
        <v>456</v>
      </c>
      <c r="F160" s="66" t="s">
        <v>403</v>
      </c>
      <c r="G160" s="66" t="s">
        <v>2394</v>
      </c>
      <c r="H160" s="66">
        <v>150</v>
      </c>
      <c r="I160" s="66">
        <v>4</v>
      </c>
      <c r="J160" s="67">
        <f t="shared" si="2"/>
        <v>2.6666666666666668E-2</v>
      </c>
      <c r="K160" s="68" t="s">
        <v>64</v>
      </c>
      <c r="L160" s="68" t="s">
        <v>65</v>
      </c>
    </row>
    <row r="161" spans="2:12" x14ac:dyDescent="0.25">
      <c r="B161" s="65" t="s">
        <v>318</v>
      </c>
      <c r="C161" s="65" t="s">
        <v>347</v>
      </c>
      <c r="D161" s="65" t="s">
        <v>2445</v>
      </c>
      <c r="E161" s="65" t="s">
        <v>453</v>
      </c>
      <c r="F161" s="66" t="s">
        <v>403</v>
      </c>
      <c r="G161" s="66" t="s">
        <v>2389</v>
      </c>
      <c r="H161" s="66">
        <v>102</v>
      </c>
      <c r="I161" s="66">
        <v>2</v>
      </c>
      <c r="J161" s="67">
        <f t="shared" si="2"/>
        <v>1.9607843137254902E-2</v>
      </c>
      <c r="K161" s="68" t="s">
        <v>64</v>
      </c>
      <c r="L161" s="68" t="s">
        <v>64</v>
      </c>
    </row>
    <row r="162" spans="2:12" x14ac:dyDescent="0.25">
      <c r="B162" s="65" t="s">
        <v>318</v>
      </c>
      <c r="C162" s="65" t="s">
        <v>347</v>
      </c>
      <c r="D162" s="65" t="s">
        <v>2445</v>
      </c>
      <c r="E162" s="65" t="s">
        <v>368</v>
      </c>
      <c r="F162" s="66" t="s">
        <v>403</v>
      </c>
      <c r="G162" s="66" t="s">
        <v>2394</v>
      </c>
      <c r="H162" s="66">
        <v>577</v>
      </c>
      <c r="I162" s="66">
        <v>23</v>
      </c>
      <c r="J162" s="67">
        <f t="shared" si="2"/>
        <v>3.9861351819757362E-2</v>
      </c>
      <c r="K162" s="68" t="s">
        <v>64</v>
      </c>
      <c r="L162" s="68" t="s">
        <v>66</v>
      </c>
    </row>
    <row r="163" spans="2:12" x14ac:dyDescent="0.25">
      <c r="B163" s="65" t="s">
        <v>318</v>
      </c>
      <c r="C163" s="65" t="s">
        <v>347</v>
      </c>
      <c r="D163" s="65" t="s">
        <v>2445</v>
      </c>
      <c r="E163" s="65" t="s">
        <v>2447</v>
      </c>
      <c r="F163" s="66" t="s">
        <v>403</v>
      </c>
      <c r="G163" s="66" t="s">
        <v>2394</v>
      </c>
      <c r="H163" s="66">
        <v>76</v>
      </c>
      <c r="I163" s="66">
        <v>1</v>
      </c>
      <c r="J163" s="67">
        <f t="shared" si="2"/>
        <v>1.3157894736842105E-2</v>
      </c>
      <c r="K163" s="68" t="s">
        <v>64</v>
      </c>
      <c r="L163" s="68" t="s">
        <v>66</v>
      </c>
    </row>
    <row r="164" spans="2:12" x14ac:dyDescent="0.25">
      <c r="B164" s="65" t="s">
        <v>318</v>
      </c>
      <c r="C164" s="65" t="s">
        <v>347</v>
      </c>
      <c r="D164" s="65" t="s">
        <v>2445</v>
      </c>
      <c r="E164" s="65" t="s">
        <v>366</v>
      </c>
      <c r="F164" s="66" t="s">
        <v>404</v>
      </c>
      <c r="G164" s="66" t="s">
        <v>2394</v>
      </c>
      <c r="H164" s="66">
        <v>290</v>
      </c>
      <c r="I164" s="66">
        <v>2</v>
      </c>
      <c r="J164" s="67">
        <f t="shared" si="2"/>
        <v>6.8965517241379309E-3</v>
      </c>
      <c r="K164" s="68" t="s">
        <v>64</v>
      </c>
      <c r="L164" s="68" t="s">
        <v>65</v>
      </c>
    </row>
    <row r="165" spans="2:12" x14ac:dyDescent="0.25">
      <c r="B165" s="65" t="s">
        <v>318</v>
      </c>
      <c r="C165" s="65" t="s">
        <v>347</v>
      </c>
      <c r="D165" s="65" t="s">
        <v>2445</v>
      </c>
      <c r="E165" s="65" t="s">
        <v>703</v>
      </c>
      <c r="F165" s="66" t="s">
        <v>403</v>
      </c>
      <c r="G165" s="66" t="s">
        <v>2394</v>
      </c>
      <c r="H165" s="66">
        <v>148</v>
      </c>
      <c r="I165" s="66">
        <v>4</v>
      </c>
      <c r="J165" s="67">
        <f t="shared" si="2"/>
        <v>2.7027027027027029E-2</v>
      </c>
      <c r="K165" s="68" t="s">
        <v>64</v>
      </c>
      <c r="L165" s="68" t="s">
        <v>65</v>
      </c>
    </row>
    <row r="166" spans="2:12" x14ac:dyDescent="0.25">
      <c r="B166" s="65" t="s">
        <v>318</v>
      </c>
      <c r="C166" s="65" t="s">
        <v>347</v>
      </c>
      <c r="D166" s="65" t="s">
        <v>2445</v>
      </c>
      <c r="E166" s="65" t="s">
        <v>458</v>
      </c>
      <c r="F166" s="66" t="s">
        <v>403</v>
      </c>
      <c r="G166" s="66" t="s">
        <v>2394</v>
      </c>
      <c r="H166" s="66">
        <v>173</v>
      </c>
      <c r="I166" s="66">
        <v>0</v>
      </c>
      <c r="J166" s="67">
        <f t="shared" si="2"/>
        <v>0</v>
      </c>
      <c r="K166" s="68" t="s">
        <v>64</v>
      </c>
      <c r="L166" s="68" t="s">
        <v>57</v>
      </c>
    </row>
    <row r="167" spans="2:12" x14ac:dyDescent="0.25">
      <c r="B167" s="65" t="s">
        <v>318</v>
      </c>
      <c r="C167" s="65" t="s">
        <v>347</v>
      </c>
      <c r="D167" s="65" t="s">
        <v>2445</v>
      </c>
      <c r="E167" s="65" t="s">
        <v>455</v>
      </c>
      <c r="F167" s="66" t="s">
        <v>403</v>
      </c>
      <c r="G167" s="66" t="s">
        <v>2394</v>
      </c>
      <c r="H167" s="66">
        <v>234</v>
      </c>
      <c r="I167" s="66">
        <v>10</v>
      </c>
      <c r="J167" s="67">
        <f t="shared" si="2"/>
        <v>4.2735042735042736E-2</v>
      </c>
      <c r="K167" s="68" t="s">
        <v>64</v>
      </c>
      <c r="L167" s="68" t="s">
        <v>66</v>
      </c>
    </row>
    <row r="168" spans="2:12" x14ac:dyDescent="0.25">
      <c r="B168" s="65" t="s">
        <v>318</v>
      </c>
      <c r="C168" s="65" t="s">
        <v>347</v>
      </c>
      <c r="D168" s="65" t="s">
        <v>2448</v>
      </c>
      <c r="E168" s="65" t="s">
        <v>459</v>
      </c>
      <c r="F168" s="66" t="s">
        <v>403</v>
      </c>
      <c r="G168" s="66" t="s">
        <v>2394</v>
      </c>
      <c r="H168" s="66">
        <v>253</v>
      </c>
      <c r="I168" s="66">
        <v>5</v>
      </c>
      <c r="J168" s="67">
        <f t="shared" si="2"/>
        <v>1.9762845849802372E-2</v>
      </c>
      <c r="K168" s="68" t="s">
        <v>64</v>
      </c>
      <c r="L168" s="68" t="s">
        <v>62</v>
      </c>
    </row>
    <row r="169" spans="2:12" x14ac:dyDescent="0.25">
      <c r="B169" s="65" t="s">
        <v>318</v>
      </c>
      <c r="C169" s="65" t="s">
        <v>347</v>
      </c>
      <c r="D169" s="65" t="s">
        <v>2448</v>
      </c>
      <c r="E169" s="65" t="s">
        <v>358</v>
      </c>
      <c r="F169" s="66" t="s">
        <v>404</v>
      </c>
      <c r="G169" s="66" t="s">
        <v>2394</v>
      </c>
      <c r="H169" s="66">
        <v>533</v>
      </c>
      <c r="I169" s="66">
        <v>10</v>
      </c>
      <c r="J169" s="67">
        <f t="shared" si="2"/>
        <v>1.8761726078799251E-2</v>
      </c>
      <c r="K169" s="68" t="s">
        <v>64</v>
      </c>
      <c r="L169" s="68" t="s">
        <v>60</v>
      </c>
    </row>
    <row r="170" spans="2:12" x14ac:dyDescent="0.25">
      <c r="B170" s="65" t="s">
        <v>318</v>
      </c>
      <c r="C170" s="65" t="s">
        <v>347</v>
      </c>
      <c r="D170" s="65" t="s">
        <v>2448</v>
      </c>
      <c r="E170" s="65" t="s">
        <v>362</v>
      </c>
      <c r="F170" s="66" t="s">
        <v>404</v>
      </c>
      <c r="G170" s="66" t="s">
        <v>2394</v>
      </c>
      <c r="H170" s="66">
        <v>280</v>
      </c>
      <c r="I170" s="66">
        <v>3</v>
      </c>
      <c r="J170" s="67">
        <f t="shared" si="2"/>
        <v>1.0714285714285714E-2</v>
      </c>
      <c r="K170" s="68" t="s">
        <v>64</v>
      </c>
      <c r="L170" s="68" t="s">
        <v>63</v>
      </c>
    </row>
    <row r="171" spans="2:12" x14ac:dyDescent="0.25">
      <c r="B171" s="65" t="s">
        <v>318</v>
      </c>
      <c r="C171" s="65" t="s">
        <v>347</v>
      </c>
      <c r="D171" s="65" t="s">
        <v>2448</v>
      </c>
      <c r="E171" s="65" t="s">
        <v>758</v>
      </c>
      <c r="F171" s="66" t="s">
        <v>403</v>
      </c>
      <c r="G171" s="66" t="s">
        <v>2394</v>
      </c>
      <c r="H171" s="66">
        <v>152</v>
      </c>
      <c r="I171" s="66">
        <v>2</v>
      </c>
      <c r="J171" s="67">
        <f t="shared" si="2"/>
        <v>1.3157894736842105E-2</v>
      </c>
      <c r="K171" s="68" t="s">
        <v>64</v>
      </c>
      <c r="L171" s="68" t="s">
        <v>63</v>
      </c>
    </row>
    <row r="172" spans="2:12" x14ac:dyDescent="0.25">
      <c r="B172" s="65" t="s">
        <v>318</v>
      </c>
      <c r="C172" s="65" t="s">
        <v>347</v>
      </c>
      <c r="D172" s="65" t="s">
        <v>2448</v>
      </c>
      <c r="E172" s="65" t="s">
        <v>360</v>
      </c>
      <c r="F172" s="66" t="s">
        <v>403</v>
      </c>
      <c r="G172" s="66" t="s">
        <v>2394</v>
      </c>
      <c r="H172" s="66">
        <v>144</v>
      </c>
      <c r="I172" s="66">
        <v>2</v>
      </c>
      <c r="J172" s="67">
        <f t="shared" si="2"/>
        <v>1.3888888888888888E-2</v>
      </c>
      <c r="K172" s="68" t="s">
        <v>64</v>
      </c>
      <c r="L172" s="68" t="s">
        <v>63</v>
      </c>
    </row>
    <row r="173" spans="2:12" x14ac:dyDescent="0.25">
      <c r="B173" s="65" t="s">
        <v>318</v>
      </c>
      <c r="C173" s="65" t="s">
        <v>347</v>
      </c>
      <c r="D173" s="65" t="s">
        <v>2448</v>
      </c>
      <c r="E173" s="65" t="s">
        <v>357</v>
      </c>
      <c r="F173" s="66" t="s">
        <v>403</v>
      </c>
      <c r="G173" s="66" t="s">
        <v>2394</v>
      </c>
      <c r="H173" s="66">
        <v>409</v>
      </c>
      <c r="I173" s="66">
        <v>1</v>
      </c>
      <c r="J173" s="67">
        <f t="shared" si="2"/>
        <v>2.4449877750611247E-3</v>
      </c>
      <c r="K173" s="68" t="s">
        <v>64</v>
      </c>
      <c r="L173" s="68" t="s">
        <v>60</v>
      </c>
    </row>
    <row r="174" spans="2:12" x14ac:dyDescent="0.25">
      <c r="B174" s="65" t="s">
        <v>318</v>
      </c>
      <c r="C174" s="65" t="s">
        <v>347</v>
      </c>
      <c r="D174" s="65" t="s">
        <v>2448</v>
      </c>
      <c r="E174" s="65" t="s">
        <v>359</v>
      </c>
      <c r="F174" s="66" t="s">
        <v>403</v>
      </c>
      <c r="G174" s="66" t="s">
        <v>2394</v>
      </c>
      <c r="H174" s="66">
        <v>192</v>
      </c>
      <c r="I174" s="66">
        <v>2</v>
      </c>
      <c r="J174" s="67">
        <f t="shared" si="2"/>
        <v>1.0416666666666666E-2</v>
      </c>
      <c r="K174" s="68" t="s">
        <v>64</v>
      </c>
      <c r="L174" s="68" t="s">
        <v>63</v>
      </c>
    </row>
    <row r="175" spans="2:12" x14ac:dyDescent="0.25">
      <c r="B175" s="65" t="s">
        <v>318</v>
      </c>
      <c r="C175" s="65" t="s">
        <v>347</v>
      </c>
      <c r="D175" s="65" t="s">
        <v>2448</v>
      </c>
      <c r="E175" s="65" t="s">
        <v>363</v>
      </c>
      <c r="F175" s="66" t="s">
        <v>403</v>
      </c>
      <c r="G175" s="66" t="s">
        <v>2394</v>
      </c>
      <c r="H175" s="66">
        <v>172</v>
      </c>
      <c r="I175" s="66">
        <v>1</v>
      </c>
      <c r="J175" s="67">
        <f t="shared" si="2"/>
        <v>5.8139534883720929E-3</v>
      </c>
      <c r="K175" s="68" t="s">
        <v>64</v>
      </c>
      <c r="L175" s="68" t="s">
        <v>62</v>
      </c>
    </row>
    <row r="176" spans="2:12" x14ac:dyDescent="0.25">
      <c r="B176" s="65" t="s">
        <v>318</v>
      </c>
      <c r="C176" s="65" t="s">
        <v>347</v>
      </c>
      <c r="D176" s="65" t="s">
        <v>2448</v>
      </c>
      <c r="E176" s="65" t="s">
        <v>361</v>
      </c>
      <c r="F176" s="66" t="s">
        <v>403</v>
      </c>
      <c r="G176" s="66" t="s">
        <v>2394</v>
      </c>
      <c r="H176" s="66">
        <v>245</v>
      </c>
      <c r="I176" s="66">
        <v>5</v>
      </c>
      <c r="J176" s="67">
        <f t="shared" si="2"/>
        <v>2.0408163265306121E-2</v>
      </c>
      <c r="K176" s="68" t="s">
        <v>64</v>
      </c>
      <c r="L176" s="68" t="s">
        <v>60</v>
      </c>
    </row>
    <row r="177" spans="2:12" x14ac:dyDescent="0.25">
      <c r="B177" s="65" t="s">
        <v>318</v>
      </c>
      <c r="C177" s="65" t="s">
        <v>347</v>
      </c>
      <c r="D177" s="65" t="s">
        <v>2449</v>
      </c>
      <c r="E177" s="65" t="s">
        <v>461</v>
      </c>
      <c r="F177" s="66" t="s">
        <v>403</v>
      </c>
      <c r="G177" s="66" t="s">
        <v>2394</v>
      </c>
      <c r="H177" s="66">
        <v>99</v>
      </c>
      <c r="I177" s="66">
        <v>3</v>
      </c>
      <c r="J177" s="67">
        <f t="shared" si="2"/>
        <v>3.0303030303030304E-2</v>
      </c>
      <c r="K177" s="68" t="s">
        <v>64</v>
      </c>
      <c r="L177" s="68" t="s">
        <v>61</v>
      </c>
    </row>
    <row r="178" spans="2:12" x14ac:dyDescent="0.25">
      <c r="B178" s="65" t="s">
        <v>318</v>
      </c>
      <c r="C178" s="65" t="s">
        <v>347</v>
      </c>
      <c r="D178" s="65" t="s">
        <v>2449</v>
      </c>
      <c r="E178" s="65" t="s">
        <v>355</v>
      </c>
      <c r="F178" s="66" t="s">
        <v>403</v>
      </c>
      <c r="G178" s="66" t="s">
        <v>2394</v>
      </c>
      <c r="H178" s="66">
        <v>170</v>
      </c>
      <c r="I178" s="66">
        <v>7</v>
      </c>
      <c r="J178" s="67">
        <f t="shared" si="2"/>
        <v>4.1176470588235294E-2</v>
      </c>
      <c r="K178" s="68" t="s">
        <v>64</v>
      </c>
      <c r="L178" s="68" t="s">
        <v>61</v>
      </c>
    </row>
    <row r="179" spans="2:12" x14ac:dyDescent="0.25">
      <c r="B179" s="65" t="s">
        <v>318</v>
      </c>
      <c r="C179" s="65" t="s">
        <v>347</v>
      </c>
      <c r="D179" s="65" t="s">
        <v>2449</v>
      </c>
      <c r="E179" s="65" t="s">
        <v>462</v>
      </c>
      <c r="F179" s="66" t="s">
        <v>405</v>
      </c>
      <c r="G179" s="66" t="s">
        <v>2394</v>
      </c>
      <c r="H179" s="66">
        <v>335</v>
      </c>
      <c r="I179" s="66">
        <v>7</v>
      </c>
      <c r="J179" s="67">
        <f t="shared" si="2"/>
        <v>2.0895522388059702E-2</v>
      </c>
      <c r="K179" s="68" t="s">
        <v>64</v>
      </c>
      <c r="L179" s="68" t="s">
        <v>61</v>
      </c>
    </row>
    <row r="180" spans="2:12" x14ac:dyDescent="0.25">
      <c r="B180" s="65" t="s">
        <v>318</v>
      </c>
      <c r="C180" s="65" t="s">
        <v>347</v>
      </c>
      <c r="D180" s="65" t="s">
        <v>2449</v>
      </c>
      <c r="E180" s="65" t="s">
        <v>814</v>
      </c>
      <c r="F180" s="66" t="s">
        <v>403</v>
      </c>
      <c r="G180" s="66" t="s">
        <v>2394</v>
      </c>
      <c r="H180" s="66">
        <v>108</v>
      </c>
      <c r="I180" s="66">
        <v>0</v>
      </c>
      <c r="J180" s="67">
        <f t="shared" si="2"/>
        <v>0</v>
      </c>
      <c r="K180" s="68" t="s">
        <v>64</v>
      </c>
      <c r="L180" s="68" t="s">
        <v>61</v>
      </c>
    </row>
    <row r="181" spans="2:12" x14ac:dyDescent="0.25">
      <c r="B181" s="65" t="s">
        <v>318</v>
      </c>
      <c r="C181" s="65" t="s">
        <v>347</v>
      </c>
      <c r="D181" s="65" t="s">
        <v>2449</v>
      </c>
      <c r="E181" s="65" t="s">
        <v>356</v>
      </c>
      <c r="F181" s="66" t="s">
        <v>403</v>
      </c>
      <c r="G181" s="66" t="s">
        <v>2394</v>
      </c>
      <c r="H181" s="66">
        <v>318</v>
      </c>
      <c r="I181" s="66">
        <v>2</v>
      </c>
      <c r="J181" s="67">
        <f t="shared" si="2"/>
        <v>6.2893081761006293E-3</v>
      </c>
      <c r="K181" s="68" t="s">
        <v>64</v>
      </c>
      <c r="L181" s="68" t="s">
        <v>61</v>
      </c>
    </row>
    <row r="182" spans="2:12" x14ac:dyDescent="0.25">
      <c r="B182" s="65" t="s">
        <v>318</v>
      </c>
      <c r="C182" s="65" t="s">
        <v>347</v>
      </c>
      <c r="D182" s="65" t="s">
        <v>2449</v>
      </c>
      <c r="E182" s="65" t="s">
        <v>460</v>
      </c>
      <c r="F182" s="66" t="s">
        <v>403</v>
      </c>
      <c r="G182" s="66" t="s">
        <v>2394</v>
      </c>
      <c r="H182" s="66">
        <v>172</v>
      </c>
      <c r="I182" s="66">
        <v>3</v>
      </c>
      <c r="J182" s="67">
        <f t="shared" si="2"/>
        <v>1.7441860465116279E-2</v>
      </c>
      <c r="K182" s="68" t="s">
        <v>64</v>
      </c>
      <c r="L182" s="68" t="s">
        <v>61</v>
      </c>
    </row>
    <row r="183" spans="2:12" x14ac:dyDescent="0.25">
      <c r="B183" s="65" t="s">
        <v>318</v>
      </c>
      <c r="C183" s="65" t="s">
        <v>347</v>
      </c>
      <c r="D183" s="65" t="s">
        <v>2450</v>
      </c>
      <c r="E183" s="65" t="s">
        <v>349</v>
      </c>
      <c r="F183" s="66" t="s">
        <v>403</v>
      </c>
      <c r="G183" s="66" t="s">
        <v>2394</v>
      </c>
      <c r="H183" s="66">
        <v>216</v>
      </c>
      <c r="I183" s="66">
        <v>3</v>
      </c>
      <c r="J183" s="67">
        <f t="shared" si="2"/>
        <v>1.3888888888888888E-2</v>
      </c>
      <c r="K183" s="68" t="s">
        <v>64</v>
      </c>
      <c r="L183" s="68" t="s">
        <v>58</v>
      </c>
    </row>
    <row r="184" spans="2:12" x14ac:dyDescent="0.25">
      <c r="B184" s="65" t="s">
        <v>318</v>
      </c>
      <c r="C184" s="65" t="s">
        <v>347</v>
      </c>
      <c r="D184" s="65" t="s">
        <v>2450</v>
      </c>
      <c r="E184" s="65" t="s">
        <v>2451</v>
      </c>
      <c r="F184" s="66" t="s">
        <v>403</v>
      </c>
      <c r="G184" s="66" t="s">
        <v>2389</v>
      </c>
      <c r="H184" s="66">
        <v>88</v>
      </c>
      <c r="I184" s="66">
        <v>3</v>
      </c>
      <c r="J184" s="67">
        <f t="shared" si="2"/>
        <v>3.4090909090909088E-2</v>
      </c>
      <c r="K184" s="68" t="s">
        <v>64</v>
      </c>
      <c r="L184" s="68" t="s">
        <v>842</v>
      </c>
    </row>
    <row r="185" spans="2:12" x14ac:dyDescent="0.25">
      <c r="B185" s="65" t="s">
        <v>318</v>
      </c>
      <c r="C185" s="65" t="s">
        <v>347</v>
      </c>
      <c r="D185" s="65" t="s">
        <v>2450</v>
      </c>
      <c r="E185" s="65" t="s">
        <v>463</v>
      </c>
      <c r="F185" s="66" t="s">
        <v>403</v>
      </c>
      <c r="G185" s="66" t="s">
        <v>2389</v>
      </c>
      <c r="H185" s="66">
        <v>76</v>
      </c>
      <c r="I185" s="66">
        <v>0</v>
      </c>
      <c r="J185" s="67">
        <f t="shared" si="2"/>
        <v>0</v>
      </c>
      <c r="K185" s="68" t="s">
        <v>64</v>
      </c>
      <c r="L185" s="68" t="s">
        <v>843</v>
      </c>
    </row>
    <row r="186" spans="2:12" x14ac:dyDescent="0.25">
      <c r="B186" s="65" t="s">
        <v>318</v>
      </c>
      <c r="C186" s="65" t="s">
        <v>347</v>
      </c>
      <c r="D186" s="65" t="s">
        <v>2450</v>
      </c>
      <c r="E186" s="65" t="s">
        <v>464</v>
      </c>
      <c r="F186" s="66" t="s">
        <v>404</v>
      </c>
      <c r="G186" s="66" t="s">
        <v>2389</v>
      </c>
      <c r="H186" s="66">
        <v>307</v>
      </c>
      <c r="I186" s="66">
        <v>3</v>
      </c>
      <c r="J186" s="67">
        <f t="shared" si="2"/>
        <v>9.7719869706840382E-3</v>
      </c>
      <c r="K186" s="68" t="s">
        <v>64</v>
      </c>
      <c r="L186" s="68" t="s">
        <v>842</v>
      </c>
    </row>
    <row r="187" spans="2:12" x14ac:dyDescent="0.25">
      <c r="B187" s="65" t="s">
        <v>318</v>
      </c>
      <c r="C187" s="65" t="s">
        <v>347</v>
      </c>
      <c r="D187" s="65" t="s">
        <v>2450</v>
      </c>
      <c r="E187" s="65" t="s">
        <v>351</v>
      </c>
      <c r="F187" s="66" t="s">
        <v>403</v>
      </c>
      <c r="G187" s="66" t="s">
        <v>2394</v>
      </c>
      <c r="H187" s="66">
        <v>141</v>
      </c>
      <c r="I187" s="66">
        <v>2</v>
      </c>
      <c r="J187" s="67">
        <f t="shared" si="2"/>
        <v>1.4184397163120567E-2</v>
      </c>
      <c r="K187" s="68" t="s">
        <v>64</v>
      </c>
      <c r="L187" s="68" t="s">
        <v>59</v>
      </c>
    </row>
    <row r="188" spans="2:12" x14ac:dyDescent="0.25">
      <c r="B188" s="65" t="s">
        <v>318</v>
      </c>
      <c r="C188" s="65" t="s">
        <v>347</v>
      </c>
      <c r="D188" s="65" t="s">
        <v>2450</v>
      </c>
      <c r="E188" s="65" t="s">
        <v>352</v>
      </c>
      <c r="F188" s="66" t="s">
        <v>403</v>
      </c>
      <c r="G188" s="66" t="s">
        <v>2394</v>
      </c>
      <c r="H188" s="66">
        <v>210</v>
      </c>
      <c r="I188" s="66">
        <v>3</v>
      </c>
      <c r="J188" s="67">
        <f t="shared" si="2"/>
        <v>1.4285714285714285E-2</v>
      </c>
      <c r="K188" s="68" t="s">
        <v>64</v>
      </c>
      <c r="L188" s="68" t="s">
        <v>59</v>
      </c>
    </row>
    <row r="189" spans="2:12" x14ac:dyDescent="0.25">
      <c r="B189" s="65" t="s">
        <v>318</v>
      </c>
      <c r="C189" s="65" t="s">
        <v>347</v>
      </c>
      <c r="D189" s="65" t="s">
        <v>2450</v>
      </c>
      <c r="E189" s="65" t="s">
        <v>354</v>
      </c>
      <c r="F189" s="66" t="s">
        <v>404</v>
      </c>
      <c r="G189" s="66" t="s">
        <v>2394</v>
      </c>
      <c r="H189" s="66">
        <v>329</v>
      </c>
      <c r="I189" s="66">
        <v>0</v>
      </c>
      <c r="J189" s="67">
        <f t="shared" si="2"/>
        <v>0</v>
      </c>
      <c r="K189" s="68" t="s">
        <v>64</v>
      </c>
      <c r="L189" s="68" t="s">
        <v>59</v>
      </c>
    </row>
    <row r="190" spans="2:12" x14ac:dyDescent="0.25">
      <c r="B190" s="65" t="s">
        <v>318</v>
      </c>
      <c r="C190" s="65" t="s">
        <v>347</v>
      </c>
      <c r="D190" s="65" t="s">
        <v>2450</v>
      </c>
      <c r="E190" s="65" t="s">
        <v>353</v>
      </c>
      <c r="F190" s="66" t="s">
        <v>404</v>
      </c>
      <c r="G190" s="66" t="s">
        <v>2394</v>
      </c>
      <c r="H190" s="66">
        <v>342</v>
      </c>
      <c r="I190" s="66">
        <v>4</v>
      </c>
      <c r="J190" s="67">
        <f t="shared" si="2"/>
        <v>1.1695906432748537E-2</v>
      </c>
      <c r="K190" s="68" t="s">
        <v>64</v>
      </c>
      <c r="L190" s="68" t="s">
        <v>59</v>
      </c>
    </row>
    <row r="191" spans="2:12" x14ac:dyDescent="0.25">
      <c r="B191" s="65" t="s">
        <v>318</v>
      </c>
      <c r="C191" s="65" t="s">
        <v>347</v>
      </c>
      <c r="D191" s="65" t="s">
        <v>2450</v>
      </c>
      <c r="E191" s="65" t="s">
        <v>350</v>
      </c>
      <c r="F191" s="66" t="s">
        <v>405</v>
      </c>
      <c r="G191" s="66" t="s">
        <v>2394</v>
      </c>
      <c r="H191" s="66">
        <v>357</v>
      </c>
      <c r="I191" s="66">
        <v>3</v>
      </c>
      <c r="J191" s="67">
        <f t="shared" si="2"/>
        <v>8.4033613445378148E-3</v>
      </c>
      <c r="K191" s="68" t="s">
        <v>64</v>
      </c>
      <c r="L191" s="68" t="s">
        <v>58</v>
      </c>
    </row>
    <row r="192" spans="2:12" x14ac:dyDescent="0.25">
      <c r="B192" s="65" t="s">
        <v>318</v>
      </c>
      <c r="C192" s="65" t="s">
        <v>347</v>
      </c>
      <c r="D192" s="65" t="s">
        <v>2450</v>
      </c>
      <c r="E192" s="65" t="s">
        <v>348</v>
      </c>
      <c r="F192" s="66" t="s">
        <v>403</v>
      </c>
      <c r="G192" s="66" t="s">
        <v>2394</v>
      </c>
      <c r="H192" s="66">
        <v>127</v>
      </c>
      <c r="I192" s="66">
        <v>3</v>
      </c>
      <c r="J192" s="67">
        <f t="shared" si="2"/>
        <v>2.3622047244094488E-2</v>
      </c>
      <c r="K192" s="68" t="s">
        <v>64</v>
      </c>
      <c r="L192" s="68" t="s">
        <v>58</v>
      </c>
    </row>
    <row r="193" spans="2:12" x14ac:dyDescent="0.25">
      <c r="B193" s="65" t="s">
        <v>318</v>
      </c>
      <c r="C193" s="65" t="s">
        <v>341</v>
      </c>
      <c r="D193" s="65" t="s">
        <v>2452</v>
      </c>
      <c r="E193" s="65" t="s">
        <v>346</v>
      </c>
      <c r="F193" s="66" t="s">
        <v>406</v>
      </c>
      <c r="G193" s="66" t="s">
        <v>2389</v>
      </c>
      <c r="H193" s="66">
        <v>568</v>
      </c>
      <c r="I193" s="66">
        <v>24</v>
      </c>
      <c r="J193" s="67">
        <f t="shared" si="2"/>
        <v>4.2253521126760563E-2</v>
      </c>
      <c r="K193" s="68" t="s">
        <v>28</v>
      </c>
      <c r="L193" s="68" t="s">
        <v>28</v>
      </c>
    </row>
    <row r="194" spans="2:12" x14ac:dyDescent="0.25">
      <c r="B194" s="65" t="s">
        <v>318</v>
      </c>
      <c r="C194" s="65" t="s">
        <v>341</v>
      </c>
      <c r="D194" s="65" t="s">
        <v>2452</v>
      </c>
      <c r="E194" s="65" t="s">
        <v>345</v>
      </c>
      <c r="F194" s="66" t="s">
        <v>403</v>
      </c>
      <c r="G194" s="66" t="s">
        <v>2394</v>
      </c>
      <c r="H194" s="66">
        <v>182</v>
      </c>
      <c r="I194" s="66">
        <v>3</v>
      </c>
      <c r="J194" s="67">
        <f t="shared" si="2"/>
        <v>1.6483516483516484E-2</v>
      </c>
      <c r="K194" s="68" t="s">
        <v>28</v>
      </c>
      <c r="L194" s="68" t="s">
        <v>26</v>
      </c>
    </row>
    <row r="195" spans="2:12" x14ac:dyDescent="0.25">
      <c r="B195" s="65" t="s">
        <v>318</v>
      </c>
      <c r="C195" s="65" t="s">
        <v>341</v>
      </c>
      <c r="D195" s="65" t="s">
        <v>2452</v>
      </c>
      <c r="E195" s="65" t="s">
        <v>470</v>
      </c>
      <c r="F195" s="66" t="s">
        <v>404</v>
      </c>
      <c r="G195" s="66" t="s">
        <v>2389</v>
      </c>
      <c r="H195" s="66">
        <v>199</v>
      </c>
      <c r="I195" s="66">
        <v>11</v>
      </c>
      <c r="J195" s="67">
        <f t="shared" si="2"/>
        <v>5.5276381909547742E-2</v>
      </c>
      <c r="K195" s="68" t="s">
        <v>28</v>
      </c>
      <c r="L195" s="68" t="s">
        <v>25</v>
      </c>
    </row>
    <row r="196" spans="2:12" x14ac:dyDescent="0.25">
      <c r="B196" s="65" t="s">
        <v>318</v>
      </c>
      <c r="C196" s="65" t="s">
        <v>341</v>
      </c>
      <c r="D196" s="65" t="s">
        <v>2452</v>
      </c>
      <c r="E196" s="65" t="s">
        <v>2453</v>
      </c>
      <c r="F196" s="66" t="s">
        <v>403</v>
      </c>
      <c r="G196" s="66" t="s">
        <v>2389</v>
      </c>
      <c r="H196" s="66">
        <v>54</v>
      </c>
      <c r="I196" s="66">
        <v>3</v>
      </c>
      <c r="J196" s="67">
        <f t="shared" si="2"/>
        <v>5.5555555555555552E-2</v>
      </c>
      <c r="K196" s="68" t="s">
        <v>28</v>
      </c>
      <c r="L196" s="68" t="s">
        <v>28</v>
      </c>
    </row>
    <row r="197" spans="2:12" x14ac:dyDescent="0.25">
      <c r="B197" s="65" t="s">
        <v>318</v>
      </c>
      <c r="C197" s="65" t="s">
        <v>341</v>
      </c>
      <c r="D197" s="65" t="s">
        <v>2452</v>
      </c>
      <c r="E197" s="65" t="s">
        <v>471</v>
      </c>
      <c r="F197" s="66" t="s">
        <v>404</v>
      </c>
      <c r="G197" s="66" t="s">
        <v>2389</v>
      </c>
      <c r="H197" s="66">
        <v>146</v>
      </c>
      <c r="I197" s="66">
        <v>6</v>
      </c>
      <c r="J197" s="67">
        <f t="shared" si="2"/>
        <v>4.1095890410958902E-2</v>
      </c>
      <c r="K197" s="68" t="s">
        <v>28</v>
      </c>
      <c r="L197" s="68" t="s">
        <v>25</v>
      </c>
    </row>
    <row r="198" spans="2:12" x14ac:dyDescent="0.25">
      <c r="B198" s="65" t="s">
        <v>318</v>
      </c>
      <c r="C198" s="65" t="s">
        <v>341</v>
      </c>
      <c r="D198" s="65" t="s">
        <v>2452</v>
      </c>
      <c r="E198" s="65" t="s">
        <v>469</v>
      </c>
      <c r="F198" s="66" t="s">
        <v>403</v>
      </c>
      <c r="G198" s="66" t="s">
        <v>2389</v>
      </c>
      <c r="H198" s="66">
        <v>100</v>
      </c>
      <c r="I198" s="66">
        <v>4</v>
      </c>
      <c r="J198" s="67">
        <f t="shared" si="2"/>
        <v>0.04</v>
      </c>
      <c r="K198" s="68" t="s">
        <v>28</v>
      </c>
      <c r="L198" s="68" t="s">
        <v>25</v>
      </c>
    </row>
    <row r="199" spans="2:12" x14ac:dyDescent="0.25">
      <c r="B199" s="65" t="s">
        <v>318</v>
      </c>
      <c r="C199" s="65" t="s">
        <v>341</v>
      </c>
      <c r="D199" s="65" t="s">
        <v>2452</v>
      </c>
      <c r="E199" s="65" t="s">
        <v>2454</v>
      </c>
      <c r="F199" s="66" t="s">
        <v>404</v>
      </c>
      <c r="G199" s="66" t="s">
        <v>2394</v>
      </c>
      <c r="H199" s="66">
        <v>146</v>
      </c>
      <c r="I199" s="66">
        <v>4</v>
      </c>
      <c r="J199" s="67">
        <f t="shared" si="2"/>
        <v>2.7397260273972601E-2</v>
      </c>
      <c r="K199" s="68" t="s">
        <v>28</v>
      </c>
      <c r="L199" s="68" t="s">
        <v>24</v>
      </c>
    </row>
    <row r="200" spans="2:12" x14ac:dyDescent="0.25">
      <c r="B200" s="65" t="s">
        <v>318</v>
      </c>
      <c r="C200" s="65" t="s">
        <v>341</v>
      </c>
      <c r="D200" s="65" t="s">
        <v>2452</v>
      </c>
      <c r="E200" s="65" t="s">
        <v>344</v>
      </c>
      <c r="F200" s="66" t="s">
        <v>404</v>
      </c>
      <c r="G200" s="66" t="s">
        <v>2394</v>
      </c>
      <c r="H200" s="66">
        <v>230</v>
      </c>
      <c r="I200" s="66">
        <v>8</v>
      </c>
      <c r="J200" s="67">
        <f t="shared" si="2"/>
        <v>3.4782608695652174E-2</v>
      </c>
      <c r="K200" s="68" t="s">
        <v>28</v>
      </c>
      <c r="L200" s="68" t="s">
        <v>26</v>
      </c>
    </row>
    <row r="201" spans="2:12" x14ac:dyDescent="0.25">
      <c r="B201" s="65" t="s">
        <v>318</v>
      </c>
      <c r="C201" s="65" t="s">
        <v>341</v>
      </c>
      <c r="D201" s="65" t="s">
        <v>2455</v>
      </c>
      <c r="E201" s="65" t="s">
        <v>2456</v>
      </c>
      <c r="F201" s="66" t="s">
        <v>403</v>
      </c>
      <c r="G201" s="66" t="s">
        <v>2389</v>
      </c>
      <c r="H201" s="66">
        <v>126</v>
      </c>
      <c r="I201" s="66">
        <v>0</v>
      </c>
      <c r="J201" s="67">
        <f t="shared" si="2"/>
        <v>0</v>
      </c>
      <c r="K201" s="68" t="s">
        <v>28</v>
      </c>
      <c r="L201" s="68" t="s">
        <v>839</v>
      </c>
    </row>
    <row r="202" spans="2:12" x14ac:dyDescent="0.25">
      <c r="B202" s="65" t="s">
        <v>318</v>
      </c>
      <c r="C202" s="65" t="s">
        <v>341</v>
      </c>
      <c r="D202" s="65" t="s">
        <v>2455</v>
      </c>
      <c r="E202" s="65" t="s">
        <v>2457</v>
      </c>
      <c r="F202" s="66" t="s">
        <v>406</v>
      </c>
      <c r="G202" s="66" t="s">
        <v>2389</v>
      </c>
      <c r="H202" s="66">
        <v>418</v>
      </c>
      <c r="I202" s="66">
        <v>8</v>
      </c>
      <c r="J202" s="67">
        <f t="shared" si="2"/>
        <v>1.9138755980861243E-2</v>
      </c>
      <c r="K202" s="68" t="s">
        <v>28</v>
      </c>
      <c r="L202" s="68" t="s">
        <v>838</v>
      </c>
    </row>
    <row r="203" spans="2:12" x14ac:dyDescent="0.25">
      <c r="B203" s="65" t="s">
        <v>318</v>
      </c>
      <c r="C203" s="65" t="s">
        <v>341</v>
      </c>
      <c r="D203" s="65" t="s">
        <v>2455</v>
      </c>
      <c r="E203" s="65" t="s">
        <v>466</v>
      </c>
      <c r="F203" s="66" t="s">
        <v>403</v>
      </c>
      <c r="G203" s="66" t="s">
        <v>2389</v>
      </c>
      <c r="H203" s="66">
        <v>74</v>
      </c>
      <c r="I203" s="66">
        <v>0</v>
      </c>
      <c r="J203" s="67">
        <f t="shared" si="2"/>
        <v>0</v>
      </c>
      <c r="K203" s="68" t="s">
        <v>114</v>
      </c>
      <c r="L203" s="68" t="s">
        <v>840</v>
      </c>
    </row>
    <row r="204" spans="2:12" x14ac:dyDescent="0.25">
      <c r="B204" s="65" t="s">
        <v>318</v>
      </c>
      <c r="C204" s="65" t="s">
        <v>341</v>
      </c>
      <c r="D204" s="65" t="s">
        <v>2455</v>
      </c>
      <c r="E204" s="65" t="s">
        <v>343</v>
      </c>
      <c r="F204" s="66" t="s">
        <v>403</v>
      </c>
      <c r="G204" s="66" t="s">
        <v>2394</v>
      </c>
      <c r="H204" s="66">
        <v>220</v>
      </c>
      <c r="I204" s="66">
        <v>3</v>
      </c>
      <c r="J204" s="67">
        <f t="shared" si="2"/>
        <v>1.3636363636363636E-2</v>
      </c>
      <c r="K204" s="68" t="s">
        <v>114</v>
      </c>
      <c r="L204" s="68" t="s">
        <v>105</v>
      </c>
    </row>
    <row r="205" spans="2:12" x14ac:dyDescent="0.25">
      <c r="B205" s="65" t="s">
        <v>318</v>
      </c>
      <c r="C205" s="65" t="s">
        <v>341</v>
      </c>
      <c r="D205" s="65" t="s">
        <v>2455</v>
      </c>
      <c r="E205" s="65" t="s">
        <v>2458</v>
      </c>
      <c r="F205" s="66" t="s">
        <v>403</v>
      </c>
      <c r="G205" s="66" t="s">
        <v>2389</v>
      </c>
      <c r="H205" s="66">
        <v>204</v>
      </c>
      <c r="I205" s="66">
        <v>3</v>
      </c>
      <c r="J205" s="67">
        <f t="shared" ref="J205:J268" si="3">IFERROR(I205/H205,"")</f>
        <v>1.4705882352941176E-2</v>
      </c>
      <c r="K205" s="68" t="s">
        <v>28</v>
      </c>
      <c r="L205" s="68" t="s">
        <v>838</v>
      </c>
    </row>
    <row r="206" spans="2:12" x14ac:dyDescent="0.25">
      <c r="B206" s="65" t="s">
        <v>318</v>
      </c>
      <c r="C206" s="65" t="s">
        <v>341</v>
      </c>
      <c r="D206" s="65" t="s">
        <v>2455</v>
      </c>
      <c r="E206" s="65" t="s">
        <v>467</v>
      </c>
      <c r="F206" s="66" t="s">
        <v>403</v>
      </c>
      <c r="G206" s="66" t="s">
        <v>2389</v>
      </c>
      <c r="H206" s="66">
        <v>221</v>
      </c>
      <c r="I206" s="66">
        <v>2</v>
      </c>
      <c r="J206" s="67">
        <f t="shared" si="3"/>
        <v>9.0497737556561094E-3</v>
      </c>
      <c r="K206" s="68" t="s">
        <v>114</v>
      </c>
      <c r="L206" s="68" t="s">
        <v>840</v>
      </c>
    </row>
    <row r="207" spans="2:12" x14ac:dyDescent="0.25">
      <c r="B207" s="65" t="s">
        <v>318</v>
      </c>
      <c r="C207" s="65" t="s">
        <v>341</v>
      </c>
      <c r="D207" s="65" t="s">
        <v>2455</v>
      </c>
      <c r="E207" s="65" t="s">
        <v>468</v>
      </c>
      <c r="F207" s="66" t="s">
        <v>403</v>
      </c>
      <c r="G207" s="66" t="s">
        <v>2389</v>
      </c>
      <c r="H207" s="66">
        <v>79</v>
      </c>
      <c r="I207" s="66">
        <v>1</v>
      </c>
      <c r="J207" s="67">
        <f t="shared" si="3"/>
        <v>1.2658227848101266E-2</v>
      </c>
      <c r="K207" s="68" t="s">
        <v>114</v>
      </c>
      <c r="L207" s="68" t="s">
        <v>114</v>
      </c>
    </row>
    <row r="208" spans="2:12" x14ac:dyDescent="0.25">
      <c r="B208" s="65" t="s">
        <v>318</v>
      </c>
      <c r="C208" s="65" t="s">
        <v>341</v>
      </c>
      <c r="D208" s="65" t="s">
        <v>2455</v>
      </c>
      <c r="E208" s="65" t="s">
        <v>342</v>
      </c>
      <c r="F208" s="66" t="s">
        <v>403</v>
      </c>
      <c r="G208" s="66" t="s">
        <v>2394</v>
      </c>
      <c r="H208" s="66">
        <v>180</v>
      </c>
      <c r="I208" s="66">
        <v>3</v>
      </c>
      <c r="J208" s="67">
        <f t="shared" si="3"/>
        <v>1.6666666666666666E-2</v>
      </c>
      <c r="K208" s="68" t="s">
        <v>2</v>
      </c>
      <c r="L208" s="68" t="s">
        <v>1</v>
      </c>
    </row>
    <row r="209" spans="2:12" x14ac:dyDescent="0.25">
      <c r="B209" s="65" t="s">
        <v>318</v>
      </c>
      <c r="C209" s="65" t="s">
        <v>341</v>
      </c>
      <c r="D209" s="65" t="s">
        <v>2459</v>
      </c>
      <c r="E209" s="65" t="s">
        <v>2460</v>
      </c>
      <c r="F209" s="66" t="s">
        <v>403</v>
      </c>
      <c r="G209" s="66" t="s">
        <v>2389</v>
      </c>
      <c r="H209" s="66">
        <v>140</v>
      </c>
      <c r="I209" s="66">
        <v>6</v>
      </c>
      <c r="J209" s="67">
        <f t="shared" si="3"/>
        <v>4.2857142857142858E-2</v>
      </c>
      <c r="K209" s="68" t="s">
        <v>28</v>
      </c>
      <c r="L209" s="68" t="s">
        <v>837</v>
      </c>
    </row>
    <row r="210" spans="2:12" x14ac:dyDescent="0.25">
      <c r="B210" s="65" t="s">
        <v>318</v>
      </c>
      <c r="C210" s="65" t="s">
        <v>341</v>
      </c>
      <c r="D210" s="65" t="s">
        <v>2459</v>
      </c>
      <c r="E210" s="65" t="s">
        <v>2461</v>
      </c>
      <c r="F210" s="66" t="s">
        <v>403</v>
      </c>
      <c r="G210" s="66" t="s">
        <v>2389</v>
      </c>
      <c r="H210" s="66">
        <v>111</v>
      </c>
      <c r="I210" s="66">
        <v>1</v>
      </c>
      <c r="J210" s="67">
        <f t="shared" si="3"/>
        <v>9.0090090090090089E-3</v>
      </c>
      <c r="K210" s="68" t="s">
        <v>28</v>
      </c>
      <c r="L210" s="68" t="s">
        <v>837</v>
      </c>
    </row>
    <row r="211" spans="2:12" x14ac:dyDescent="0.25">
      <c r="B211" s="65" t="s">
        <v>318</v>
      </c>
      <c r="C211" s="65" t="s">
        <v>341</v>
      </c>
      <c r="D211" s="65" t="s">
        <v>2459</v>
      </c>
      <c r="E211" s="65" t="s">
        <v>701</v>
      </c>
      <c r="F211" s="66" t="s">
        <v>403</v>
      </c>
      <c r="G211" s="66" t="s">
        <v>2394</v>
      </c>
      <c r="H211" s="66">
        <v>64</v>
      </c>
      <c r="I211" s="66">
        <v>4</v>
      </c>
      <c r="J211" s="67">
        <f t="shared" si="3"/>
        <v>6.25E-2</v>
      </c>
      <c r="K211" s="68" t="s">
        <v>28</v>
      </c>
      <c r="L211" s="68" t="s">
        <v>27</v>
      </c>
    </row>
    <row r="212" spans="2:12" x14ac:dyDescent="0.25">
      <c r="B212" s="65" t="s">
        <v>318</v>
      </c>
      <c r="C212" s="65" t="s">
        <v>341</v>
      </c>
      <c r="D212" s="65" t="s">
        <v>2459</v>
      </c>
      <c r="E212" s="65" t="s">
        <v>2462</v>
      </c>
      <c r="F212" s="66" t="s">
        <v>406</v>
      </c>
      <c r="G212" s="66" t="s">
        <v>2389</v>
      </c>
      <c r="H212" s="66">
        <v>513</v>
      </c>
      <c r="I212" s="66">
        <v>12</v>
      </c>
      <c r="J212" s="67">
        <f t="shared" si="3"/>
        <v>2.3391812865497075E-2</v>
      </c>
      <c r="K212" s="68" t="s">
        <v>28</v>
      </c>
      <c r="L212" s="68" t="s">
        <v>837</v>
      </c>
    </row>
    <row r="213" spans="2:12" x14ac:dyDescent="0.25">
      <c r="B213" s="65" t="s">
        <v>318</v>
      </c>
      <c r="C213" s="65" t="s">
        <v>341</v>
      </c>
      <c r="D213" s="65" t="s">
        <v>2459</v>
      </c>
      <c r="E213" s="65" t="s">
        <v>472</v>
      </c>
      <c r="F213" s="66" t="s">
        <v>403</v>
      </c>
      <c r="G213" s="66" t="s">
        <v>2394</v>
      </c>
      <c r="H213" s="66">
        <v>141</v>
      </c>
      <c r="I213" s="66">
        <v>8</v>
      </c>
      <c r="J213" s="67">
        <f t="shared" si="3"/>
        <v>5.6737588652482268E-2</v>
      </c>
      <c r="K213" s="68" t="s">
        <v>28</v>
      </c>
      <c r="L213" s="68" t="s">
        <v>27</v>
      </c>
    </row>
    <row r="214" spans="2:12" x14ac:dyDescent="0.25">
      <c r="B214" s="65" t="s">
        <v>318</v>
      </c>
      <c r="C214" s="65" t="s">
        <v>341</v>
      </c>
      <c r="D214" s="65" t="s">
        <v>2459</v>
      </c>
      <c r="E214" s="65" t="s">
        <v>2463</v>
      </c>
      <c r="F214" s="66" t="s">
        <v>403</v>
      </c>
      <c r="G214" s="66" t="s">
        <v>2389</v>
      </c>
      <c r="H214" s="66">
        <v>148</v>
      </c>
      <c r="I214" s="66">
        <v>9</v>
      </c>
      <c r="J214" s="67">
        <f t="shared" si="3"/>
        <v>6.0810810810810814E-2</v>
      </c>
      <c r="K214" s="68" t="s">
        <v>28</v>
      </c>
      <c r="L214" s="68" t="s">
        <v>837</v>
      </c>
    </row>
    <row r="215" spans="2:12" x14ac:dyDescent="0.25">
      <c r="B215" s="65" t="s">
        <v>318</v>
      </c>
      <c r="C215" s="65" t="s">
        <v>325</v>
      </c>
      <c r="D215" s="65" t="s">
        <v>2464</v>
      </c>
      <c r="E215" s="65" t="s">
        <v>476</v>
      </c>
      <c r="F215" s="66" t="s">
        <v>403</v>
      </c>
      <c r="G215" s="66" t="s">
        <v>2389</v>
      </c>
      <c r="H215" s="66">
        <v>365</v>
      </c>
      <c r="I215" s="66">
        <v>20</v>
      </c>
      <c r="J215" s="67">
        <f t="shared" si="3"/>
        <v>5.4794520547945202E-2</v>
      </c>
      <c r="K215" s="68" t="s">
        <v>9</v>
      </c>
      <c r="L215" s="68" t="s">
        <v>8</v>
      </c>
    </row>
    <row r="216" spans="2:12" x14ac:dyDescent="0.25">
      <c r="B216" s="65" t="s">
        <v>318</v>
      </c>
      <c r="C216" s="65" t="s">
        <v>325</v>
      </c>
      <c r="D216" s="65" t="s">
        <v>2464</v>
      </c>
      <c r="E216" s="65" t="s">
        <v>2465</v>
      </c>
      <c r="F216" s="66" t="s">
        <v>403</v>
      </c>
      <c r="G216" s="66" t="s">
        <v>2389</v>
      </c>
      <c r="H216" s="66">
        <v>143</v>
      </c>
      <c r="I216" s="66">
        <v>5</v>
      </c>
      <c r="J216" s="67">
        <f t="shared" si="3"/>
        <v>3.4965034965034968E-2</v>
      </c>
      <c r="K216" s="68" t="s">
        <v>9</v>
      </c>
      <c r="L216" s="68" t="s">
        <v>8</v>
      </c>
    </row>
    <row r="217" spans="2:12" x14ac:dyDescent="0.25">
      <c r="B217" s="65" t="s">
        <v>318</v>
      </c>
      <c r="C217" s="65" t="s">
        <v>325</v>
      </c>
      <c r="D217" s="65" t="s">
        <v>2464</v>
      </c>
      <c r="E217" s="65" t="s">
        <v>339</v>
      </c>
      <c r="F217" s="66" t="s">
        <v>403</v>
      </c>
      <c r="G217" s="66" t="s">
        <v>2389</v>
      </c>
      <c r="H217" s="66">
        <v>155</v>
      </c>
      <c r="I217" s="66">
        <v>3</v>
      </c>
      <c r="J217" s="67">
        <f t="shared" si="3"/>
        <v>1.935483870967742E-2</v>
      </c>
      <c r="K217" s="68" t="s">
        <v>9</v>
      </c>
      <c r="L217" s="68" t="s">
        <v>8</v>
      </c>
    </row>
    <row r="218" spans="2:12" x14ac:dyDescent="0.25">
      <c r="B218" s="65" t="s">
        <v>318</v>
      </c>
      <c r="C218" s="65" t="s">
        <v>325</v>
      </c>
      <c r="D218" s="65" t="s">
        <v>2464</v>
      </c>
      <c r="E218" s="65" t="s">
        <v>2466</v>
      </c>
      <c r="F218" s="66" t="s">
        <v>403</v>
      </c>
      <c r="G218" s="66" t="s">
        <v>2389</v>
      </c>
      <c r="H218" s="66">
        <v>216</v>
      </c>
      <c r="I218" s="66">
        <v>5</v>
      </c>
      <c r="J218" s="67">
        <f t="shared" si="3"/>
        <v>2.3148148148148147E-2</v>
      </c>
      <c r="K218" s="68" t="s">
        <v>9</v>
      </c>
      <c r="L218" s="68" t="s">
        <v>8</v>
      </c>
    </row>
    <row r="219" spans="2:12" x14ac:dyDescent="0.25">
      <c r="B219" s="65" t="s">
        <v>318</v>
      </c>
      <c r="C219" s="65" t="s">
        <v>325</v>
      </c>
      <c r="D219" s="65" t="s">
        <v>2464</v>
      </c>
      <c r="E219" s="65" t="s">
        <v>475</v>
      </c>
      <c r="F219" s="66" t="s">
        <v>403</v>
      </c>
      <c r="G219" s="66" t="s">
        <v>2394</v>
      </c>
      <c r="H219" s="66">
        <v>146</v>
      </c>
      <c r="I219" s="66">
        <v>5</v>
      </c>
      <c r="J219" s="67">
        <f t="shared" si="3"/>
        <v>3.4246575342465752E-2</v>
      </c>
      <c r="K219" s="68" t="s">
        <v>9</v>
      </c>
      <c r="L219" s="68" t="s">
        <v>5</v>
      </c>
    </row>
    <row r="220" spans="2:12" x14ac:dyDescent="0.25">
      <c r="B220" s="65" t="s">
        <v>318</v>
      </c>
      <c r="C220" s="65" t="s">
        <v>325</v>
      </c>
      <c r="D220" s="65" t="s">
        <v>2464</v>
      </c>
      <c r="E220" s="65" t="s">
        <v>335</v>
      </c>
      <c r="F220" s="66" t="s">
        <v>403</v>
      </c>
      <c r="G220" s="66" t="s">
        <v>2394</v>
      </c>
      <c r="H220" s="66">
        <v>115</v>
      </c>
      <c r="I220" s="66">
        <v>2</v>
      </c>
      <c r="J220" s="67">
        <f t="shared" si="3"/>
        <v>1.7391304347826087E-2</v>
      </c>
      <c r="K220" s="68" t="s">
        <v>9</v>
      </c>
      <c r="L220" s="68" t="s">
        <v>5</v>
      </c>
    </row>
    <row r="221" spans="2:12" x14ac:dyDescent="0.25">
      <c r="B221" s="65" t="s">
        <v>318</v>
      </c>
      <c r="C221" s="65" t="s">
        <v>325</v>
      </c>
      <c r="D221" s="65" t="s">
        <v>2464</v>
      </c>
      <c r="E221" s="65" t="s">
        <v>338</v>
      </c>
      <c r="F221" s="66" t="s">
        <v>404</v>
      </c>
      <c r="G221" s="66" t="s">
        <v>2394</v>
      </c>
      <c r="H221" s="66">
        <v>286</v>
      </c>
      <c r="I221" s="66">
        <v>9</v>
      </c>
      <c r="J221" s="67">
        <f t="shared" si="3"/>
        <v>3.1468531468531472E-2</v>
      </c>
      <c r="K221" s="68" t="s">
        <v>9</v>
      </c>
      <c r="L221" s="68" t="s">
        <v>5</v>
      </c>
    </row>
    <row r="222" spans="2:12" x14ac:dyDescent="0.25">
      <c r="B222" s="65" t="s">
        <v>318</v>
      </c>
      <c r="C222" s="65" t="s">
        <v>325</v>
      </c>
      <c r="D222" s="65" t="s">
        <v>2464</v>
      </c>
      <c r="E222" s="65" t="s">
        <v>337</v>
      </c>
      <c r="F222" s="66" t="s">
        <v>404</v>
      </c>
      <c r="G222" s="66" t="s">
        <v>2394</v>
      </c>
      <c r="H222" s="66">
        <v>227</v>
      </c>
      <c r="I222" s="66">
        <v>5</v>
      </c>
      <c r="J222" s="67">
        <f t="shared" si="3"/>
        <v>2.2026431718061675E-2</v>
      </c>
      <c r="K222" s="68" t="s">
        <v>9</v>
      </c>
      <c r="L222" s="68" t="s">
        <v>5</v>
      </c>
    </row>
    <row r="223" spans="2:12" x14ac:dyDescent="0.25">
      <c r="B223" s="65" t="s">
        <v>318</v>
      </c>
      <c r="C223" s="65" t="s">
        <v>325</v>
      </c>
      <c r="D223" s="65" t="s">
        <v>2464</v>
      </c>
      <c r="E223" s="65" t="s">
        <v>340</v>
      </c>
      <c r="F223" s="66" t="s">
        <v>406</v>
      </c>
      <c r="G223" s="66" t="s">
        <v>2389</v>
      </c>
      <c r="H223" s="66">
        <v>1663</v>
      </c>
      <c r="I223" s="66">
        <v>36</v>
      </c>
      <c r="J223" s="67">
        <f t="shared" si="3"/>
        <v>2.164762477450391E-2</v>
      </c>
      <c r="K223" s="68" t="s">
        <v>9</v>
      </c>
      <c r="L223" s="68" t="s">
        <v>8</v>
      </c>
    </row>
    <row r="224" spans="2:12" x14ac:dyDescent="0.25">
      <c r="B224" s="65" t="s">
        <v>318</v>
      </c>
      <c r="C224" s="65" t="s">
        <v>325</v>
      </c>
      <c r="D224" s="65" t="s">
        <v>2464</v>
      </c>
      <c r="E224" s="65" t="s">
        <v>336</v>
      </c>
      <c r="F224" s="66" t="s">
        <v>403</v>
      </c>
      <c r="G224" s="66" t="s">
        <v>2394</v>
      </c>
      <c r="H224" s="66">
        <v>162</v>
      </c>
      <c r="I224" s="66">
        <v>4</v>
      </c>
      <c r="J224" s="67">
        <f t="shared" si="3"/>
        <v>2.4691358024691357E-2</v>
      </c>
      <c r="K224" s="68" t="s">
        <v>9</v>
      </c>
      <c r="L224" s="68" t="s">
        <v>5</v>
      </c>
    </row>
    <row r="225" spans="2:12" x14ac:dyDescent="0.25">
      <c r="B225" s="65" t="s">
        <v>318</v>
      </c>
      <c r="C225" s="65" t="s">
        <v>325</v>
      </c>
      <c r="D225" s="65" t="s">
        <v>2467</v>
      </c>
      <c r="E225" s="65" t="s">
        <v>334</v>
      </c>
      <c r="F225" s="66" t="s">
        <v>403</v>
      </c>
      <c r="G225" s="66" t="s">
        <v>2394</v>
      </c>
      <c r="H225" s="66">
        <v>249</v>
      </c>
      <c r="I225" s="66">
        <v>9</v>
      </c>
      <c r="J225" s="67">
        <f t="shared" si="3"/>
        <v>3.614457831325301E-2</v>
      </c>
      <c r="K225" s="68" t="s">
        <v>9</v>
      </c>
      <c r="L225" s="68" t="s">
        <v>7</v>
      </c>
    </row>
    <row r="226" spans="2:12" x14ac:dyDescent="0.25">
      <c r="B226" s="65" t="s">
        <v>318</v>
      </c>
      <c r="C226" s="65" t="s">
        <v>325</v>
      </c>
      <c r="D226" s="65" t="s">
        <v>2467</v>
      </c>
      <c r="E226" s="65" t="s">
        <v>474</v>
      </c>
      <c r="F226" s="66" t="s">
        <v>405</v>
      </c>
      <c r="G226" s="66" t="s">
        <v>2389</v>
      </c>
      <c r="H226" s="66">
        <v>284</v>
      </c>
      <c r="I226" s="66">
        <v>8</v>
      </c>
      <c r="J226" s="67">
        <f t="shared" si="3"/>
        <v>2.8169014084507043E-2</v>
      </c>
      <c r="K226" s="68" t="s">
        <v>9</v>
      </c>
      <c r="L226" s="68" t="s">
        <v>841</v>
      </c>
    </row>
    <row r="227" spans="2:12" x14ac:dyDescent="0.25">
      <c r="B227" s="65" t="s">
        <v>318</v>
      </c>
      <c r="C227" s="65" t="s">
        <v>325</v>
      </c>
      <c r="D227" s="65" t="s">
        <v>2467</v>
      </c>
      <c r="E227" s="65" t="s">
        <v>473</v>
      </c>
      <c r="F227" s="66" t="s">
        <v>404</v>
      </c>
      <c r="G227" s="66" t="s">
        <v>2389</v>
      </c>
      <c r="H227" s="66">
        <v>278</v>
      </c>
      <c r="I227" s="66">
        <v>8</v>
      </c>
      <c r="J227" s="67">
        <f t="shared" si="3"/>
        <v>2.8776978417266189E-2</v>
      </c>
      <c r="K227" s="68" t="s">
        <v>9</v>
      </c>
      <c r="L227" s="68" t="s">
        <v>6</v>
      </c>
    </row>
    <row r="228" spans="2:12" x14ac:dyDescent="0.25">
      <c r="B228" s="65" t="s">
        <v>318</v>
      </c>
      <c r="C228" s="65" t="s">
        <v>325</v>
      </c>
      <c r="D228" s="65" t="s">
        <v>2467</v>
      </c>
      <c r="E228" s="65" t="s">
        <v>332</v>
      </c>
      <c r="F228" s="66" t="s">
        <v>403</v>
      </c>
      <c r="G228" s="66" t="s">
        <v>2394</v>
      </c>
      <c r="H228" s="66">
        <v>163</v>
      </c>
      <c r="I228" s="66">
        <v>7</v>
      </c>
      <c r="J228" s="67">
        <f t="shared" si="3"/>
        <v>4.2944785276073622E-2</v>
      </c>
      <c r="K228" s="68" t="s">
        <v>9</v>
      </c>
      <c r="L228" s="68" t="s">
        <v>7</v>
      </c>
    </row>
    <row r="229" spans="2:12" x14ac:dyDescent="0.25">
      <c r="B229" s="65" t="s">
        <v>318</v>
      </c>
      <c r="C229" s="65" t="s">
        <v>325</v>
      </c>
      <c r="D229" s="65" t="s">
        <v>2467</v>
      </c>
      <c r="E229" s="65" t="s">
        <v>331</v>
      </c>
      <c r="F229" s="66" t="s">
        <v>404</v>
      </c>
      <c r="G229" s="66" t="s">
        <v>2394</v>
      </c>
      <c r="H229" s="66">
        <v>532</v>
      </c>
      <c r="I229" s="66">
        <v>13</v>
      </c>
      <c r="J229" s="67">
        <f t="shared" si="3"/>
        <v>2.4436090225563908E-2</v>
      </c>
      <c r="K229" s="68" t="s">
        <v>9</v>
      </c>
      <c r="L229" s="68" t="s">
        <v>4</v>
      </c>
    </row>
    <row r="230" spans="2:12" x14ac:dyDescent="0.25">
      <c r="B230" s="65" t="s">
        <v>318</v>
      </c>
      <c r="C230" s="65" t="s">
        <v>325</v>
      </c>
      <c r="D230" s="65" t="s">
        <v>2467</v>
      </c>
      <c r="E230" s="65" t="s">
        <v>333</v>
      </c>
      <c r="F230" s="66" t="s">
        <v>403</v>
      </c>
      <c r="G230" s="66" t="s">
        <v>2394</v>
      </c>
      <c r="H230" s="66">
        <v>93</v>
      </c>
      <c r="I230" s="66">
        <v>3</v>
      </c>
      <c r="J230" s="67">
        <f t="shared" si="3"/>
        <v>3.2258064516129031E-2</v>
      </c>
      <c r="K230" s="68" t="s">
        <v>9</v>
      </c>
      <c r="L230" s="68" t="s">
        <v>7</v>
      </c>
    </row>
    <row r="231" spans="2:12" x14ac:dyDescent="0.25">
      <c r="B231" s="65" t="s">
        <v>318</v>
      </c>
      <c r="C231" s="65" t="s">
        <v>325</v>
      </c>
      <c r="D231" s="65" t="s">
        <v>2468</v>
      </c>
      <c r="E231" s="65" t="s">
        <v>803</v>
      </c>
      <c r="F231" s="66" t="s">
        <v>403</v>
      </c>
      <c r="G231" s="66" t="s">
        <v>2394</v>
      </c>
      <c r="H231" s="66">
        <v>220</v>
      </c>
      <c r="I231" s="66">
        <v>6</v>
      </c>
      <c r="J231" s="67">
        <f t="shared" si="3"/>
        <v>2.7272727272727271E-2</v>
      </c>
      <c r="K231" s="68" t="s">
        <v>9</v>
      </c>
      <c r="L231" s="68" t="s">
        <v>3</v>
      </c>
    </row>
    <row r="232" spans="2:12" x14ac:dyDescent="0.25">
      <c r="B232" s="65" t="s">
        <v>318</v>
      </c>
      <c r="C232" s="65" t="s">
        <v>325</v>
      </c>
      <c r="D232" s="65" t="s">
        <v>2468</v>
      </c>
      <c r="E232" s="65" t="s">
        <v>330</v>
      </c>
      <c r="F232" s="66" t="s">
        <v>405</v>
      </c>
      <c r="G232" s="66" t="s">
        <v>2394</v>
      </c>
      <c r="H232" s="66">
        <v>871</v>
      </c>
      <c r="I232" s="66">
        <v>18</v>
      </c>
      <c r="J232" s="67">
        <f t="shared" si="3"/>
        <v>2.0665901262916189E-2</v>
      </c>
      <c r="K232" s="68" t="s">
        <v>9</v>
      </c>
      <c r="L232" s="68" t="s">
        <v>3</v>
      </c>
    </row>
    <row r="233" spans="2:12" x14ac:dyDescent="0.25">
      <c r="B233" s="65" t="s">
        <v>318</v>
      </c>
      <c r="C233" s="65" t="s">
        <v>325</v>
      </c>
      <c r="D233" s="65" t="s">
        <v>2468</v>
      </c>
      <c r="E233" s="65" t="s">
        <v>326</v>
      </c>
      <c r="F233" s="66" t="s">
        <v>404</v>
      </c>
      <c r="G233" s="66" t="s">
        <v>2394</v>
      </c>
      <c r="H233" s="66">
        <v>234</v>
      </c>
      <c r="I233" s="66">
        <v>5</v>
      </c>
      <c r="J233" s="67">
        <f t="shared" si="3"/>
        <v>2.1367521367521368E-2</v>
      </c>
      <c r="K233" s="68" t="s">
        <v>9</v>
      </c>
      <c r="L233" s="68" t="s">
        <v>3</v>
      </c>
    </row>
    <row r="234" spans="2:12" x14ac:dyDescent="0.25">
      <c r="B234" s="65" t="s">
        <v>318</v>
      </c>
      <c r="C234" s="65" t="s">
        <v>325</v>
      </c>
      <c r="D234" s="65" t="s">
        <v>2468</v>
      </c>
      <c r="E234" s="65" t="s">
        <v>327</v>
      </c>
      <c r="F234" s="66" t="s">
        <v>404</v>
      </c>
      <c r="G234" s="66" t="s">
        <v>2394</v>
      </c>
      <c r="H234" s="66">
        <v>510</v>
      </c>
      <c r="I234" s="66">
        <v>9</v>
      </c>
      <c r="J234" s="67">
        <f t="shared" si="3"/>
        <v>1.7647058823529412E-2</v>
      </c>
      <c r="K234" s="68" t="s">
        <v>9</v>
      </c>
      <c r="L234" s="68" t="s">
        <v>3</v>
      </c>
    </row>
    <row r="235" spans="2:12" x14ac:dyDescent="0.25">
      <c r="B235" s="65" t="s">
        <v>318</v>
      </c>
      <c r="C235" s="65" t="s">
        <v>325</v>
      </c>
      <c r="D235" s="65" t="s">
        <v>2468</v>
      </c>
      <c r="E235" s="65" t="s">
        <v>329</v>
      </c>
      <c r="F235" s="66" t="s">
        <v>403</v>
      </c>
      <c r="G235" s="66" t="s">
        <v>2394</v>
      </c>
      <c r="H235" s="66">
        <v>178</v>
      </c>
      <c r="I235" s="66">
        <v>3</v>
      </c>
      <c r="J235" s="67">
        <f t="shared" si="3"/>
        <v>1.6853932584269662E-2</v>
      </c>
      <c r="K235" s="68" t="s">
        <v>9</v>
      </c>
      <c r="L235" s="68" t="s">
        <v>3</v>
      </c>
    </row>
    <row r="236" spans="2:12" x14ac:dyDescent="0.25">
      <c r="B236" s="65" t="s">
        <v>318</v>
      </c>
      <c r="C236" s="65" t="s">
        <v>325</v>
      </c>
      <c r="D236" s="65" t="s">
        <v>2468</v>
      </c>
      <c r="E236" s="65" t="s">
        <v>328</v>
      </c>
      <c r="F236" s="66" t="s">
        <v>403</v>
      </c>
      <c r="G236" s="66" t="s">
        <v>2394</v>
      </c>
      <c r="H236" s="66">
        <v>498</v>
      </c>
      <c r="I236" s="66">
        <v>17</v>
      </c>
      <c r="J236" s="67">
        <f t="shared" si="3"/>
        <v>3.4136546184738957E-2</v>
      </c>
      <c r="K236" s="68" t="s">
        <v>9</v>
      </c>
      <c r="L236" s="68" t="s">
        <v>3</v>
      </c>
    </row>
    <row r="237" spans="2:12" x14ac:dyDescent="0.25">
      <c r="B237" s="65" t="s">
        <v>318</v>
      </c>
      <c r="C237" s="65" t="s">
        <v>319</v>
      </c>
      <c r="D237" s="65" t="s">
        <v>2469</v>
      </c>
      <c r="E237" s="65" t="s">
        <v>323</v>
      </c>
      <c r="F237" s="66" t="s">
        <v>404</v>
      </c>
      <c r="G237" s="66" t="s">
        <v>2394</v>
      </c>
      <c r="H237" s="66">
        <v>274</v>
      </c>
      <c r="I237" s="66">
        <v>9</v>
      </c>
      <c r="J237" s="67">
        <f t="shared" si="3"/>
        <v>3.2846715328467155E-2</v>
      </c>
      <c r="K237" s="68" t="s">
        <v>2</v>
      </c>
      <c r="L237" s="68" t="s">
        <v>2</v>
      </c>
    </row>
    <row r="238" spans="2:12" x14ac:dyDescent="0.25">
      <c r="B238" s="65" t="s">
        <v>318</v>
      </c>
      <c r="C238" s="65" t="s">
        <v>319</v>
      </c>
      <c r="D238" s="65" t="s">
        <v>2469</v>
      </c>
      <c r="E238" s="65" t="s">
        <v>497</v>
      </c>
      <c r="F238" s="66" t="s">
        <v>403</v>
      </c>
      <c r="G238" s="66" t="s">
        <v>2394</v>
      </c>
      <c r="H238" s="66">
        <v>298</v>
      </c>
      <c r="I238" s="66">
        <v>3</v>
      </c>
      <c r="J238" s="67">
        <f t="shared" si="3"/>
        <v>1.0067114093959731E-2</v>
      </c>
      <c r="K238" s="68" t="s">
        <v>2</v>
      </c>
      <c r="L238" s="68" t="s">
        <v>2</v>
      </c>
    </row>
    <row r="239" spans="2:12" x14ac:dyDescent="0.25">
      <c r="B239" s="65" t="s">
        <v>318</v>
      </c>
      <c r="C239" s="65" t="s">
        <v>319</v>
      </c>
      <c r="D239" s="65" t="s">
        <v>2469</v>
      </c>
      <c r="E239" s="65" t="s">
        <v>322</v>
      </c>
      <c r="F239" s="66" t="s">
        <v>403</v>
      </c>
      <c r="G239" s="66" t="s">
        <v>2394</v>
      </c>
      <c r="H239" s="66">
        <v>231</v>
      </c>
      <c r="I239" s="66">
        <v>3</v>
      </c>
      <c r="J239" s="67">
        <f t="shared" si="3"/>
        <v>1.2987012987012988E-2</v>
      </c>
      <c r="K239" s="68" t="s">
        <v>2</v>
      </c>
      <c r="L239" s="68" t="s">
        <v>1</v>
      </c>
    </row>
    <row r="240" spans="2:12" x14ac:dyDescent="0.25">
      <c r="B240" s="65" t="s">
        <v>318</v>
      </c>
      <c r="C240" s="65" t="s">
        <v>319</v>
      </c>
      <c r="D240" s="65" t="s">
        <v>2469</v>
      </c>
      <c r="E240" s="65" t="s">
        <v>324</v>
      </c>
      <c r="F240" s="66" t="s">
        <v>406</v>
      </c>
      <c r="G240" s="66" t="s">
        <v>2394</v>
      </c>
      <c r="H240" s="66">
        <v>972</v>
      </c>
      <c r="I240" s="66">
        <v>18</v>
      </c>
      <c r="J240" s="67">
        <f t="shared" si="3"/>
        <v>1.8518518518518517E-2</v>
      </c>
      <c r="K240" s="68" t="s">
        <v>2</v>
      </c>
      <c r="L240" s="68" t="s">
        <v>2</v>
      </c>
    </row>
    <row r="241" spans="2:12" x14ac:dyDescent="0.25">
      <c r="B241" s="65" t="s">
        <v>318</v>
      </c>
      <c r="C241" s="65" t="s">
        <v>319</v>
      </c>
      <c r="D241" s="65" t="s">
        <v>2469</v>
      </c>
      <c r="E241" s="65" t="s">
        <v>496</v>
      </c>
      <c r="F241" s="66" t="s">
        <v>404</v>
      </c>
      <c r="G241" s="66" t="s">
        <v>2394</v>
      </c>
      <c r="H241" s="66">
        <v>352</v>
      </c>
      <c r="I241" s="66">
        <v>4</v>
      </c>
      <c r="J241" s="67">
        <f t="shared" si="3"/>
        <v>1.1363636363636364E-2</v>
      </c>
      <c r="K241" s="68" t="s">
        <v>2</v>
      </c>
      <c r="L241" s="68" t="s">
        <v>2</v>
      </c>
    </row>
    <row r="242" spans="2:12" x14ac:dyDescent="0.25">
      <c r="B242" s="65" t="s">
        <v>318</v>
      </c>
      <c r="C242" s="65" t="s">
        <v>319</v>
      </c>
      <c r="D242" s="65" t="s">
        <v>2470</v>
      </c>
      <c r="E242" s="65" t="s">
        <v>494</v>
      </c>
      <c r="F242" s="66" t="s">
        <v>403</v>
      </c>
      <c r="G242" s="66" t="s">
        <v>2389</v>
      </c>
      <c r="H242" s="66">
        <v>91</v>
      </c>
      <c r="I242" s="66">
        <v>2</v>
      </c>
      <c r="J242" s="67">
        <f t="shared" si="3"/>
        <v>2.197802197802198E-2</v>
      </c>
      <c r="K242" s="68" t="s">
        <v>2</v>
      </c>
      <c r="L242" s="68" t="s">
        <v>846</v>
      </c>
    </row>
    <row r="243" spans="2:12" x14ac:dyDescent="0.25">
      <c r="B243" s="65" t="s">
        <v>318</v>
      </c>
      <c r="C243" s="65" t="s">
        <v>319</v>
      </c>
      <c r="D243" s="65" t="s">
        <v>2470</v>
      </c>
      <c r="E243" s="65" t="s">
        <v>493</v>
      </c>
      <c r="F243" s="66" t="s">
        <v>404</v>
      </c>
      <c r="G243" s="66" t="s">
        <v>2394</v>
      </c>
      <c r="H243" s="66">
        <v>146</v>
      </c>
      <c r="I243" s="66">
        <v>2</v>
      </c>
      <c r="J243" s="67">
        <f t="shared" si="3"/>
        <v>1.3698630136986301E-2</v>
      </c>
      <c r="K243" s="68" t="s">
        <v>2</v>
      </c>
      <c r="L243" s="68" t="s">
        <v>1</v>
      </c>
    </row>
    <row r="244" spans="2:12" x14ac:dyDescent="0.25">
      <c r="B244" s="65" t="s">
        <v>318</v>
      </c>
      <c r="C244" s="65" t="s">
        <v>319</v>
      </c>
      <c r="D244" s="65" t="s">
        <v>2470</v>
      </c>
      <c r="E244" s="65" t="s">
        <v>495</v>
      </c>
      <c r="F244" s="66" t="s">
        <v>403</v>
      </c>
      <c r="G244" s="66" t="s">
        <v>2389</v>
      </c>
      <c r="H244" s="66">
        <v>41</v>
      </c>
      <c r="I244" s="66">
        <v>3</v>
      </c>
      <c r="J244" s="67">
        <f t="shared" si="3"/>
        <v>7.3170731707317069E-2</v>
      </c>
      <c r="K244" s="68" t="s">
        <v>2</v>
      </c>
      <c r="L244" s="68" t="s">
        <v>846</v>
      </c>
    </row>
    <row r="245" spans="2:12" x14ac:dyDescent="0.25">
      <c r="B245" s="65" t="s">
        <v>318</v>
      </c>
      <c r="C245" s="65" t="s">
        <v>319</v>
      </c>
      <c r="D245" s="65" t="s">
        <v>2471</v>
      </c>
      <c r="E245" s="65" t="s">
        <v>321</v>
      </c>
      <c r="F245" s="66" t="s">
        <v>403</v>
      </c>
      <c r="G245" s="66" t="s">
        <v>2394</v>
      </c>
      <c r="H245" s="66">
        <v>156</v>
      </c>
      <c r="I245" s="66">
        <v>3</v>
      </c>
      <c r="J245" s="67">
        <f t="shared" si="3"/>
        <v>1.9230769230769232E-2</v>
      </c>
      <c r="K245" s="68" t="s">
        <v>2</v>
      </c>
      <c r="L245" s="68" t="s">
        <v>0</v>
      </c>
    </row>
    <row r="246" spans="2:12" x14ac:dyDescent="0.25">
      <c r="B246" s="65" t="s">
        <v>318</v>
      </c>
      <c r="C246" s="65" t="s">
        <v>319</v>
      </c>
      <c r="D246" s="65" t="s">
        <v>2471</v>
      </c>
      <c r="E246" s="65" t="s">
        <v>320</v>
      </c>
      <c r="F246" s="66" t="s">
        <v>404</v>
      </c>
      <c r="G246" s="66" t="s">
        <v>2394</v>
      </c>
      <c r="H246" s="66">
        <v>238</v>
      </c>
      <c r="I246" s="66">
        <v>2</v>
      </c>
      <c r="J246" s="67">
        <f t="shared" si="3"/>
        <v>8.4033613445378148E-3</v>
      </c>
      <c r="K246" s="68" t="s">
        <v>2</v>
      </c>
      <c r="L246" s="68" t="s">
        <v>0</v>
      </c>
    </row>
    <row r="247" spans="2:12" x14ac:dyDescent="0.25">
      <c r="B247" s="65" t="s">
        <v>225</v>
      </c>
      <c r="C247" s="65" t="s">
        <v>289</v>
      </c>
      <c r="D247" s="65" t="s">
        <v>2472</v>
      </c>
      <c r="E247" s="65" t="s">
        <v>312</v>
      </c>
      <c r="F247" s="66" t="s">
        <v>403</v>
      </c>
      <c r="G247" s="66" t="s">
        <v>2394</v>
      </c>
      <c r="H247" s="66">
        <v>199</v>
      </c>
      <c r="I247" s="66">
        <v>5</v>
      </c>
      <c r="J247" s="67">
        <f t="shared" si="3"/>
        <v>2.5125628140703519E-2</v>
      </c>
      <c r="K247" s="68" t="s">
        <v>87</v>
      </c>
      <c r="L247" s="68" t="s">
        <v>88</v>
      </c>
    </row>
    <row r="248" spans="2:12" x14ac:dyDescent="0.25">
      <c r="B248" s="65" t="s">
        <v>225</v>
      </c>
      <c r="C248" s="65" t="s">
        <v>289</v>
      </c>
      <c r="D248" s="65" t="s">
        <v>2472</v>
      </c>
      <c r="E248" s="65" t="s">
        <v>313</v>
      </c>
      <c r="F248" s="66" t="s">
        <v>404</v>
      </c>
      <c r="G248" s="66" t="s">
        <v>2394</v>
      </c>
      <c r="H248" s="66">
        <v>225</v>
      </c>
      <c r="I248" s="66">
        <v>9</v>
      </c>
      <c r="J248" s="67">
        <f t="shared" si="3"/>
        <v>0.04</v>
      </c>
      <c r="K248" s="68" t="s">
        <v>87</v>
      </c>
      <c r="L248" s="68" t="s">
        <v>88</v>
      </c>
    </row>
    <row r="249" spans="2:12" x14ac:dyDescent="0.25">
      <c r="B249" s="65" t="s">
        <v>225</v>
      </c>
      <c r="C249" s="65" t="s">
        <v>289</v>
      </c>
      <c r="D249" s="65" t="s">
        <v>2472</v>
      </c>
      <c r="E249" s="65" t="s">
        <v>317</v>
      </c>
      <c r="F249" s="66" t="s">
        <v>403</v>
      </c>
      <c r="G249" s="66" t="s">
        <v>2394</v>
      </c>
      <c r="H249" s="66">
        <v>130</v>
      </c>
      <c r="I249" s="66">
        <v>11</v>
      </c>
      <c r="J249" s="67">
        <f t="shared" si="3"/>
        <v>8.461538461538462E-2</v>
      </c>
      <c r="K249" s="68" t="s">
        <v>87</v>
      </c>
      <c r="L249" s="68" t="s">
        <v>88</v>
      </c>
    </row>
    <row r="250" spans="2:12" x14ac:dyDescent="0.25">
      <c r="B250" s="65" t="s">
        <v>225</v>
      </c>
      <c r="C250" s="65" t="s">
        <v>289</v>
      </c>
      <c r="D250" s="65" t="s">
        <v>2472</v>
      </c>
      <c r="E250" s="65" t="s">
        <v>315</v>
      </c>
      <c r="F250" s="66" t="s">
        <v>403</v>
      </c>
      <c r="G250" s="66" t="s">
        <v>2394</v>
      </c>
      <c r="H250" s="66">
        <v>205</v>
      </c>
      <c r="I250" s="66">
        <v>8</v>
      </c>
      <c r="J250" s="67">
        <f t="shared" si="3"/>
        <v>3.9024390243902439E-2</v>
      </c>
      <c r="K250" s="68" t="s">
        <v>87</v>
      </c>
      <c r="L250" s="68" t="s">
        <v>88</v>
      </c>
    </row>
    <row r="251" spans="2:12" x14ac:dyDescent="0.25">
      <c r="B251" s="65" t="s">
        <v>225</v>
      </c>
      <c r="C251" s="65" t="s">
        <v>289</v>
      </c>
      <c r="D251" s="65" t="s">
        <v>2472</v>
      </c>
      <c r="E251" s="65" t="s">
        <v>314</v>
      </c>
      <c r="F251" s="66" t="s">
        <v>405</v>
      </c>
      <c r="G251" s="66" t="s">
        <v>2394</v>
      </c>
      <c r="H251" s="66">
        <v>483</v>
      </c>
      <c r="I251" s="66">
        <v>21</v>
      </c>
      <c r="J251" s="67">
        <f t="shared" si="3"/>
        <v>4.3478260869565216E-2</v>
      </c>
      <c r="K251" s="68" t="s">
        <v>87</v>
      </c>
      <c r="L251" s="68" t="s">
        <v>88</v>
      </c>
    </row>
    <row r="252" spans="2:12" x14ac:dyDescent="0.25">
      <c r="B252" s="65" t="s">
        <v>225</v>
      </c>
      <c r="C252" s="65" t="s">
        <v>289</v>
      </c>
      <c r="D252" s="65" t="s">
        <v>2472</v>
      </c>
      <c r="E252" s="65" t="s">
        <v>316</v>
      </c>
      <c r="F252" s="66" t="s">
        <v>403</v>
      </c>
      <c r="G252" s="66" t="s">
        <v>2394</v>
      </c>
      <c r="H252" s="66">
        <v>135</v>
      </c>
      <c r="I252" s="66">
        <v>7</v>
      </c>
      <c r="J252" s="67">
        <f t="shared" si="3"/>
        <v>5.185185185185185E-2</v>
      </c>
      <c r="K252" s="68" t="s">
        <v>87</v>
      </c>
      <c r="L252" s="68" t="s">
        <v>88</v>
      </c>
    </row>
    <row r="253" spans="2:12" x14ac:dyDescent="0.25">
      <c r="B253" s="65" t="s">
        <v>225</v>
      </c>
      <c r="C253" s="65" t="s">
        <v>289</v>
      </c>
      <c r="D253" s="65" t="s">
        <v>2473</v>
      </c>
      <c r="E253" s="65" t="s">
        <v>2474</v>
      </c>
      <c r="F253" s="66" t="s">
        <v>403</v>
      </c>
      <c r="G253" s="66" t="s">
        <v>2394</v>
      </c>
      <c r="H253" s="66">
        <v>66</v>
      </c>
      <c r="I253" s="66">
        <v>0</v>
      </c>
      <c r="J253" s="67">
        <f t="shared" si="3"/>
        <v>0</v>
      </c>
      <c r="K253" s="68" t="s">
        <v>87</v>
      </c>
      <c r="L253" s="68" t="s">
        <v>88</v>
      </c>
    </row>
    <row r="254" spans="2:12" x14ac:dyDescent="0.25">
      <c r="B254" s="65" t="s">
        <v>225</v>
      </c>
      <c r="C254" s="65" t="s">
        <v>289</v>
      </c>
      <c r="D254" s="65" t="s">
        <v>2473</v>
      </c>
      <c r="E254" s="65" t="s">
        <v>2475</v>
      </c>
      <c r="F254" s="66" t="s">
        <v>403</v>
      </c>
      <c r="G254" s="66" t="s">
        <v>2394</v>
      </c>
      <c r="H254" s="66">
        <v>141</v>
      </c>
      <c r="I254" s="66">
        <v>3</v>
      </c>
      <c r="J254" s="67">
        <f t="shared" si="3"/>
        <v>2.1276595744680851E-2</v>
      </c>
      <c r="K254" s="68" t="s">
        <v>87</v>
      </c>
      <c r="L254" s="68" t="s">
        <v>88</v>
      </c>
    </row>
    <row r="255" spans="2:12" x14ac:dyDescent="0.25">
      <c r="B255" s="65" t="s">
        <v>225</v>
      </c>
      <c r="C255" s="65" t="s">
        <v>289</v>
      </c>
      <c r="D255" s="65" t="s">
        <v>2473</v>
      </c>
      <c r="E255" s="65" t="s">
        <v>2476</v>
      </c>
      <c r="F255" s="66" t="s">
        <v>403</v>
      </c>
      <c r="G255" s="66" t="s">
        <v>2394</v>
      </c>
      <c r="H255" s="66">
        <v>81</v>
      </c>
      <c r="I255" s="66">
        <v>3</v>
      </c>
      <c r="J255" s="67">
        <f t="shared" si="3"/>
        <v>3.7037037037037035E-2</v>
      </c>
      <c r="K255" s="68" t="s">
        <v>87</v>
      </c>
      <c r="L255" s="68" t="s">
        <v>88</v>
      </c>
    </row>
    <row r="256" spans="2:12" x14ac:dyDescent="0.25">
      <c r="B256" s="65" t="s">
        <v>225</v>
      </c>
      <c r="C256" s="65" t="s">
        <v>289</v>
      </c>
      <c r="D256" s="65" t="s">
        <v>2473</v>
      </c>
      <c r="E256" s="65" t="s">
        <v>2477</v>
      </c>
      <c r="F256" s="66" t="s">
        <v>403</v>
      </c>
      <c r="G256" s="66" t="s">
        <v>2394</v>
      </c>
      <c r="H256" s="66">
        <v>186</v>
      </c>
      <c r="I256" s="66">
        <v>7</v>
      </c>
      <c r="J256" s="67">
        <f t="shared" si="3"/>
        <v>3.7634408602150539E-2</v>
      </c>
      <c r="K256" s="68" t="s">
        <v>87</v>
      </c>
      <c r="L256" s="68" t="s">
        <v>88</v>
      </c>
    </row>
    <row r="257" spans="2:12" x14ac:dyDescent="0.25">
      <c r="B257" s="65" t="s">
        <v>225</v>
      </c>
      <c r="C257" s="65" t="s">
        <v>289</v>
      </c>
      <c r="D257" s="65" t="s">
        <v>2473</v>
      </c>
      <c r="E257" s="65" t="s">
        <v>310</v>
      </c>
      <c r="F257" s="66" t="s">
        <v>403</v>
      </c>
      <c r="G257" s="66" t="s">
        <v>2394</v>
      </c>
      <c r="H257" s="66">
        <v>101</v>
      </c>
      <c r="I257" s="66">
        <v>8</v>
      </c>
      <c r="J257" s="67">
        <f t="shared" si="3"/>
        <v>7.9207920792079209E-2</v>
      </c>
      <c r="K257" s="68" t="s">
        <v>87</v>
      </c>
      <c r="L257" s="68" t="s">
        <v>88</v>
      </c>
    </row>
    <row r="258" spans="2:12" x14ac:dyDescent="0.25">
      <c r="B258" s="65" t="s">
        <v>225</v>
      </c>
      <c r="C258" s="65" t="s">
        <v>289</v>
      </c>
      <c r="D258" s="65" t="s">
        <v>2473</v>
      </c>
      <c r="E258" s="65" t="s">
        <v>2478</v>
      </c>
      <c r="F258" s="66" t="s">
        <v>403</v>
      </c>
      <c r="G258" s="66" t="s">
        <v>2394</v>
      </c>
      <c r="H258" s="66">
        <v>193</v>
      </c>
      <c r="I258" s="66">
        <v>7</v>
      </c>
      <c r="J258" s="67">
        <f t="shared" si="3"/>
        <v>3.6269430051813469E-2</v>
      </c>
      <c r="K258" s="68" t="s">
        <v>87</v>
      </c>
      <c r="L258" s="68" t="s">
        <v>88</v>
      </c>
    </row>
    <row r="259" spans="2:12" x14ac:dyDescent="0.25">
      <c r="B259" s="65" t="s">
        <v>225</v>
      </c>
      <c r="C259" s="65" t="s">
        <v>289</v>
      </c>
      <c r="D259" s="65" t="s">
        <v>2473</v>
      </c>
      <c r="E259" s="65" t="s">
        <v>309</v>
      </c>
      <c r="F259" s="66" t="s">
        <v>403</v>
      </c>
      <c r="G259" s="66" t="s">
        <v>2394</v>
      </c>
      <c r="H259" s="66">
        <v>70</v>
      </c>
      <c r="I259" s="66">
        <v>3</v>
      </c>
      <c r="J259" s="67">
        <f t="shared" si="3"/>
        <v>4.2857142857142858E-2</v>
      </c>
      <c r="K259" s="68" t="s">
        <v>87</v>
      </c>
      <c r="L259" s="68" t="s">
        <v>88</v>
      </c>
    </row>
    <row r="260" spans="2:12" x14ac:dyDescent="0.25">
      <c r="B260" s="65" t="s">
        <v>225</v>
      </c>
      <c r="C260" s="65" t="s">
        <v>289</v>
      </c>
      <c r="D260" s="65" t="s">
        <v>2473</v>
      </c>
      <c r="E260" s="65" t="s">
        <v>311</v>
      </c>
      <c r="F260" s="66" t="s">
        <v>405</v>
      </c>
      <c r="G260" s="66" t="s">
        <v>2394</v>
      </c>
      <c r="H260" s="66">
        <v>486</v>
      </c>
      <c r="I260" s="66">
        <v>13</v>
      </c>
      <c r="J260" s="67">
        <f t="shared" si="3"/>
        <v>2.6748971193415638E-2</v>
      </c>
      <c r="K260" s="68" t="s">
        <v>87</v>
      </c>
      <c r="L260" s="68" t="s">
        <v>88</v>
      </c>
    </row>
    <row r="261" spans="2:12" x14ac:dyDescent="0.25">
      <c r="B261" s="65" t="s">
        <v>225</v>
      </c>
      <c r="C261" s="65" t="s">
        <v>289</v>
      </c>
      <c r="D261" s="65" t="s">
        <v>2473</v>
      </c>
      <c r="E261" s="65" t="s">
        <v>425</v>
      </c>
      <c r="F261" s="66" t="s">
        <v>405</v>
      </c>
      <c r="G261" s="66" t="s">
        <v>2394</v>
      </c>
      <c r="H261" s="66">
        <v>600</v>
      </c>
      <c r="I261" s="66">
        <v>0</v>
      </c>
      <c r="J261" s="67">
        <f t="shared" si="3"/>
        <v>0</v>
      </c>
      <c r="K261" s="68" t="s">
        <v>87</v>
      </c>
      <c r="L261" s="68" t="s">
        <v>88</v>
      </c>
    </row>
    <row r="262" spans="2:12" x14ac:dyDescent="0.25">
      <c r="B262" s="65" t="s">
        <v>225</v>
      </c>
      <c r="C262" s="65" t="s">
        <v>289</v>
      </c>
      <c r="D262" s="65" t="s">
        <v>2473</v>
      </c>
      <c r="E262" s="65" t="s">
        <v>2479</v>
      </c>
      <c r="F262" s="66" t="s">
        <v>403</v>
      </c>
      <c r="G262" s="66" t="s">
        <v>2394</v>
      </c>
      <c r="H262" s="66">
        <v>224</v>
      </c>
      <c r="I262" s="66">
        <v>8</v>
      </c>
      <c r="J262" s="67">
        <f t="shared" si="3"/>
        <v>3.5714285714285712E-2</v>
      </c>
      <c r="K262" s="68" t="s">
        <v>87</v>
      </c>
      <c r="L262" s="68" t="s">
        <v>88</v>
      </c>
    </row>
    <row r="263" spans="2:12" x14ac:dyDescent="0.25">
      <c r="B263" s="65" t="s">
        <v>225</v>
      </c>
      <c r="C263" s="65" t="s">
        <v>289</v>
      </c>
      <c r="D263" s="65" t="s">
        <v>2473</v>
      </c>
      <c r="E263" s="65" t="s">
        <v>2480</v>
      </c>
      <c r="F263" s="66" t="s">
        <v>405</v>
      </c>
      <c r="G263" s="66" t="s">
        <v>2394</v>
      </c>
      <c r="H263" s="66">
        <v>0</v>
      </c>
      <c r="I263" s="66">
        <v>24</v>
      </c>
      <c r="J263" s="67" t="str">
        <f t="shared" si="3"/>
        <v/>
      </c>
      <c r="K263" s="68" t="s">
        <v>87</v>
      </c>
      <c r="L263" s="68" t="s">
        <v>88</v>
      </c>
    </row>
    <row r="264" spans="2:12" x14ac:dyDescent="0.25">
      <c r="B264" s="65" t="s">
        <v>225</v>
      </c>
      <c r="C264" s="65" t="s">
        <v>289</v>
      </c>
      <c r="D264" s="65" t="s">
        <v>2481</v>
      </c>
      <c r="E264" s="65" t="s">
        <v>307</v>
      </c>
      <c r="F264" s="66" t="s">
        <v>404</v>
      </c>
      <c r="G264" s="66" t="s">
        <v>2394</v>
      </c>
      <c r="H264" s="66">
        <v>234</v>
      </c>
      <c r="I264" s="66">
        <v>7</v>
      </c>
      <c r="J264" s="67">
        <f t="shared" si="3"/>
        <v>2.9914529914529916E-2</v>
      </c>
      <c r="K264" s="68" t="s">
        <v>87</v>
      </c>
      <c r="L264" s="68" t="s">
        <v>87</v>
      </c>
    </row>
    <row r="265" spans="2:12" x14ac:dyDescent="0.25">
      <c r="B265" s="65" t="s">
        <v>225</v>
      </c>
      <c r="C265" s="65" t="s">
        <v>289</v>
      </c>
      <c r="D265" s="65" t="s">
        <v>2481</v>
      </c>
      <c r="E265" s="65" t="s">
        <v>547</v>
      </c>
      <c r="F265" s="66" t="s">
        <v>405</v>
      </c>
      <c r="G265" s="66" t="s">
        <v>2389</v>
      </c>
      <c r="H265" s="66">
        <v>157</v>
      </c>
      <c r="I265" s="66">
        <v>3</v>
      </c>
      <c r="J265" s="67">
        <f t="shared" si="3"/>
        <v>1.9108280254777069E-2</v>
      </c>
      <c r="K265" s="68" t="s">
        <v>87</v>
      </c>
      <c r="L265" s="68" t="s">
        <v>86</v>
      </c>
    </row>
    <row r="266" spans="2:12" x14ac:dyDescent="0.25">
      <c r="B266" s="65" t="s">
        <v>225</v>
      </c>
      <c r="C266" s="65" t="s">
        <v>289</v>
      </c>
      <c r="D266" s="65" t="s">
        <v>2481</v>
      </c>
      <c r="E266" s="65" t="s">
        <v>548</v>
      </c>
      <c r="F266" s="66" t="s">
        <v>403</v>
      </c>
      <c r="G266" s="66" t="s">
        <v>2389</v>
      </c>
      <c r="H266" s="66">
        <v>99</v>
      </c>
      <c r="I266" s="66">
        <v>3</v>
      </c>
      <c r="J266" s="67">
        <f t="shared" si="3"/>
        <v>3.0303030303030304E-2</v>
      </c>
      <c r="K266" s="68" t="s">
        <v>87</v>
      </c>
      <c r="L266" s="68" t="s">
        <v>86</v>
      </c>
    </row>
    <row r="267" spans="2:12" x14ac:dyDescent="0.25">
      <c r="B267" s="65" t="s">
        <v>225</v>
      </c>
      <c r="C267" s="65" t="s">
        <v>289</v>
      </c>
      <c r="D267" s="65" t="s">
        <v>2481</v>
      </c>
      <c r="E267" s="65" t="s">
        <v>2482</v>
      </c>
      <c r="F267" s="66" t="s">
        <v>403</v>
      </c>
      <c r="G267" s="66" t="s">
        <v>2394</v>
      </c>
      <c r="H267" s="66">
        <v>82</v>
      </c>
      <c r="I267" s="66">
        <v>0</v>
      </c>
      <c r="J267" s="67">
        <f t="shared" si="3"/>
        <v>0</v>
      </c>
      <c r="K267" s="68" t="s">
        <v>87</v>
      </c>
      <c r="L267" s="68" t="s">
        <v>87</v>
      </c>
    </row>
    <row r="268" spans="2:12" x14ac:dyDescent="0.25">
      <c r="B268" s="65" t="s">
        <v>225</v>
      </c>
      <c r="C268" s="65" t="s">
        <v>289</v>
      </c>
      <c r="D268" s="65" t="s">
        <v>2481</v>
      </c>
      <c r="E268" s="65" t="s">
        <v>305</v>
      </c>
      <c r="F268" s="66" t="s">
        <v>405</v>
      </c>
      <c r="G268" s="66" t="s">
        <v>2394</v>
      </c>
      <c r="H268" s="66">
        <v>452</v>
      </c>
      <c r="I268" s="66">
        <v>16</v>
      </c>
      <c r="J268" s="67">
        <f t="shared" si="3"/>
        <v>3.5398230088495575E-2</v>
      </c>
      <c r="K268" s="68" t="s">
        <v>87</v>
      </c>
      <c r="L268" s="68" t="s">
        <v>87</v>
      </c>
    </row>
    <row r="269" spans="2:12" x14ac:dyDescent="0.25">
      <c r="B269" s="65" t="s">
        <v>225</v>
      </c>
      <c r="C269" s="65" t="s">
        <v>289</v>
      </c>
      <c r="D269" s="65" t="s">
        <v>2481</v>
      </c>
      <c r="E269" s="65" t="s">
        <v>302</v>
      </c>
      <c r="F269" s="66" t="s">
        <v>405</v>
      </c>
      <c r="G269" s="66" t="s">
        <v>2394</v>
      </c>
      <c r="H269" s="66">
        <v>348</v>
      </c>
      <c r="I269" s="66">
        <v>14</v>
      </c>
      <c r="J269" s="67">
        <f t="shared" ref="J269:J332" si="4">IFERROR(I269/H269,"")</f>
        <v>4.0229885057471264E-2</v>
      </c>
      <c r="K269" s="68" t="s">
        <v>87</v>
      </c>
      <c r="L269" s="68" t="s">
        <v>87</v>
      </c>
    </row>
    <row r="270" spans="2:12" x14ac:dyDescent="0.25">
      <c r="B270" s="65" t="s">
        <v>225</v>
      </c>
      <c r="C270" s="65" t="s">
        <v>289</v>
      </c>
      <c r="D270" s="65" t="s">
        <v>2481</v>
      </c>
      <c r="E270" s="65" t="s">
        <v>303</v>
      </c>
      <c r="F270" s="66" t="s">
        <v>403</v>
      </c>
      <c r="G270" s="66" t="s">
        <v>2394</v>
      </c>
      <c r="H270" s="66">
        <v>179</v>
      </c>
      <c r="I270" s="66">
        <v>7</v>
      </c>
      <c r="J270" s="67">
        <f t="shared" si="4"/>
        <v>3.9106145251396648E-2</v>
      </c>
      <c r="K270" s="68" t="s">
        <v>87</v>
      </c>
      <c r="L270" s="68" t="s">
        <v>87</v>
      </c>
    </row>
    <row r="271" spans="2:12" x14ac:dyDescent="0.25">
      <c r="B271" s="65" t="s">
        <v>225</v>
      </c>
      <c r="C271" s="65" t="s">
        <v>289</v>
      </c>
      <c r="D271" s="65" t="s">
        <v>2481</v>
      </c>
      <c r="E271" s="65" t="s">
        <v>306</v>
      </c>
      <c r="F271" s="66" t="s">
        <v>403</v>
      </c>
      <c r="G271" s="66" t="s">
        <v>2389</v>
      </c>
      <c r="H271" s="66">
        <v>94</v>
      </c>
      <c r="I271" s="66">
        <v>3</v>
      </c>
      <c r="J271" s="67">
        <f t="shared" si="4"/>
        <v>3.1914893617021274E-2</v>
      </c>
      <c r="K271" s="68" t="s">
        <v>87</v>
      </c>
      <c r="L271" s="68" t="s">
        <v>86</v>
      </c>
    </row>
    <row r="272" spans="2:12" x14ac:dyDescent="0.25">
      <c r="B272" s="65" t="s">
        <v>225</v>
      </c>
      <c r="C272" s="65" t="s">
        <v>289</v>
      </c>
      <c r="D272" s="65" t="s">
        <v>2481</v>
      </c>
      <c r="E272" s="65" t="s">
        <v>2483</v>
      </c>
      <c r="F272" s="66" t="s">
        <v>403</v>
      </c>
      <c r="G272" s="66" t="s">
        <v>2394</v>
      </c>
      <c r="H272" s="66">
        <v>133</v>
      </c>
      <c r="I272" s="66">
        <v>1</v>
      </c>
      <c r="J272" s="67">
        <f t="shared" si="4"/>
        <v>7.5187969924812026E-3</v>
      </c>
      <c r="K272" s="68" t="s">
        <v>87</v>
      </c>
      <c r="L272" s="68" t="s">
        <v>87</v>
      </c>
    </row>
    <row r="273" spans="2:12" x14ac:dyDescent="0.25">
      <c r="B273" s="65" t="s">
        <v>225</v>
      </c>
      <c r="C273" s="65" t="s">
        <v>289</v>
      </c>
      <c r="D273" s="65" t="s">
        <v>2481</v>
      </c>
      <c r="E273" s="65" t="s">
        <v>2484</v>
      </c>
      <c r="F273" s="66" t="s">
        <v>403</v>
      </c>
      <c r="G273" s="66" t="s">
        <v>2394</v>
      </c>
      <c r="H273" s="66">
        <v>109</v>
      </c>
      <c r="I273" s="66">
        <v>2</v>
      </c>
      <c r="J273" s="67">
        <f t="shared" si="4"/>
        <v>1.834862385321101E-2</v>
      </c>
      <c r="K273" s="68" t="s">
        <v>87</v>
      </c>
      <c r="L273" s="68" t="s">
        <v>87</v>
      </c>
    </row>
    <row r="274" spans="2:12" x14ac:dyDescent="0.25">
      <c r="B274" s="65" t="s">
        <v>225</v>
      </c>
      <c r="C274" s="65" t="s">
        <v>289</v>
      </c>
      <c r="D274" s="65" t="s">
        <v>2481</v>
      </c>
      <c r="E274" s="65" t="s">
        <v>304</v>
      </c>
      <c r="F274" s="66" t="s">
        <v>403</v>
      </c>
      <c r="G274" s="66" t="s">
        <v>2394</v>
      </c>
      <c r="H274" s="66">
        <v>125</v>
      </c>
      <c r="I274" s="66">
        <v>3</v>
      </c>
      <c r="J274" s="67">
        <f t="shared" si="4"/>
        <v>2.4E-2</v>
      </c>
      <c r="K274" s="68" t="s">
        <v>87</v>
      </c>
      <c r="L274" s="68" t="s">
        <v>87</v>
      </c>
    </row>
    <row r="275" spans="2:12" x14ac:dyDescent="0.25">
      <c r="B275" s="65" t="s">
        <v>225</v>
      </c>
      <c r="C275" s="65" t="s">
        <v>289</v>
      </c>
      <c r="D275" s="65" t="s">
        <v>2481</v>
      </c>
      <c r="E275" s="65" t="s">
        <v>308</v>
      </c>
      <c r="F275" s="66" t="s">
        <v>403</v>
      </c>
      <c r="G275" s="66" t="s">
        <v>2394</v>
      </c>
      <c r="H275" s="66">
        <v>163</v>
      </c>
      <c r="I275" s="66">
        <v>8</v>
      </c>
      <c r="J275" s="67">
        <f t="shared" si="4"/>
        <v>4.9079754601226995E-2</v>
      </c>
      <c r="K275" s="68" t="s">
        <v>87</v>
      </c>
      <c r="L275" s="68" t="s">
        <v>87</v>
      </c>
    </row>
    <row r="276" spans="2:12" x14ac:dyDescent="0.25">
      <c r="B276" s="65" t="s">
        <v>225</v>
      </c>
      <c r="C276" s="65" t="s">
        <v>289</v>
      </c>
      <c r="D276" s="65" t="s">
        <v>2481</v>
      </c>
      <c r="E276" s="65" t="s">
        <v>301</v>
      </c>
      <c r="F276" s="66" t="s">
        <v>403</v>
      </c>
      <c r="G276" s="66" t="s">
        <v>2394</v>
      </c>
      <c r="H276" s="66">
        <v>168</v>
      </c>
      <c r="I276" s="66">
        <v>3</v>
      </c>
      <c r="J276" s="67">
        <f t="shared" si="4"/>
        <v>1.7857142857142856E-2</v>
      </c>
      <c r="K276" s="68" t="s">
        <v>87</v>
      </c>
      <c r="L276" s="68" t="s">
        <v>87</v>
      </c>
    </row>
    <row r="277" spans="2:12" x14ac:dyDescent="0.25">
      <c r="B277" s="65" t="s">
        <v>225</v>
      </c>
      <c r="C277" s="65" t="s">
        <v>289</v>
      </c>
      <c r="D277" s="65" t="s">
        <v>2481</v>
      </c>
      <c r="E277" s="65" t="s">
        <v>549</v>
      </c>
      <c r="F277" s="66" t="s">
        <v>403</v>
      </c>
      <c r="G277" s="66" t="s">
        <v>2394</v>
      </c>
      <c r="H277" s="66">
        <v>106</v>
      </c>
      <c r="I277" s="66">
        <v>2</v>
      </c>
      <c r="J277" s="67">
        <f t="shared" si="4"/>
        <v>1.8867924528301886E-2</v>
      </c>
      <c r="K277" s="68" t="s">
        <v>87</v>
      </c>
      <c r="L277" s="68" t="s">
        <v>87</v>
      </c>
    </row>
    <row r="278" spans="2:12" x14ac:dyDescent="0.25">
      <c r="B278" s="65" t="s">
        <v>225</v>
      </c>
      <c r="C278" s="65" t="s">
        <v>289</v>
      </c>
      <c r="D278" s="65" t="s">
        <v>2481</v>
      </c>
      <c r="E278" s="65" t="s">
        <v>2485</v>
      </c>
      <c r="F278" s="66" t="s">
        <v>403</v>
      </c>
      <c r="G278" s="66" t="s">
        <v>2394</v>
      </c>
      <c r="H278" s="66">
        <v>62</v>
      </c>
      <c r="I278" s="66">
        <v>3</v>
      </c>
      <c r="J278" s="67">
        <f t="shared" si="4"/>
        <v>4.8387096774193547E-2</v>
      </c>
      <c r="K278" s="68" t="s">
        <v>87</v>
      </c>
      <c r="L278" s="68" t="s">
        <v>87</v>
      </c>
    </row>
    <row r="279" spans="2:12" x14ac:dyDescent="0.25">
      <c r="B279" s="65" t="s">
        <v>225</v>
      </c>
      <c r="C279" s="65" t="s">
        <v>289</v>
      </c>
      <c r="D279" s="65" t="s">
        <v>2486</v>
      </c>
      <c r="E279" s="65" t="s">
        <v>298</v>
      </c>
      <c r="F279" s="66" t="s">
        <v>403</v>
      </c>
      <c r="G279" s="66" t="s">
        <v>2394</v>
      </c>
      <c r="H279" s="66">
        <v>377</v>
      </c>
      <c r="I279" s="66">
        <v>20</v>
      </c>
      <c r="J279" s="67">
        <f t="shared" si="4"/>
        <v>5.3050397877984087E-2</v>
      </c>
      <c r="K279" s="68" t="s">
        <v>87</v>
      </c>
      <c r="L279" s="68" t="s">
        <v>88</v>
      </c>
    </row>
    <row r="280" spans="2:12" x14ac:dyDescent="0.25">
      <c r="B280" s="65" t="s">
        <v>225</v>
      </c>
      <c r="C280" s="65" t="s">
        <v>289</v>
      </c>
      <c r="D280" s="65" t="s">
        <v>2486</v>
      </c>
      <c r="E280" s="65" t="s">
        <v>300</v>
      </c>
      <c r="F280" s="66" t="s">
        <v>403</v>
      </c>
      <c r="G280" s="66" t="s">
        <v>2394</v>
      </c>
      <c r="H280" s="66">
        <v>249</v>
      </c>
      <c r="I280" s="66">
        <v>8</v>
      </c>
      <c r="J280" s="67">
        <f t="shared" si="4"/>
        <v>3.2128514056224897E-2</v>
      </c>
      <c r="K280" s="68" t="s">
        <v>87</v>
      </c>
      <c r="L280" s="68" t="s">
        <v>88</v>
      </c>
    </row>
    <row r="281" spans="2:12" x14ac:dyDescent="0.25">
      <c r="B281" s="65" t="s">
        <v>225</v>
      </c>
      <c r="C281" s="65" t="s">
        <v>289</v>
      </c>
      <c r="D281" s="65" t="s">
        <v>2486</v>
      </c>
      <c r="E281" s="65" t="s">
        <v>299</v>
      </c>
      <c r="F281" s="66" t="s">
        <v>405</v>
      </c>
      <c r="G281" s="66" t="s">
        <v>2394</v>
      </c>
      <c r="H281" s="66">
        <v>925</v>
      </c>
      <c r="I281" s="66">
        <v>34</v>
      </c>
      <c r="J281" s="67">
        <f t="shared" si="4"/>
        <v>3.6756756756756756E-2</v>
      </c>
      <c r="K281" s="68" t="s">
        <v>87</v>
      </c>
      <c r="L281" s="68" t="s">
        <v>88</v>
      </c>
    </row>
    <row r="282" spans="2:12" x14ac:dyDescent="0.25">
      <c r="B282" s="65" t="s">
        <v>225</v>
      </c>
      <c r="C282" s="65" t="s">
        <v>289</v>
      </c>
      <c r="D282" s="65" t="s">
        <v>2486</v>
      </c>
      <c r="E282" s="65" t="s">
        <v>297</v>
      </c>
      <c r="F282" s="66" t="s">
        <v>404</v>
      </c>
      <c r="G282" s="66" t="s">
        <v>2394</v>
      </c>
      <c r="H282" s="66">
        <v>413</v>
      </c>
      <c r="I282" s="66">
        <v>25</v>
      </c>
      <c r="J282" s="67">
        <f t="shared" si="4"/>
        <v>6.0532687651331719E-2</v>
      </c>
      <c r="K282" s="68" t="s">
        <v>87</v>
      </c>
      <c r="L282" s="68" t="s">
        <v>88</v>
      </c>
    </row>
    <row r="283" spans="2:12" x14ac:dyDescent="0.25">
      <c r="B283" s="65" t="s">
        <v>225</v>
      </c>
      <c r="C283" s="65" t="s">
        <v>289</v>
      </c>
      <c r="D283" s="65" t="s">
        <v>2486</v>
      </c>
      <c r="E283" s="65" t="s">
        <v>296</v>
      </c>
      <c r="F283" s="66" t="s">
        <v>403</v>
      </c>
      <c r="G283" s="66" t="s">
        <v>2394</v>
      </c>
      <c r="H283" s="66">
        <v>260</v>
      </c>
      <c r="I283" s="66">
        <v>20</v>
      </c>
      <c r="J283" s="67">
        <f t="shared" si="4"/>
        <v>7.6923076923076927E-2</v>
      </c>
      <c r="K283" s="68" t="s">
        <v>87</v>
      </c>
      <c r="L283" s="68" t="s">
        <v>88</v>
      </c>
    </row>
    <row r="284" spans="2:12" x14ac:dyDescent="0.25">
      <c r="B284" s="65" t="s">
        <v>225</v>
      </c>
      <c r="C284" s="65" t="s">
        <v>289</v>
      </c>
      <c r="D284" s="65" t="s">
        <v>2487</v>
      </c>
      <c r="E284" s="65" t="s">
        <v>295</v>
      </c>
      <c r="F284" s="66" t="s">
        <v>404</v>
      </c>
      <c r="G284" s="66" t="s">
        <v>2394</v>
      </c>
      <c r="H284" s="66">
        <v>309</v>
      </c>
      <c r="I284" s="66">
        <v>0</v>
      </c>
      <c r="J284" s="67">
        <f t="shared" si="4"/>
        <v>0</v>
      </c>
      <c r="K284" s="68" t="s">
        <v>87</v>
      </c>
      <c r="L284" s="68" t="s">
        <v>88</v>
      </c>
    </row>
    <row r="285" spans="2:12" x14ac:dyDescent="0.25">
      <c r="B285" s="65" t="s">
        <v>225</v>
      </c>
      <c r="C285" s="65" t="s">
        <v>289</v>
      </c>
      <c r="D285" s="65" t="s">
        <v>2487</v>
      </c>
      <c r="E285" s="65" t="s">
        <v>294</v>
      </c>
      <c r="F285" s="66" t="s">
        <v>403</v>
      </c>
      <c r="G285" s="66" t="s">
        <v>2394</v>
      </c>
      <c r="H285" s="66">
        <v>141</v>
      </c>
      <c r="I285" s="66">
        <v>3</v>
      </c>
      <c r="J285" s="67">
        <f t="shared" si="4"/>
        <v>2.1276595744680851E-2</v>
      </c>
      <c r="K285" s="68" t="s">
        <v>87</v>
      </c>
      <c r="L285" s="68" t="s">
        <v>88</v>
      </c>
    </row>
    <row r="286" spans="2:12" x14ac:dyDescent="0.25">
      <c r="B286" s="65" t="s">
        <v>225</v>
      </c>
      <c r="C286" s="65" t="s">
        <v>289</v>
      </c>
      <c r="D286" s="65" t="s">
        <v>2487</v>
      </c>
      <c r="E286" s="65" t="s">
        <v>426</v>
      </c>
      <c r="F286" s="66" t="s">
        <v>403</v>
      </c>
      <c r="G286" s="66" t="s">
        <v>2394</v>
      </c>
      <c r="H286" s="66">
        <v>180</v>
      </c>
      <c r="I286" s="66">
        <v>0</v>
      </c>
      <c r="J286" s="67">
        <f t="shared" si="4"/>
        <v>0</v>
      </c>
      <c r="K286" s="68" t="s">
        <v>87</v>
      </c>
      <c r="L286" s="68" t="s">
        <v>88</v>
      </c>
    </row>
    <row r="287" spans="2:12" x14ac:dyDescent="0.25">
      <c r="B287" s="65" t="s">
        <v>225</v>
      </c>
      <c r="C287" s="65" t="s">
        <v>289</v>
      </c>
      <c r="D287" s="65" t="s">
        <v>2487</v>
      </c>
      <c r="E287" s="65" t="s">
        <v>2488</v>
      </c>
      <c r="F287" s="66" t="s">
        <v>403</v>
      </c>
      <c r="G287" s="66" t="s">
        <v>2394</v>
      </c>
      <c r="H287" s="66">
        <v>109</v>
      </c>
      <c r="I287" s="66">
        <v>0</v>
      </c>
      <c r="J287" s="67">
        <f t="shared" si="4"/>
        <v>0</v>
      </c>
      <c r="K287" s="68" t="s">
        <v>87</v>
      </c>
      <c r="L287" s="68" t="s">
        <v>88</v>
      </c>
    </row>
    <row r="288" spans="2:12" x14ac:dyDescent="0.25">
      <c r="B288" s="65" t="s">
        <v>225</v>
      </c>
      <c r="C288" s="65" t="s">
        <v>289</v>
      </c>
      <c r="D288" s="65" t="s">
        <v>2487</v>
      </c>
      <c r="E288" s="65" t="s">
        <v>293</v>
      </c>
      <c r="F288" s="66" t="s">
        <v>403</v>
      </c>
      <c r="G288" s="66" t="s">
        <v>2394</v>
      </c>
      <c r="H288" s="66">
        <v>125</v>
      </c>
      <c r="I288" s="66">
        <v>1</v>
      </c>
      <c r="J288" s="67">
        <f t="shared" si="4"/>
        <v>8.0000000000000002E-3</v>
      </c>
      <c r="K288" s="68" t="s">
        <v>87</v>
      </c>
      <c r="L288" s="68" t="s">
        <v>88</v>
      </c>
    </row>
    <row r="289" spans="2:12" x14ac:dyDescent="0.25">
      <c r="B289" s="65" t="s">
        <v>225</v>
      </c>
      <c r="C289" s="65" t="s">
        <v>289</v>
      </c>
      <c r="D289" s="65" t="s">
        <v>2487</v>
      </c>
      <c r="E289" s="65" t="s">
        <v>292</v>
      </c>
      <c r="F289" s="66" t="s">
        <v>404</v>
      </c>
      <c r="G289" s="66" t="s">
        <v>2394</v>
      </c>
      <c r="H289" s="66">
        <v>321</v>
      </c>
      <c r="I289" s="66">
        <v>4</v>
      </c>
      <c r="J289" s="67">
        <f t="shared" si="4"/>
        <v>1.2461059190031152E-2</v>
      </c>
      <c r="K289" s="68" t="s">
        <v>87</v>
      </c>
      <c r="L289" s="68" t="s">
        <v>88</v>
      </c>
    </row>
    <row r="290" spans="2:12" x14ac:dyDescent="0.25">
      <c r="B290" s="65" t="s">
        <v>225</v>
      </c>
      <c r="C290" s="65" t="s">
        <v>289</v>
      </c>
      <c r="D290" s="65" t="s">
        <v>2487</v>
      </c>
      <c r="E290" s="65" t="s">
        <v>291</v>
      </c>
      <c r="F290" s="66" t="s">
        <v>403</v>
      </c>
      <c r="G290" s="66" t="s">
        <v>2394</v>
      </c>
      <c r="H290" s="66">
        <v>202</v>
      </c>
      <c r="I290" s="66">
        <v>2</v>
      </c>
      <c r="J290" s="67">
        <f t="shared" si="4"/>
        <v>9.9009900990099011E-3</v>
      </c>
      <c r="K290" s="68" t="s">
        <v>87</v>
      </c>
      <c r="L290" s="68" t="s">
        <v>88</v>
      </c>
    </row>
    <row r="291" spans="2:12" x14ac:dyDescent="0.25">
      <c r="B291" s="65" t="s">
        <v>225</v>
      </c>
      <c r="C291" s="65" t="s">
        <v>289</v>
      </c>
      <c r="D291" s="65" t="s">
        <v>2487</v>
      </c>
      <c r="E291" s="65" t="s">
        <v>544</v>
      </c>
      <c r="F291" s="66" t="s">
        <v>403</v>
      </c>
      <c r="G291" s="66" t="s">
        <v>2394</v>
      </c>
      <c r="H291" s="66">
        <v>282</v>
      </c>
      <c r="I291" s="66">
        <v>0</v>
      </c>
      <c r="J291" s="67">
        <f t="shared" si="4"/>
        <v>0</v>
      </c>
      <c r="K291" s="68" t="s">
        <v>87</v>
      </c>
      <c r="L291" s="68" t="s">
        <v>88</v>
      </c>
    </row>
    <row r="292" spans="2:12" x14ac:dyDescent="0.25">
      <c r="B292" s="65" t="s">
        <v>225</v>
      </c>
      <c r="C292" s="65" t="s">
        <v>289</v>
      </c>
      <c r="D292" s="65" t="s">
        <v>2487</v>
      </c>
      <c r="E292" s="65" t="s">
        <v>2489</v>
      </c>
      <c r="F292" s="66" t="s">
        <v>403</v>
      </c>
      <c r="G292" s="66" t="s">
        <v>2394</v>
      </c>
      <c r="H292" s="66">
        <v>387</v>
      </c>
      <c r="I292" s="66">
        <v>0</v>
      </c>
      <c r="J292" s="67">
        <f t="shared" si="4"/>
        <v>0</v>
      </c>
      <c r="K292" s="68" t="s">
        <v>87</v>
      </c>
      <c r="L292" s="68" t="s">
        <v>88</v>
      </c>
    </row>
    <row r="293" spans="2:12" x14ac:dyDescent="0.25">
      <c r="B293" s="65" t="s">
        <v>225</v>
      </c>
      <c r="C293" s="65" t="s">
        <v>289</v>
      </c>
      <c r="D293" s="65" t="s">
        <v>2487</v>
      </c>
      <c r="E293" s="65" t="s">
        <v>545</v>
      </c>
      <c r="F293" s="66" t="s">
        <v>403</v>
      </c>
      <c r="G293" s="66" t="s">
        <v>2394</v>
      </c>
      <c r="H293" s="66">
        <v>132</v>
      </c>
      <c r="I293" s="66">
        <v>0</v>
      </c>
      <c r="J293" s="67">
        <f t="shared" si="4"/>
        <v>0</v>
      </c>
      <c r="K293" s="68" t="s">
        <v>87</v>
      </c>
      <c r="L293" s="68" t="s">
        <v>88</v>
      </c>
    </row>
    <row r="294" spans="2:12" x14ac:dyDescent="0.25">
      <c r="B294" s="65" t="s">
        <v>225</v>
      </c>
      <c r="C294" s="65" t="s">
        <v>289</v>
      </c>
      <c r="D294" s="65" t="s">
        <v>2487</v>
      </c>
      <c r="E294" s="65" t="s">
        <v>546</v>
      </c>
      <c r="F294" s="66" t="s">
        <v>403</v>
      </c>
      <c r="G294" s="66" t="s">
        <v>2394</v>
      </c>
      <c r="H294" s="66">
        <v>120</v>
      </c>
      <c r="I294" s="66">
        <v>0</v>
      </c>
      <c r="J294" s="67">
        <f t="shared" si="4"/>
        <v>0</v>
      </c>
      <c r="K294" s="68" t="s">
        <v>87</v>
      </c>
      <c r="L294" s="68" t="s">
        <v>88</v>
      </c>
    </row>
    <row r="295" spans="2:12" x14ac:dyDescent="0.25">
      <c r="B295" s="65" t="s">
        <v>225</v>
      </c>
      <c r="C295" s="65" t="s">
        <v>289</v>
      </c>
      <c r="D295" s="65" t="s">
        <v>2487</v>
      </c>
      <c r="E295" s="65" t="s">
        <v>820</v>
      </c>
      <c r="F295" s="66" t="s">
        <v>403</v>
      </c>
      <c r="G295" s="66" t="s">
        <v>2394</v>
      </c>
      <c r="H295" s="66">
        <v>123</v>
      </c>
      <c r="I295" s="66">
        <v>1</v>
      </c>
      <c r="J295" s="67">
        <f t="shared" si="4"/>
        <v>8.130081300813009E-3</v>
      </c>
      <c r="K295" s="68" t="s">
        <v>87</v>
      </c>
      <c r="L295" s="68" t="s">
        <v>88</v>
      </c>
    </row>
    <row r="296" spans="2:12" x14ac:dyDescent="0.25">
      <c r="B296" s="65" t="s">
        <v>225</v>
      </c>
      <c r="C296" s="65" t="s">
        <v>289</v>
      </c>
      <c r="D296" s="65" t="s">
        <v>2487</v>
      </c>
      <c r="E296" s="65" t="s">
        <v>290</v>
      </c>
      <c r="F296" s="66" t="s">
        <v>405</v>
      </c>
      <c r="G296" s="66" t="s">
        <v>2394</v>
      </c>
      <c r="H296" s="66">
        <v>1030</v>
      </c>
      <c r="I296" s="66">
        <v>23</v>
      </c>
      <c r="J296" s="67">
        <f t="shared" si="4"/>
        <v>2.2330097087378639E-2</v>
      </c>
      <c r="K296" s="68" t="s">
        <v>87</v>
      </c>
      <c r="L296" s="68" t="s">
        <v>88</v>
      </c>
    </row>
    <row r="297" spans="2:12" x14ac:dyDescent="0.25">
      <c r="B297" s="65" t="s">
        <v>225</v>
      </c>
      <c r="C297" s="65" t="s">
        <v>289</v>
      </c>
      <c r="D297" s="65" t="s">
        <v>2487</v>
      </c>
      <c r="E297" s="65" t="s">
        <v>2490</v>
      </c>
      <c r="F297" s="66" t="s">
        <v>403</v>
      </c>
      <c r="G297" s="66" t="s">
        <v>2394</v>
      </c>
      <c r="H297" s="66">
        <v>0</v>
      </c>
      <c r="I297" s="66">
        <v>1</v>
      </c>
      <c r="J297" s="67" t="str">
        <f t="shared" si="4"/>
        <v/>
      </c>
      <c r="K297" s="68" t="s">
        <v>87</v>
      </c>
      <c r="L297" s="68" t="s">
        <v>88</v>
      </c>
    </row>
    <row r="298" spans="2:12" x14ac:dyDescent="0.25">
      <c r="B298" s="65" t="s">
        <v>225</v>
      </c>
      <c r="C298" s="65" t="s">
        <v>235</v>
      </c>
      <c r="D298" s="65" t="s">
        <v>2491</v>
      </c>
      <c r="E298" s="65" t="s">
        <v>528</v>
      </c>
      <c r="F298" s="66" t="s">
        <v>403</v>
      </c>
      <c r="G298" s="66" t="s">
        <v>2394</v>
      </c>
      <c r="H298" s="66">
        <v>51</v>
      </c>
      <c r="I298" s="66">
        <v>1</v>
      </c>
      <c r="J298" s="67">
        <f t="shared" si="4"/>
        <v>1.9607843137254902E-2</v>
      </c>
      <c r="K298" s="68" t="s">
        <v>84</v>
      </c>
      <c r="L298" s="68" t="s">
        <v>82</v>
      </c>
    </row>
    <row r="299" spans="2:12" x14ac:dyDescent="0.25">
      <c r="B299" s="65" t="s">
        <v>225</v>
      </c>
      <c r="C299" s="65" t="s">
        <v>235</v>
      </c>
      <c r="D299" s="65" t="s">
        <v>2491</v>
      </c>
      <c r="E299" s="65" t="s">
        <v>531</v>
      </c>
      <c r="F299" s="66" t="s">
        <v>403</v>
      </c>
      <c r="G299" s="66" t="s">
        <v>2394</v>
      </c>
      <c r="H299" s="66">
        <v>68</v>
      </c>
      <c r="I299" s="66">
        <v>2</v>
      </c>
      <c r="J299" s="67">
        <f t="shared" si="4"/>
        <v>2.9411764705882353E-2</v>
      </c>
      <c r="K299" s="68" t="s">
        <v>84</v>
      </c>
      <c r="L299" s="68" t="s">
        <v>82</v>
      </c>
    </row>
    <row r="300" spans="2:12" x14ac:dyDescent="0.25">
      <c r="B300" s="65" t="s">
        <v>225</v>
      </c>
      <c r="C300" s="65" t="s">
        <v>235</v>
      </c>
      <c r="D300" s="65" t="s">
        <v>2491</v>
      </c>
      <c r="E300" s="65" t="s">
        <v>286</v>
      </c>
      <c r="F300" s="66" t="s">
        <v>404</v>
      </c>
      <c r="G300" s="66" t="s">
        <v>2394</v>
      </c>
      <c r="H300" s="66">
        <v>264</v>
      </c>
      <c r="I300" s="66">
        <v>6</v>
      </c>
      <c r="J300" s="67">
        <f t="shared" si="4"/>
        <v>2.2727272727272728E-2</v>
      </c>
      <c r="K300" s="68" t="s">
        <v>84</v>
      </c>
      <c r="L300" s="68" t="s">
        <v>81</v>
      </c>
    </row>
    <row r="301" spans="2:12" x14ac:dyDescent="0.25">
      <c r="B301" s="65" t="s">
        <v>225</v>
      </c>
      <c r="C301" s="65" t="s">
        <v>235</v>
      </c>
      <c r="D301" s="65" t="s">
        <v>2491</v>
      </c>
      <c r="E301" s="65" t="s">
        <v>285</v>
      </c>
      <c r="F301" s="66" t="s">
        <v>404</v>
      </c>
      <c r="G301" s="66" t="s">
        <v>2394</v>
      </c>
      <c r="H301" s="66">
        <v>149</v>
      </c>
      <c r="I301" s="66">
        <v>4</v>
      </c>
      <c r="J301" s="67">
        <f t="shared" si="4"/>
        <v>2.6845637583892617E-2</v>
      </c>
      <c r="K301" s="68" t="s">
        <v>84</v>
      </c>
      <c r="L301" s="68" t="s">
        <v>81</v>
      </c>
    </row>
    <row r="302" spans="2:12" x14ac:dyDescent="0.25">
      <c r="B302" s="65" t="s">
        <v>225</v>
      </c>
      <c r="C302" s="65" t="s">
        <v>235</v>
      </c>
      <c r="D302" s="65" t="s">
        <v>2491</v>
      </c>
      <c r="E302" s="65" t="s">
        <v>525</v>
      </c>
      <c r="F302" s="66" t="s">
        <v>405</v>
      </c>
      <c r="G302" s="66" t="s">
        <v>2389</v>
      </c>
      <c r="H302" s="66">
        <v>383</v>
      </c>
      <c r="I302" s="66">
        <v>18</v>
      </c>
      <c r="J302" s="67">
        <f t="shared" si="4"/>
        <v>4.6997389033942558E-2</v>
      </c>
      <c r="K302" s="68" t="s">
        <v>84</v>
      </c>
      <c r="L302" s="68" t="s">
        <v>85</v>
      </c>
    </row>
    <row r="303" spans="2:12" x14ac:dyDescent="0.25">
      <c r="B303" s="65" t="s">
        <v>225</v>
      </c>
      <c r="C303" s="65" t="s">
        <v>235</v>
      </c>
      <c r="D303" s="65" t="s">
        <v>2491</v>
      </c>
      <c r="E303" s="65" t="s">
        <v>2492</v>
      </c>
      <c r="F303" s="66" t="s">
        <v>403</v>
      </c>
      <c r="G303" s="66" t="s">
        <v>2394</v>
      </c>
      <c r="H303" s="66">
        <v>89</v>
      </c>
      <c r="I303" s="66">
        <v>0</v>
      </c>
      <c r="J303" s="67">
        <f t="shared" si="4"/>
        <v>0</v>
      </c>
      <c r="K303" s="68" t="s">
        <v>84</v>
      </c>
      <c r="L303" s="68" t="s">
        <v>81</v>
      </c>
    </row>
    <row r="304" spans="2:12" x14ac:dyDescent="0.25">
      <c r="B304" s="65" t="s">
        <v>225</v>
      </c>
      <c r="C304" s="65" t="s">
        <v>235</v>
      </c>
      <c r="D304" s="65" t="s">
        <v>2491</v>
      </c>
      <c r="E304" s="65" t="s">
        <v>819</v>
      </c>
      <c r="F304" s="66" t="s">
        <v>403</v>
      </c>
      <c r="G304" s="66" t="s">
        <v>2394</v>
      </c>
      <c r="H304" s="66">
        <v>66</v>
      </c>
      <c r="I304" s="66">
        <v>3</v>
      </c>
      <c r="J304" s="67">
        <f t="shared" si="4"/>
        <v>4.5454545454545456E-2</v>
      </c>
      <c r="K304" s="68" t="s">
        <v>84</v>
      </c>
      <c r="L304" s="68" t="s">
        <v>82</v>
      </c>
    </row>
    <row r="305" spans="2:12" x14ac:dyDescent="0.25">
      <c r="B305" s="65" t="s">
        <v>225</v>
      </c>
      <c r="C305" s="65" t="s">
        <v>235</v>
      </c>
      <c r="D305" s="65" t="s">
        <v>2491</v>
      </c>
      <c r="E305" s="65" t="s">
        <v>287</v>
      </c>
      <c r="F305" s="66" t="s">
        <v>405</v>
      </c>
      <c r="G305" s="66" t="s">
        <v>2394</v>
      </c>
      <c r="H305" s="66">
        <v>324</v>
      </c>
      <c r="I305" s="66">
        <v>9</v>
      </c>
      <c r="J305" s="67">
        <f t="shared" si="4"/>
        <v>2.7777777777777776E-2</v>
      </c>
      <c r="K305" s="68" t="s">
        <v>84</v>
      </c>
      <c r="L305" s="68" t="s">
        <v>81</v>
      </c>
    </row>
    <row r="306" spans="2:12" x14ac:dyDescent="0.25">
      <c r="B306" s="65" t="s">
        <v>225</v>
      </c>
      <c r="C306" s="65" t="s">
        <v>235</v>
      </c>
      <c r="D306" s="65" t="s">
        <v>2491</v>
      </c>
      <c r="E306" s="65" t="s">
        <v>282</v>
      </c>
      <c r="F306" s="66" t="s">
        <v>403</v>
      </c>
      <c r="G306" s="66" t="s">
        <v>2394</v>
      </c>
      <c r="H306" s="66">
        <v>82</v>
      </c>
      <c r="I306" s="66">
        <v>4</v>
      </c>
      <c r="J306" s="67">
        <f t="shared" si="4"/>
        <v>4.878048780487805E-2</v>
      </c>
      <c r="K306" s="68" t="s">
        <v>84</v>
      </c>
      <c r="L306" s="68" t="s">
        <v>81</v>
      </c>
    </row>
    <row r="307" spans="2:12" x14ac:dyDescent="0.25">
      <c r="B307" s="65" t="s">
        <v>225</v>
      </c>
      <c r="C307" s="65" t="s">
        <v>235</v>
      </c>
      <c r="D307" s="65" t="s">
        <v>2491</v>
      </c>
      <c r="E307" s="65" t="s">
        <v>284</v>
      </c>
      <c r="F307" s="66" t="s">
        <v>403</v>
      </c>
      <c r="G307" s="66" t="s">
        <v>2394</v>
      </c>
      <c r="H307" s="66">
        <v>66</v>
      </c>
      <c r="I307" s="66">
        <v>3</v>
      </c>
      <c r="J307" s="67">
        <f t="shared" si="4"/>
        <v>4.5454545454545456E-2</v>
      </c>
      <c r="K307" s="68" t="s">
        <v>84</v>
      </c>
      <c r="L307" s="68" t="s">
        <v>81</v>
      </c>
    </row>
    <row r="308" spans="2:12" x14ac:dyDescent="0.25">
      <c r="B308" s="65" t="s">
        <v>225</v>
      </c>
      <c r="C308" s="65" t="s">
        <v>235</v>
      </c>
      <c r="D308" s="65" t="s">
        <v>2491</v>
      </c>
      <c r="E308" s="65" t="s">
        <v>2493</v>
      </c>
      <c r="F308" s="66" t="s">
        <v>403</v>
      </c>
      <c r="G308" s="66" t="s">
        <v>2389</v>
      </c>
      <c r="H308" s="66">
        <v>53</v>
      </c>
      <c r="I308" s="66">
        <v>0</v>
      </c>
      <c r="J308" s="67">
        <f t="shared" si="4"/>
        <v>0</v>
      </c>
      <c r="K308" s="68" t="s">
        <v>84</v>
      </c>
      <c r="L308" s="68" t="s">
        <v>85</v>
      </c>
    </row>
    <row r="309" spans="2:12" x14ac:dyDescent="0.25">
      <c r="B309" s="65" t="s">
        <v>225</v>
      </c>
      <c r="C309" s="65" t="s">
        <v>235</v>
      </c>
      <c r="D309" s="65" t="s">
        <v>2491</v>
      </c>
      <c r="E309" s="65" t="s">
        <v>2494</v>
      </c>
      <c r="F309" s="66" t="s">
        <v>403</v>
      </c>
      <c r="G309" s="66" t="s">
        <v>2389</v>
      </c>
      <c r="H309" s="66">
        <v>42</v>
      </c>
      <c r="I309" s="66">
        <v>3</v>
      </c>
      <c r="J309" s="67">
        <f t="shared" si="4"/>
        <v>7.1428571428571425E-2</v>
      </c>
      <c r="K309" s="68" t="s">
        <v>84</v>
      </c>
      <c r="L309" s="68" t="s">
        <v>85</v>
      </c>
    </row>
    <row r="310" spans="2:12" x14ac:dyDescent="0.25">
      <c r="B310" s="65" t="s">
        <v>225</v>
      </c>
      <c r="C310" s="65" t="s">
        <v>235</v>
      </c>
      <c r="D310" s="65" t="s">
        <v>2491</v>
      </c>
      <c r="E310" s="65" t="s">
        <v>2495</v>
      </c>
      <c r="F310" s="66" t="s">
        <v>403</v>
      </c>
      <c r="G310" s="66" t="s">
        <v>2394</v>
      </c>
      <c r="H310" s="66">
        <v>82</v>
      </c>
      <c r="I310" s="66">
        <v>1</v>
      </c>
      <c r="J310" s="67">
        <f t="shared" si="4"/>
        <v>1.2195121951219513E-2</v>
      </c>
      <c r="K310" s="68" t="s">
        <v>84</v>
      </c>
      <c r="L310" s="68" t="s">
        <v>82</v>
      </c>
    </row>
    <row r="311" spans="2:12" x14ac:dyDescent="0.25">
      <c r="B311" s="65" t="s">
        <v>225</v>
      </c>
      <c r="C311" s="65" t="s">
        <v>235</v>
      </c>
      <c r="D311" s="65" t="s">
        <v>2491</v>
      </c>
      <c r="E311" s="65" t="s">
        <v>283</v>
      </c>
      <c r="F311" s="66" t="s">
        <v>404</v>
      </c>
      <c r="G311" s="66" t="s">
        <v>2394</v>
      </c>
      <c r="H311" s="66">
        <v>194</v>
      </c>
      <c r="I311" s="66">
        <v>4</v>
      </c>
      <c r="J311" s="67">
        <f t="shared" si="4"/>
        <v>2.0618556701030927E-2</v>
      </c>
      <c r="K311" s="68" t="s">
        <v>84</v>
      </c>
      <c r="L311" s="68" t="s">
        <v>81</v>
      </c>
    </row>
    <row r="312" spans="2:12" x14ac:dyDescent="0.25">
      <c r="B312" s="65" t="s">
        <v>225</v>
      </c>
      <c r="C312" s="65" t="s">
        <v>235</v>
      </c>
      <c r="D312" s="65" t="s">
        <v>2491</v>
      </c>
      <c r="E312" s="65" t="s">
        <v>529</v>
      </c>
      <c r="F312" s="66" t="s">
        <v>403</v>
      </c>
      <c r="G312" s="66" t="s">
        <v>2394</v>
      </c>
      <c r="H312" s="66">
        <v>167</v>
      </c>
      <c r="I312" s="66">
        <v>6</v>
      </c>
      <c r="J312" s="67">
        <f t="shared" si="4"/>
        <v>3.5928143712574849E-2</v>
      </c>
      <c r="K312" s="68" t="s">
        <v>84</v>
      </c>
      <c r="L312" s="68" t="s">
        <v>82</v>
      </c>
    </row>
    <row r="313" spans="2:12" x14ac:dyDescent="0.25">
      <c r="B313" s="65" t="s">
        <v>225</v>
      </c>
      <c r="C313" s="65" t="s">
        <v>235</v>
      </c>
      <c r="D313" s="65" t="s">
        <v>2491</v>
      </c>
      <c r="E313" s="65" t="s">
        <v>288</v>
      </c>
      <c r="F313" s="66" t="s">
        <v>403</v>
      </c>
      <c r="G313" s="66" t="s">
        <v>2389</v>
      </c>
      <c r="H313" s="66">
        <v>53</v>
      </c>
      <c r="I313" s="66">
        <v>2</v>
      </c>
      <c r="J313" s="67">
        <f t="shared" si="4"/>
        <v>3.7735849056603772E-2</v>
      </c>
      <c r="K313" s="68" t="s">
        <v>84</v>
      </c>
      <c r="L313" s="68" t="s">
        <v>85</v>
      </c>
    </row>
    <row r="314" spans="2:12" x14ac:dyDescent="0.25">
      <c r="B314" s="65" t="s">
        <v>225</v>
      </c>
      <c r="C314" s="65" t="s">
        <v>235</v>
      </c>
      <c r="D314" s="65" t="s">
        <v>2491</v>
      </c>
      <c r="E314" s="65" t="s">
        <v>526</v>
      </c>
      <c r="F314" s="66" t="s">
        <v>403</v>
      </c>
      <c r="G314" s="66" t="s">
        <v>2389</v>
      </c>
      <c r="H314" s="66">
        <v>64</v>
      </c>
      <c r="I314" s="66">
        <v>0</v>
      </c>
      <c r="J314" s="67">
        <f t="shared" si="4"/>
        <v>0</v>
      </c>
      <c r="K314" s="68" t="s">
        <v>84</v>
      </c>
      <c r="L314" s="68" t="s">
        <v>85</v>
      </c>
    </row>
    <row r="315" spans="2:12" x14ac:dyDescent="0.25">
      <c r="B315" s="65" t="s">
        <v>225</v>
      </c>
      <c r="C315" s="65" t="s">
        <v>235</v>
      </c>
      <c r="D315" s="65" t="s">
        <v>2491</v>
      </c>
      <c r="E315" s="65" t="s">
        <v>2496</v>
      </c>
      <c r="F315" s="66" t="s">
        <v>403</v>
      </c>
      <c r="G315" s="66" t="s">
        <v>2394</v>
      </c>
      <c r="H315" s="66">
        <v>59</v>
      </c>
      <c r="I315" s="66">
        <v>2</v>
      </c>
      <c r="J315" s="67">
        <f t="shared" si="4"/>
        <v>3.3898305084745763E-2</v>
      </c>
      <c r="K315" s="68" t="s">
        <v>84</v>
      </c>
      <c r="L315" s="68" t="s">
        <v>82</v>
      </c>
    </row>
    <row r="316" spans="2:12" x14ac:dyDescent="0.25">
      <c r="B316" s="65" t="s">
        <v>225</v>
      </c>
      <c r="C316" s="65" t="s">
        <v>235</v>
      </c>
      <c r="D316" s="65" t="s">
        <v>2491</v>
      </c>
      <c r="E316" s="65" t="s">
        <v>280</v>
      </c>
      <c r="F316" s="66" t="s">
        <v>403</v>
      </c>
      <c r="G316" s="66" t="s">
        <v>2394</v>
      </c>
      <c r="H316" s="66">
        <v>182</v>
      </c>
      <c r="I316" s="66">
        <v>5</v>
      </c>
      <c r="J316" s="67">
        <f t="shared" si="4"/>
        <v>2.7472527472527472E-2</v>
      </c>
      <c r="K316" s="68" t="s">
        <v>84</v>
      </c>
      <c r="L316" s="68" t="s">
        <v>82</v>
      </c>
    </row>
    <row r="317" spans="2:12" x14ac:dyDescent="0.25">
      <c r="B317" s="65" t="s">
        <v>225</v>
      </c>
      <c r="C317" s="65" t="s">
        <v>235</v>
      </c>
      <c r="D317" s="65" t="s">
        <v>2491</v>
      </c>
      <c r="E317" s="65" t="s">
        <v>281</v>
      </c>
      <c r="F317" s="66" t="s">
        <v>405</v>
      </c>
      <c r="G317" s="66" t="s">
        <v>2394</v>
      </c>
      <c r="H317" s="66">
        <v>207</v>
      </c>
      <c r="I317" s="66">
        <v>4</v>
      </c>
      <c r="J317" s="67">
        <f t="shared" si="4"/>
        <v>1.932367149758454E-2</v>
      </c>
      <c r="K317" s="68" t="s">
        <v>84</v>
      </c>
      <c r="L317" s="68" t="s">
        <v>82</v>
      </c>
    </row>
    <row r="318" spans="2:12" x14ac:dyDescent="0.25">
      <c r="B318" s="65" t="s">
        <v>225</v>
      </c>
      <c r="C318" s="65" t="s">
        <v>235</v>
      </c>
      <c r="D318" s="65" t="s">
        <v>2491</v>
      </c>
      <c r="E318" s="65" t="s">
        <v>2497</v>
      </c>
      <c r="F318" s="66" t="s">
        <v>404</v>
      </c>
      <c r="G318" s="66" t="s">
        <v>2389</v>
      </c>
      <c r="H318" s="66">
        <v>90</v>
      </c>
      <c r="I318" s="66">
        <v>5</v>
      </c>
      <c r="J318" s="67">
        <f t="shared" si="4"/>
        <v>5.5555555555555552E-2</v>
      </c>
      <c r="K318" s="68" t="s">
        <v>84</v>
      </c>
      <c r="L318" s="68" t="s">
        <v>85</v>
      </c>
    </row>
    <row r="319" spans="2:12" ht="25.5" x14ac:dyDescent="0.25">
      <c r="B319" s="65" t="s">
        <v>225</v>
      </c>
      <c r="C319" s="65" t="s">
        <v>235</v>
      </c>
      <c r="D319" s="65" t="s">
        <v>2491</v>
      </c>
      <c r="E319" s="65" t="s">
        <v>423</v>
      </c>
      <c r="F319" s="66" t="s">
        <v>404</v>
      </c>
      <c r="G319" s="66" t="s">
        <v>2394</v>
      </c>
      <c r="H319" s="66">
        <v>182</v>
      </c>
      <c r="I319" s="66">
        <v>0</v>
      </c>
      <c r="J319" s="67">
        <f t="shared" si="4"/>
        <v>0</v>
      </c>
      <c r="K319" s="68" t="s">
        <v>84</v>
      </c>
      <c r="L319" s="68" t="s">
        <v>82</v>
      </c>
    </row>
    <row r="320" spans="2:12" x14ac:dyDescent="0.25">
      <c r="B320" s="65" t="s">
        <v>225</v>
      </c>
      <c r="C320" s="65" t="s">
        <v>235</v>
      </c>
      <c r="D320" s="65" t="s">
        <v>2491</v>
      </c>
      <c r="E320" s="65" t="s">
        <v>530</v>
      </c>
      <c r="F320" s="66" t="s">
        <v>403</v>
      </c>
      <c r="G320" s="66" t="s">
        <v>2394</v>
      </c>
      <c r="H320" s="66">
        <v>92</v>
      </c>
      <c r="I320" s="66">
        <v>3</v>
      </c>
      <c r="J320" s="67">
        <f t="shared" si="4"/>
        <v>3.2608695652173912E-2</v>
      </c>
      <c r="K320" s="68" t="s">
        <v>84</v>
      </c>
      <c r="L320" s="68" t="s">
        <v>82</v>
      </c>
    </row>
    <row r="321" spans="2:12" x14ac:dyDescent="0.25">
      <c r="B321" s="65" t="s">
        <v>225</v>
      </c>
      <c r="C321" s="65" t="s">
        <v>235</v>
      </c>
      <c r="D321" s="65" t="s">
        <v>2491</v>
      </c>
      <c r="E321" s="65" t="s">
        <v>527</v>
      </c>
      <c r="F321" s="66" t="s">
        <v>404</v>
      </c>
      <c r="G321" s="66" t="s">
        <v>2389</v>
      </c>
      <c r="H321" s="66">
        <v>103</v>
      </c>
      <c r="I321" s="66">
        <v>3</v>
      </c>
      <c r="J321" s="67">
        <f t="shared" si="4"/>
        <v>2.9126213592233011E-2</v>
      </c>
      <c r="K321" s="68" t="s">
        <v>84</v>
      </c>
      <c r="L321" s="68" t="s">
        <v>85</v>
      </c>
    </row>
    <row r="322" spans="2:12" x14ac:dyDescent="0.25">
      <c r="B322" s="65" t="s">
        <v>225</v>
      </c>
      <c r="C322" s="65" t="s">
        <v>235</v>
      </c>
      <c r="D322" s="65" t="s">
        <v>2491</v>
      </c>
      <c r="E322" s="65" t="s">
        <v>2498</v>
      </c>
      <c r="F322" s="66" t="s">
        <v>403</v>
      </c>
      <c r="G322" s="66" t="s">
        <v>2389</v>
      </c>
      <c r="H322" s="66">
        <v>72</v>
      </c>
      <c r="I322" s="66">
        <v>1</v>
      </c>
      <c r="J322" s="67">
        <f t="shared" si="4"/>
        <v>1.3888888888888888E-2</v>
      </c>
      <c r="K322" s="68" t="s">
        <v>84</v>
      </c>
      <c r="L322" s="68" t="s">
        <v>85</v>
      </c>
    </row>
    <row r="323" spans="2:12" x14ac:dyDescent="0.25">
      <c r="B323" s="65" t="s">
        <v>225</v>
      </c>
      <c r="C323" s="65" t="s">
        <v>235</v>
      </c>
      <c r="D323" s="65" t="s">
        <v>2491</v>
      </c>
      <c r="E323" s="65" t="s">
        <v>775</v>
      </c>
      <c r="F323" s="66" t="s">
        <v>403</v>
      </c>
      <c r="G323" s="66" t="s">
        <v>2394</v>
      </c>
      <c r="H323" s="66">
        <v>103</v>
      </c>
      <c r="I323" s="66">
        <v>4</v>
      </c>
      <c r="J323" s="67">
        <f t="shared" si="4"/>
        <v>3.8834951456310676E-2</v>
      </c>
      <c r="K323" s="68" t="s">
        <v>84</v>
      </c>
      <c r="L323" s="68" t="s">
        <v>81</v>
      </c>
    </row>
    <row r="324" spans="2:12" x14ac:dyDescent="0.25">
      <c r="B324" s="65" t="s">
        <v>225</v>
      </c>
      <c r="C324" s="65" t="s">
        <v>235</v>
      </c>
      <c r="D324" s="65" t="s">
        <v>2491</v>
      </c>
      <c r="E324" s="65" t="s">
        <v>2499</v>
      </c>
      <c r="F324" s="66" t="s">
        <v>404</v>
      </c>
      <c r="G324" s="66" t="s">
        <v>2394</v>
      </c>
      <c r="H324" s="66">
        <v>0</v>
      </c>
      <c r="I324" s="66">
        <v>5</v>
      </c>
      <c r="J324" s="67" t="str">
        <f t="shared" si="4"/>
        <v/>
      </c>
      <c r="K324" s="68" t="s">
        <v>84</v>
      </c>
      <c r="L324" s="68" t="s">
        <v>82</v>
      </c>
    </row>
    <row r="325" spans="2:12" x14ac:dyDescent="0.25">
      <c r="B325" s="65" t="s">
        <v>225</v>
      </c>
      <c r="C325" s="65" t="s">
        <v>235</v>
      </c>
      <c r="D325" s="65" t="s">
        <v>2500</v>
      </c>
      <c r="E325" s="65" t="s">
        <v>512</v>
      </c>
      <c r="F325" s="66" t="s">
        <v>404</v>
      </c>
      <c r="G325" s="66" t="s">
        <v>2389</v>
      </c>
      <c r="H325" s="66">
        <v>204</v>
      </c>
      <c r="I325" s="66">
        <v>6</v>
      </c>
      <c r="J325" s="67">
        <f t="shared" si="4"/>
        <v>2.9411764705882353E-2</v>
      </c>
      <c r="K325" s="68" t="s">
        <v>84</v>
      </c>
      <c r="L325" s="68" t="s">
        <v>84</v>
      </c>
    </row>
    <row r="326" spans="2:12" x14ac:dyDescent="0.25">
      <c r="B326" s="65" t="s">
        <v>225</v>
      </c>
      <c r="C326" s="65" t="s">
        <v>235</v>
      </c>
      <c r="D326" s="65" t="s">
        <v>2500</v>
      </c>
      <c r="E326" s="65" t="s">
        <v>513</v>
      </c>
      <c r="F326" s="66" t="s">
        <v>403</v>
      </c>
      <c r="G326" s="66" t="s">
        <v>2389</v>
      </c>
      <c r="H326" s="66">
        <v>111</v>
      </c>
      <c r="I326" s="66">
        <v>7</v>
      </c>
      <c r="J326" s="67">
        <f t="shared" si="4"/>
        <v>6.3063063063063057E-2</v>
      </c>
      <c r="K326" s="68" t="s">
        <v>84</v>
      </c>
      <c r="L326" s="68" t="s">
        <v>84</v>
      </c>
    </row>
    <row r="327" spans="2:12" x14ac:dyDescent="0.25">
      <c r="B327" s="65" t="s">
        <v>225</v>
      </c>
      <c r="C327" s="65" t="s">
        <v>235</v>
      </c>
      <c r="D327" s="65" t="s">
        <v>2500</v>
      </c>
      <c r="E327" s="65" t="s">
        <v>2501</v>
      </c>
      <c r="F327" s="66" t="s">
        <v>403</v>
      </c>
      <c r="G327" s="66" t="s">
        <v>2389</v>
      </c>
      <c r="H327" s="66">
        <v>162</v>
      </c>
      <c r="I327" s="66">
        <v>3</v>
      </c>
      <c r="J327" s="67">
        <f t="shared" si="4"/>
        <v>1.8518518518518517E-2</v>
      </c>
      <c r="K327" s="68" t="s">
        <v>84</v>
      </c>
      <c r="L327" s="68" t="s">
        <v>84</v>
      </c>
    </row>
    <row r="328" spans="2:12" x14ac:dyDescent="0.25">
      <c r="B328" s="65" t="s">
        <v>225</v>
      </c>
      <c r="C328" s="65" t="s">
        <v>235</v>
      </c>
      <c r="D328" s="65" t="s">
        <v>2500</v>
      </c>
      <c r="E328" s="65" t="s">
        <v>279</v>
      </c>
      <c r="F328" s="66" t="s">
        <v>405</v>
      </c>
      <c r="G328" s="66" t="s">
        <v>2394</v>
      </c>
      <c r="H328" s="66">
        <v>167</v>
      </c>
      <c r="I328" s="66">
        <v>5</v>
      </c>
      <c r="J328" s="67">
        <f t="shared" si="4"/>
        <v>2.9940119760479042E-2</v>
      </c>
      <c r="K328" s="68" t="s">
        <v>84</v>
      </c>
      <c r="L328" s="68" t="s">
        <v>76</v>
      </c>
    </row>
    <row r="329" spans="2:12" x14ac:dyDescent="0.25">
      <c r="B329" s="65" t="s">
        <v>225</v>
      </c>
      <c r="C329" s="65" t="s">
        <v>235</v>
      </c>
      <c r="D329" s="65" t="s">
        <v>2500</v>
      </c>
      <c r="E329" s="65" t="s">
        <v>514</v>
      </c>
      <c r="F329" s="66" t="s">
        <v>403</v>
      </c>
      <c r="G329" s="66" t="s">
        <v>2389</v>
      </c>
      <c r="H329" s="66">
        <v>90</v>
      </c>
      <c r="I329" s="66">
        <v>1</v>
      </c>
      <c r="J329" s="67">
        <f t="shared" si="4"/>
        <v>1.1111111111111112E-2</v>
      </c>
      <c r="K329" s="68" t="s">
        <v>84</v>
      </c>
      <c r="L329" s="68" t="s">
        <v>84</v>
      </c>
    </row>
    <row r="330" spans="2:12" x14ac:dyDescent="0.25">
      <c r="B330" s="65" t="s">
        <v>225</v>
      </c>
      <c r="C330" s="65" t="s">
        <v>235</v>
      </c>
      <c r="D330" s="65" t="s">
        <v>2500</v>
      </c>
      <c r="E330" s="65" t="s">
        <v>515</v>
      </c>
      <c r="F330" s="66" t="s">
        <v>404</v>
      </c>
      <c r="G330" s="66" t="s">
        <v>2389</v>
      </c>
      <c r="H330" s="66">
        <v>190</v>
      </c>
      <c r="I330" s="66">
        <v>1</v>
      </c>
      <c r="J330" s="67">
        <f t="shared" si="4"/>
        <v>5.263157894736842E-3</v>
      </c>
      <c r="K330" s="68" t="s">
        <v>84</v>
      </c>
      <c r="L330" s="68" t="s">
        <v>84</v>
      </c>
    </row>
    <row r="331" spans="2:12" x14ac:dyDescent="0.25">
      <c r="B331" s="65" t="s">
        <v>225</v>
      </c>
      <c r="C331" s="65" t="s">
        <v>235</v>
      </c>
      <c r="D331" s="65" t="s">
        <v>2500</v>
      </c>
      <c r="E331" s="65" t="s">
        <v>2502</v>
      </c>
      <c r="F331" s="66" t="s">
        <v>403</v>
      </c>
      <c r="G331" s="66" t="s">
        <v>2389</v>
      </c>
      <c r="H331" s="66">
        <v>148</v>
      </c>
      <c r="I331" s="66">
        <v>2</v>
      </c>
      <c r="J331" s="67">
        <f t="shared" si="4"/>
        <v>1.3513513513513514E-2</v>
      </c>
      <c r="K331" s="68" t="s">
        <v>84</v>
      </c>
      <c r="L331" s="68" t="s">
        <v>84</v>
      </c>
    </row>
    <row r="332" spans="2:12" x14ac:dyDescent="0.25">
      <c r="B332" s="65" t="s">
        <v>225</v>
      </c>
      <c r="C332" s="65" t="s">
        <v>235</v>
      </c>
      <c r="D332" s="65" t="s">
        <v>2500</v>
      </c>
      <c r="E332" s="65" t="s">
        <v>2503</v>
      </c>
      <c r="F332" s="66" t="s">
        <v>403</v>
      </c>
      <c r="G332" s="66" t="s">
        <v>2389</v>
      </c>
      <c r="H332" s="66">
        <v>403</v>
      </c>
      <c r="I332" s="66">
        <v>2</v>
      </c>
      <c r="J332" s="67">
        <f t="shared" si="4"/>
        <v>4.9627791563275434E-3</v>
      </c>
      <c r="K332" s="68" t="s">
        <v>84</v>
      </c>
      <c r="L332" s="68" t="s">
        <v>84</v>
      </c>
    </row>
    <row r="333" spans="2:12" x14ac:dyDescent="0.25">
      <c r="B333" s="65" t="s">
        <v>225</v>
      </c>
      <c r="C333" s="65" t="s">
        <v>235</v>
      </c>
      <c r="D333" s="65" t="s">
        <v>2500</v>
      </c>
      <c r="E333" s="65" t="s">
        <v>516</v>
      </c>
      <c r="F333" s="66" t="s">
        <v>404</v>
      </c>
      <c r="G333" s="66" t="s">
        <v>2389</v>
      </c>
      <c r="H333" s="66">
        <v>211</v>
      </c>
      <c r="I333" s="66">
        <v>8</v>
      </c>
      <c r="J333" s="67">
        <f t="shared" ref="J333:J396" si="5">IFERROR(I333/H333,"")</f>
        <v>3.7914691943127965E-2</v>
      </c>
      <c r="K333" s="68" t="s">
        <v>84</v>
      </c>
      <c r="L333" s="68" t="s">
        <v>84</v>
      </c>
    </row>
    <row r="334" spans="2:12" x14ac:dyDescent="0.25">
      <c r="B334" s="65" t="s">
        <v>225</v>
      </c>
      <c r="C334" s="65" t="s">
        <v>235</v>
      </c>
      <c r="D334" s="65" t="s">
        <v>2500</v>
      </c>
      <c r="E334" s="65" t="s">
        <v>2504</v>
      </c>
      <c r="F334" s="66" t="s">
        <v>403</v>
      </c>
      <c r="G334" s="66" t="s">
        <v>2389</v>
      </c>
      <c r="H334" s="66">
        <v>44</v>
      </c>
      <c r="I334" s="66">
        <v>2</v>
      </c>
      <c r="J334" s="67">
        <f t="shared" si="5"/>
        <v>4.5454545454545456E-2</v>
      </c>
      <c r="K334" s="68" t="s">
        <v>84</v>
      </c>
      <c r="L334" s="68" t="s">
        <v>84</v>
      </c>
    </row>
    <row r="335" spans="2:12" x14ac:dyDescent="0.25">
      <c r="B335" s="65" t="s">
        <v>225</v>
      </c>
      <c r="C335" s="65" t="s">
        <v>235</v>
      </c>
      <c r="D335" s="65" t="s">
        <v>2500</v>
      </c>
      <c r="E335" s="65" t="s">
        <v>276</v>
      </c>
      <c r="F335" s="66" t="s">
        <v>403</v>
      </c>
      <c r="G335" s="66" t="s">
        <v>2394</v>
      </c>
      <c r="H335" s="66">
        <v>39</v>
      </c>
      <c r="I335" s="66">
        <v>4</v>
      </c>
      <c r="J335" s="67">
        <f t="shared" si="5"/>
        <v>0.10256410256410256</v>
      </c>
      <c r="K335" s="68" t="s">
        <v>84</v>
      </c>
      <c r="L335" s="68" t="s">
        <v>76</v>
      </c>
    </row>
    <row r="336" spans="2:12" x14ac:dyDescent="0.25">
      <c r="B336" s="65" t="s">
        <v>225</v>
      </c>
      <c r="C336" s="65" t="s">
        <v>235</v>
      </c>
      <c r="D336" s="65" t="s">
        <v>2500</v>
      </c>
      <c r="E336" s="65" t="s">
        <v>2505</v>
      </c>
      <c r="F336" s="66" t="s">
        <v>403</v>
      </c>
      <c r="G336" s="66" t="s">
        <v>2389</v>
      </c>
      <c r="H336" s="66">
        <v>108</v>
      </c>
      <c r="I336" s="66">
        <v>5</v>
      </c>
      <c r="J336" s="67">
        <f t="shared" si="5"/>
        <v>4.6296296296296294E-2</v>
      </c>
      <c r="K336" s="68" t="s">
        <v>84</v>
      </c>
      <c r="L336" s="68" t="s">
        <v>84</v>
      </c>
    </row>
    <row r="337" spans="2:12" x14ac:dyDescent="0.25">
      <c r="B337" s="65" t="s">
        <v>225</v>
      </c>
      <c r="C337" s="65" t="s">
        <v>235</v>
      </c>
      <c r="D337" s="65" t="s">
        <v>2500</v>
      </c>
      <c r="E337" s="65" t="s">
        <v>524</v>
      </c>
      <c r="F337" s="66" t="s">
        <v>403</v>
      </c>
      <c r="G337" s="66" t="s">
        <v>2389</v>
      </c>
      <c r="H337" s="66">
        <v>113</v>
      </c>
      <c r="I337" s="66">
        <v>1</v>
      </c>
      <c r="J337" s="67">
        <f t="shared" si="5"/>
        <v>8.8495575221238937E-3</v>
      </c>
      <c r="K337" s="68" t="s">
        <v>84</v>
      </c>
      <c r="L337" s="68" t="s">
        <v>69</v>
      </c>
    </row>
    <row r="338" spans="2:12" x14ac:dyDescent="0.25">
      <c r="B338" s="65" t="s">
        <v>225</v>
      </c>
      <c r="C338" s="65" t="s">
        <v>235</v>
      </c>
      <c r="D338" s="65" t="s">
        <v>2500</v>
      </c>
      <c r="E338" s="65" t="s">
        <v>2506</v>
      </c>
      <c r="F338" s="66" t="s">
        <v>403</v>
      </c>
      <c r="G338" s="66" t="s">
        <v>2394</v>
      </c>
      <c r="H338" s="66">
        <v>42</v>
      </c>
      <c r="I338" s="66">
        <v>2</v>
      </c>
      <c r="J338" s="67">
        <f t="shared" si="5"/>
        <v>4.7619047619047616E-2</v>
      </c>
      <c r="K338" s="68" t="s">
        <v>84</v>
      </c>
      <c r="L338" s="68" t="s">
        <v>70</v>
      </c>
    </row>
    <row r="339" spans="2:12" x14ac:dyDescent="0.25">
      <c r="B339" s="65" t="s">
        <v>225</v>
      </c>
      <c r="C339" s="65" t="s">
        <v>235</v>
      </c>
      <c r="D339" s="65" t="s">
        <v>2500</v>
      </c>
      <c r="E339" s="65" t="s">
        <v>273</v>
      </c>
      <c r="F339" s="66" t="s">
        <v>405</v>
      </c>
      <c r="G339" s="66" t="s">
        <v>2389</v>
      </c>
      <c r="H339" s="66">
        <v>548</v>
      </c>
      <c r="I339" s="66">
        <v>20</v>
      </c>
      <c r="J339" s="67">
        <f t="shared" si="5"/>
        <v>3.6496350364963501E-2</v>
      </c>
      <c r="K339" s="68" t="s">
        <v>84</v>
      </c>
      <c r="L339" s="68" t="s">
        <v>69</v>
      </c>
    </row>
    <row r="340" spans="2:12" x14ac:dyDescent="0.25">
      <c r="B340" s="65" t="s">
        <v>225</v>
      </c>
      <c r="C340" s="65" t="s">
        <v>235</v>
      </c>
      <c r="D340" s="65" t="s">
        <v>2500</v>
      </c>
      <c r="E340" s="65" t="s">
        <v>2507</v>
      </c>
      <c r="F340" s="66" t="s">
        <v>403</v>
      </c>
      <c r="G340" s="66" t="s">
        <v>2389</v>
      </c>
      <c r="H340" s="66">
        <v>95</v>
      </c>
      <c r="I340" s="66">
        <v>1</v>
      </c>
      <c r="J340" s="67">
        <f t="shared" si="5"/>
        <v>1.0526315789473684E-2</v>
      </c>
      <c r="K340" s="68" t="s">
        <v>84</v>
      </c>
      <c r="L340" s="68" t="s">
        <v>84</v>
      </c>
    </row>
    <row r="341" spans="2:12" x14ac:dyDescent="0.25">
      <c r="B341" s="65" t="s">
        <v>225</v>
      </c>
      <c r="C341" s="65" t="s">
        <v>235</v>
      </c>
      <c r="D341" s="65" t="s">
        <v>2500</v>
      </c>
      <c r="E341" s="65" t="s">
        <v>2508</v>
      </c>
      <c r="F341" s="66" t="s">
        <v>403</v>
      </c>
      <c r="G341" s="66" t="s">
        <v>2389</v>
      </c>
      <c r="H341" s="66">
        <v>88</v>
      </c>
      <c r="I341" s="66">
        <v>3</v>
      </c>
      <c r="J341" s="67">
        <f t="shared" si="5"/>
        <v>3.4090909090909088E-2</v>
      </c>
      <c r="K341" s="68" t="s">
        <v>84</v>
      </c>
      <c r="L341" s="68" t="s">
        <v>84</v>
      </c>
    </row>
    <row r="342" spans="2:12" x14ac:dyDescent="0.25">
      <c r="B342" s="65" t="s">
        <v>225</v>
      </c>
      <c r="C342" s="65" t="s">
        <v>235</v>
      </c>
      <c r="D342" s="65" t="s">
        <v>2500</v>
      </c>
      <c r="E342" s="65" t="s">
        <v>2509</v>
      </c>
      <c r="F342" s="66" t="s">
        <v>403</v>
      </c>
      <c r="G342" s="66" t="s">
        <v>2389</v>
      </c>
      <c r="H342" s="66">
        <v>57</v>
      </c>
      <c r="I342" s="66">
        <v>2</v>
      </c>
      <c r="J342" s="67">
        <f t="shared" si="5"/>
        <v>3.5087719298245612E-2</v>
      </c>
      <c r="K342" s="68" t="s">
        <v>84</v>
      </c>
      <c r="L342" s="68" t="s">
        <v>84</v>
      </c>
    </row>
    <row r="343" spans="2:12" x14ac:dyDescent="0.25">
      <c r="B343" s="65" t="s">
        <v>225</v>
      </c>
      <c r="C343" s="65" t="s">
        <v>235</v>
      </c>
      <c r="D343" s="65" t="s">
        <v>2500</v>
      </c>
      <c r="E343" s="65" t="s">
        <v>274</v>
      </c>
      <c r="F343" s="66" t="s">
        <v>403</v>
      </c>
      <c r="G343" s="66" t="s">
        <v>2394</v>
      </c>
      <c r="H343" s="66">
        <v>40</v>
      </c>
      <c r="I343" s="66">
        <v>1</v>
      </c>
      <c r="J343" s="67">
        <f t="shared" si="5"/>
        <v>2.5000000000000001E-2</v>
      </c>
      <c r="K343" s="68" t="s">
        <v>84</v>
      </c>
      <c r="L343" s="68" t="s">
        <v>70</v>
      </c>
    </row>
    <row r="344" spans="2:12" x14ac:dyDescent="0.25">
      <c r="B344" s="65" t="s">
        <v>225</v>
      </c>
      <c r="C344" s="65" t="s">
        <v>235</v>
      </c>
      <c r="D344" s="65" t="s">
        <v>2500</v>
      </c>
      <c r="E344" s="65" t="s">
        <v>517</v>
      </c>
      <c r="F344" s="66" t="s">
        <v>403</v>
      </c>
      <c r="G344" s="66" t="s">
        <v>2389</v>
      </c>
      <c r="H344" s="66">
        <v>217</v>
      </c>
      <c r="I344" s="66">
        <v>9</v>
      </c>
      <c r="J344" s="67">
        <f t="shared" si="5"/>
        <v>4.1474654377880185E-2</v>
      </c>
      <c r="K344" s="68" t="s">
        <v>84</v>
      </c>
      <c r="L344" s="68" t="s">
        <v>84</v>
      </c>
    </row>
    <row r="345" spans="2:12" x14ac:dyDescent="0.25">
      <c r="B345" s="65" t="s">
        <v>225</v>
      </c>
      <c r="C345" s="65" t="s">
        <v>235</v>
      </c>
      <c r="D345" s="65" t="s">
        <v>2500</v>
      </c>
      <c r="E345" s="65" t="s">
        <v>520</v>
      </c>
      <c r="F345" s="66" t="s">
        <v>403</v>
      </c>
      <c r="G345" s="66" t="s">
        <v>2389</v>
      </c>
      <c r="H345" s="66">
        <v>60</v>
      </c>
      <c r="I345" s="66">
        <v>4</v>
      </c>
      <c r="J345" s="67">
        <f t="shared" si="5"/>
        <v>6.6666666666666666E-2</v>
      </c>
      <c r="K345" s="68" t="s">
        <v>84</v>
      </c>
      <c r="L345" s="68" t="s">
        <v>84</v>
      </c>
    </row>
    <row r="346" spans="2:12" x14ac:dyDescent="0.25">
      <c r="B346" s="65" t="s">
        <v>225</v>
      </c>
      <c r="C346" s="65" t="s">
        <v>235</v>
      </c>
      <c r="D346" s="65" t="s">
        <v>2500</v>
      </c>
      <c r="E346" s="65" t="s">
        <v>2510</v>
      </c>
      <c r="F346" s="66" t="s">
        <v>403</v>
      </c>
      <c r="G346" s="66" t="s">
        <v>2389</v>
      </c>
      <c r="H346" s="66">
        <v>77</v>
      </c>
      <c r="I346" s="66">
        <v>4</v>
      </c>
      <c r="J346" s="67">
        <f t="shared" si="5"/>
        <v>5.1948051948051951E-2</v>
      </c>
      <c r="K346" s="68" t="s">
        <v>84</v>
      </c>
      <c r="L346" s="68" t="s">
        <v>84</v>
      </c>
    </row>
    <row r="347" spans="2:12" x14ac:dyDescent="0.25">
      <c r="B347" s="65" t="s">
        <v>225</v>
      </c>
      <c r="C347" s="65" t="s">
        <v>235</v>
      </c>
      <c r="D347" s="65" t="s">
        <v>2500</v>
      </c>
      <c r="E347" s="65" t="s">
        <v>2511</v>
      </c>
      <c r="F347" s="66" t="s">
        <v>403</v>
      </c>
      <c r="G347" s="66" t="s">
        <v>2389</v>
      </c>
      <c r="H347" s="66">
        <v>92</v>
      </c>
      <c r="I347" s="66">
        <v>2</v>
      </c>
      <c r="J347" s="67">
        <f t="shared" si="5"/>
        <v>2.1739130434782608E-2</v>
      </c>
      <c r="K347" s="68" t="s">
        <v>84</v>
      </c>
      <c r="L347" s="68" t="s">
        <v>69</v>
      </c>
    </row>
    <row r="348" spans="2:12" x14ac:dyDescent="0.25">
      <c r="B348" s="65" t="s">
        <v>225</v>
      </c>
      <c r="C348" s="65" t="s">
        <v>235</v>
      </c>
      <c r="D348" s="65" t="s">
        <v>2500</v>
      </c>
      <c r="E348" s="65" t="s">
        <v>2512</v>
      </c>
      <c r="F348" s="66" t="s">
        <v>403</v>
      </c>
      <c r="G348" s="66" t="s">
        <v>2389</v>
      </c>
      <c r="H348" s="66">
        <v>60</v>
      </c>
      <c r="I348" s="66">
        <v>1</v>
      </c>
      <c r="J348" s="67">
        <f t="shared" si="5"/>
        <v>1.6666666666666666E-2</v>
      </c>
      <c r="K348" s="68" t="s">
        <v>84</v>
      </c>
      <c r="L348" s="68" t="s">
        <v>84</v>
      </c>
    </row>
    <row r="349" spans="2:12" x14ac:dyDescent="0.25">
      <c r="B349" s="65" t="s">
        <v>225</v>
      </c>
      <c r="C349" s="65" t="s">
        <v>235</v>
      </c>
      <c r="D349" s="65" t="s">
        <v>2500</v>
      </c>
      <c r="E349" s="65" t="s">
        <v>511</v>
      </c>
      <c r="F349" s="66" t="s">
        <v>405</v>
      </c>
      <c r="G349" s="66" t="s">
        <v>2389</v>
      </c>
      <c r="H349" s="66">
        <v>500</v>
      </c>
      <c r="I349" s="66">
        <v>16</v>
      </c>
      <c r="J349" s="67">
        <f t="shared" si="5"/>
        <v>3.2000000000000001E-2</v>
      </c>
      <c r="K349" s="68" t="s">
        <v>84</v>
      </c>
      <c r="L349" s="68" t="s">
        <v>84</v>
      </c>
    </row>
    <row r="350" spans="2:12" x14ac:dyDescent="0.25">
      <c r="B350" s="65" t="s">
        <v>225</v>
      </c>
      <c r="C350" s="65" t="s">
        <v>235</v>
      </c>
      <c r="D350" s="65" t="s">
        <v>2500</v>
      </c>
      <c r="E350" s="65" t="s">
        <v>275</v>
      </c>
      <c r="F350" s="66" t="s">
        <v>404</v>
      </c>
      <c r="G350" s="66" t="s">
        <v>2394</v>
      </c>
      <c r="H350" s="66">
        <v>87</v>
      </c>
      <c r="I350" s="66">
        <v>1</v>
      </c>
      <c r="J350" s="67">
        <f t="shared" si="5"/>
        <v>1.1494252873563218E-2</v>
      </c>
      <c r="K350" s="68" t="s">
        <v>84</v>
      </c>
      <c r="L350" s="68" t="s">
        <v>70</v>
      </c>
    </row>
    <row r="351" spans="2:12" x14ac:dyDescent="0.25">
      <c r="B351" s="65" t="s">
        <v>225</v>
      </c>
      <c r="C351" s="65" t="s">
        <v>235</v>
      </c>
      <c r="D351" s="65" t="s">
        <v>2500</v>
      </c>
      <c r="E351" s="65" t="s">
        <v>2513</v>
      </c>
      <c r="F351" s="66" t="s">
        <v>403</v>
      </c>
      <c r="G351" s="66" t="s">
        <v>2389</v>
      </c>
      <c r="H351" s="66">
        <v>42</v>
      </c>
      <c r="I351" s="66">
        <v>0</v>
      </c>
      <c r="J351" s="67">
        <f t="shared" si="5"/>
        <v>0</v>
      </c>
      <c r="K351" s="68" t="s">
        <v>84</v>
      </c>
      <c r="L351" s="68" t="s">
        <v>84</v>
      </c>
    </row>
    <row r="352" spans="2:12" x14ac:dyDescent="0.25">
      <c r="B352" s="65" t="s">
        <v>225</v>
      </c>
      <c r="C352" s="65" t="s">
        <v>235</v>
      </c>
      <c r="D352" s="65" t="s">
        <v>2500</v>
      </c>
      <c r="E352" s="65" t="s">
        <v>2514</v>
      </c>
      <c r="F352" s="66" t="s">
        <v>403</v>
      </c>
      <c r="G352" s="66" t="s">
        <v>2389</v>
      </c>
      <c r="H352" s="66">
        <v>37</v>
      </c>
      <c r="I352" s="66">
        <v>0</v>
      </c>
      <c r="J352" s="67">
        <f t="shared" si="5"/>
        <v>0</v>
      </c>
      <c r="K352" s="68" t="s">
        <v>84</v>
      </c>
      <c r="L352" s="68" t="s">
        <v>84</v>
      </c>
    </row>
    <row r="353" spans="2:12" x14ac:dyDescent="0.25">
      <c r="B353" s="65" t="s">
        <v>225</v>
      </c>
      <c r="C353" s="65" t="s">
        <v>235</v>
      </c>
      <c r="D353" s="65" t="s">
        <v>2500</v>
      </c>
      <c r="E353" s="65" t="s">
        <v>518</v>
      </c>
      <c r="F353" s="66" t="s">
        <v>403</v>
      </c>
      <c r="G353" s="66" t="s">
        <v>2389</v>
      </c>
      <c r="H353" s="66">
        <v>146</v>
      </c>
      <c r="I353" s="66">
        <v>8</v>
      </c>
      <c r="J353" s="67">
        <f t="shared" si="5"/>
        <v>5.4794520547945202E-2</v>
      </c>
      <c r="K353" s="68" t="s">
        <v>84</v>
      </c>
      <c r="L353" s="68" t="s">
        <v>84</v>
      </c>
    </row>
    <row r="354" spans="2:12" x14ac:dyDescent="0.25">
      <c r="B354" s="65" t="s">
        <v>225</v>
      </c>
      <c r="C354" s="65" t="s">
        <v>235</v>
      </c>
      <c r="D354" s="65" t="s">
        <v>2500</v>
      </c>
      <c r="E354" s="65" t="s">
        <v>519</v>
      </c>
      <c r="F354" s="66" t="s">
        <v>403</v>
      </c>
      <c r="G354" s="66" t="s">
        <v>2389</v>
      </c>
      <c r="H354" s="66">
        <v>101</v>
      </c>
      <c r="I354" s="66">
        <v>2</v>
      </c>
      <c r="J354" s="67">
        <f t="shared" si="5"/>
        <v>1.9801980198019802E-2</v>
      </c>
      <c r="K354" s="68" t="s">
        <v>84</v>
      </c>
      <c r="L354" s="68" t="s">
        <v>84</v>
      </c>
    </row>
    <row r="355" spans="2:12" x14ac:dyDescent="0.25">
      <c r="B355" s="65" t="s">
        <v>225</v>
      </c>
      <c r="C355" s="65" t="s">
        <v>235</v>
      </c>
      <c r="D355" s="65" t="s">
        <v>2500</v>
      </c>
      <c r="E355" s="65" t="s">
        <v>278</v>
      </c>
      <c r="F355" s="66" t="s">
        <v>403</v>
      </c>
      <c r="G355" s="66" t="s">
        <v>2394</v>
      </c>
      <c r="H355" s="66">
        <v>92</v>
      </c>
      <c r="I355" s="66">
        <v>4</v>
      </c>
      <c r="J355" s="67">
        <f t="shared" si="5"/>
        <v>4.3478260869565216E-2</v>
      </c>
      <c r="K355" s="68" t="s">
        <v>84</v>
      </c>
      <c r="L355" s="68" t="s">
        <v>76</v>
      </c>
    </row>
    <row r="356" spans="2:12" x14ac:dyDescent="0.25">
      <c r="B356" s="65" t="s">
        <v>225</v>
      </c>
      <c r="C356" s="65" t="s">
        <v>235</v>
      </c>
      <c r="D356" s="65" t="s">
        <v>2500</v>
      </c>
      <c r="E356" s="65" t="s">
        <v>523</v>
      </c>
      <c r="F356" s="66" t="s">
        <v>403</v>
      </c>
      <c r="G356" s="66" t="s">
        <v>2394</v>
      </c>
      <c r="H356" s="66">
        <v>77</v>
      </c>
      <c r="I356" s="66">
        <v>3</v>
      </c>
      <c r="J356" s="67">
        <f t="shared" si="5"/>
        <v>3.896103896103896E-2</v>
      </c>
      <c r="K356" s="68" t="s">
        <v>84</v>
      </c>
      <c r="L356" s="68" t="s">
        <v>70</v>
      </c>
    </row>
    <row r="357" spans="2:12" x14ac:dyDescent="0.25">
      <c r="B357" s="65" t="s">
        <v>225</v>
      </c>
      <c r="C357" s="65" t="s">
        <v>235</v>
      </c>
      <c r="D357" s="65" t="s">
        <v>2500</v>
      </c>
      <c r="E357" s="65" t="s">
        <v>2515</v>
      </c>
      <c r="F357" s="66" t="s">
        <v>403</v>
      </c>
      <c r="G357" s="66" t="s">
        <v>2389</v>
      </c>
      <c r="H357" s="66">
        <v>79</v>
      </c>
      <c r="I357" s="66">
        <v>3</v>
      </c>
      <c r="J357" s="67">
        <f t="shared" si="5"/>
        <v>3.7974683544303799E-2</v>
      </c>
      <c r="K357" s="68" t="s">
        <v>84</v>
      </c>
      <c r="L357" s="68" t="s">
        <v>84</v>
      </c>
    </row>
    <row r="358" spans="2:12" x14ac:dyDescent="0.25">
      <c r="B358" s="65" t="s">
        <v>225</v>
      </c>
      <c r="C358" s="65" t="s">
        <v>235</v>
      </c>
      <c r="D358" s="65" t="s">
        <v>2500</v>
      </c>
      <c r="E358" s="65" t="s">
        <v>521</v>
      </c>
      <c r="F358" s="66" t="s">
        <v>403</v>
      </c>
      <c r="G358" s="66" t="s">
        <v>2389</v>
      </c>
      <c r="H358" s="66">
        <v>190</v>
      </c>
      <c r="I358" s="66">
        <v>1</v>
      </c>
      <c r="J358" s="67">
        <f t="shared" si="5"/>
        <v>5.263157894736842E-3</v>
      </c>
      <c r="K358" s="68" t="s">
        <v>84</v>
      </c>
      <c r="L358" s="68" t="s">
        <v>84</v>
      </c>
    </row>
    <row r="359" spans="2:12" x14ac:dyDescent="0.25">
      <c r="B359" s="65" t="s">
        <v>225</v>
      </c>
      <c r="C359" s="65" t="s">
        <v>235</v>
      </c>
      <c r="D359" s="65" t="s">
        <v>2500</v>
      </c>
      <c r="E359" s="65" t="s">
        <v>2516</v>
      </c>
      <c r="F359" s="66" t="s">
        <v>403</v>
      </c>
      <c r="G359" s="66" t="s">
        <v>2389</v>
      </c>
      <c r="H359" s="66">
        <v>74</v>
      </c>
      <c r="I359" s="66">
        <v>2</v>
      </c>
      <c r="J359" s="67">
        <f t="shared" si="5"/>
        <v>2.7027027027027029E-2</v>
      </c>
      <c r="K359" s="68" t="s">
        <v>84</v>
      </c>
      <c r="L359" s="68" t="s">
        <v>84</v>
      </c>
    </row>
    <row r="360" spans="2:12" x14ac:dyDescent="0.25">
      <c r="B360" s="65" t="s">
        <v>225</v>
      </c>
      <c r="C360" s="65" t="s">
        <v>235</v>
      </c>
      <c r="D360" s="65" t="s">
        <v>2500</v>
      </c>
      <c r="E360" s="65" t="s">
        <v>2517</v>
      </c>
      <c r="F360" s="66" t="s">
        <v>403</v>
      </c>
      <c r="G360" s="66" t="s">
        <v>2389</v>
      </c>
      <c r="H360" s="66">
        <v>71</v>
      </c>
      <c r="I360" s="66">
        <v>1</v>
      </c>
      <c r="J360" s="67">
        <f t="shared" si="5"/>
        <v>1.4084507042253521E-2</v>
      </c>
      <c r="K360" s="68" t="s">
        <v>84</v>
      </c>
      <c r="L360" s="68" t="s">
        <v>84</v>
      </c>
    </row>
    <row r="361" spans="2:12" x14ac:dyDescent="0.25">
      <c r="B361" s="65" t="s">
        <v>225</v>
      </c>
      <c r="C361" s="65" t="s">
        <v>235</v>
      </c>
      <c r="D361" s="65" t="s">
        <v>2500</v>
      </c>
      <c r="E361" s="65" t="s">
        <v>2518</v>
      </c>
      <c r="F361" s="66" t="s">
        <v>403</v>
      </c>
      <c r="G361" s="66" t="s">
        <v>2389</v>
      </c>
      <c r="H361" s="66">
        <v>103</v>
      </c>
      <c r="I361" s="66">
        <v>0</v>
      </c>
      <c r="J361" s="67">
        <f t="shared" si="5"/>
        <v>0</v>
      </c>
      <c r="K361" s="68" t="s">
        <v>84</v>
      </c>
      <c r="L361" s="68" t="s">
        <v>84</v>
      </c>
    </row>
    <row r="362" spans="2:12" x14ac:dyDescent="0.25">
      <c r="B362" s="65" t="s">
        <v>225</v>
      </c>
      <c r="C362" s="65" t="s">
        <v>235</v>
      </c>
      <c r="D362" s="65" t="s">
        <v>2500</v>
      </c>
      <c r="E362" s="65" t="s">
        <v>277</v>
      </c>
      <c r="F362" s="66" t="s">
        <v>403</v>
      </c>
      <c r="G362" s="66" t="s">
        <v>2394</v>
      </c>
      <c r="H362" s="66">
        <v>106</v>
      </c>
      <c r="I362" s="66">
        <v>2</v>
      </c>
      <c r="J362" s="67">
        <f t="shared" si="5"/>
        <v>1.8867924528301886E-2</v>
      </c>
      <c r="K362" s="68" t="s">
        <v>84</v>
      </c>
      <c r="L362" s="68" t="s">
        <v>76</v>
      </c>
    </row>
    <row r="363" spans="2:12" x14ac:dyDescent="0.25">
      <c r="B363" s="65" t="s">
        <v>225</v>
      </c>
      <c r="C363" s="65" t="s">
        <v>235</v>
      </c>
      <c r="D363" s="65" t="s">
        <v>2500</v>
      </c>
      <c r="E363" s="65" t="s">
        <v>2519</v>
      </c>
      <c r="F363" s="66" t="s">
        <v>403</v>
      </c>
      <c r="G363" s="66" t="s">
        <v>2389</v>
      </c>
      <c r="H363" s="66">
        <v>178</v>
      </c>
      <c r="I363" s="66">
        <v>6</v>
      </c>
      <c r="J363" s="67">
        <f t="shared" si="5"/>
        <v>3.3707865168539325E-2</v>
      </c>
      <c r="K363" s="68" t="s">
        <v>84</v>
      </c>
      <c r="L363" s="68" t="s">
        <v>84</v>
      </c>
    </row>
    <row r="364" spans="2:12" x14ac:dyDescent="0.25">
      <c r="B364" s="65" t="s">
        <v>225</v>
      </c>
      <c r="C364" s="65" t="s">
        <v>235</v>
      </c>
      <c r="D364" s="65" t="s">
        <v>2500</v>
      </c>
      <c r="E364" s="65" t="s">
        <v>522</v>
      </c>
      <c r="F364" s="66" t="s">
        <v>403</v>
      </c>
      <c r="G364" s="66" t="s">
        <v>2389</v>
      </c>
      <c r="H364" s="66">
        <v>103</v>
      </c>
      <c r="I364" s="66">
        <v>1</v>
      </c>
      <c r="J364" s="67">
        <f t="shared" si="5"/>
        <v>9.7087378640776691E-3</v>
      </c>
      <c r="K364" s="68" t="s">
        <v>84</v>
      </c>
      <c r="L364" s="68" t="s">
        <v>84</v>
      </c>
    </row>
    <row r="365" spans="2:12" x14ac:dyDescent="0.25">
      <c r="B365" s="65" t="s">
        <v>225</v>
      </c>
      <c r="C365" s="65" t="s">
        <v>235</v>
      </c>
      <c r="D365" s="65" t="s">
        <v>2500</v>
      </c>
      <c r="E365" s="65" t="s">
        <v>2520</v>
      </c>
      <c r="F365" s="66" t="s">
        <v>403</v>
      </c>
      <c r="G365" s="66" t="s">
        <v>2389</v>
      </c>
      <c r="H365" s="66">
        <v>164</v>
      </c>
      <c r="I365" s="66">
        <v>5</v>
      </c>
      <c r="J365" s="67">
        <f t="shared" si="5"/>
        <v>3.048780487804878E-2</v>
      </c>
      <c r="K365" s="68" t="s">
        <v>84</v>
      </c>
      <c r="L365" s="68" t="s">
        <v>84</v>
      </c>
    </row>
    <row r="366" spans="2:12" x14ac:dyDescent="0.25">
      <c r="B366" s="65" t="s">
        <v>225</v>
      </c>
      <c r="C366" s="65" t="s">
        <v>235</v>
      </c>
      <c r="D366" s="65" t="s">
        <v>2500</v>
      </c>
      <c r="E366" s="65" t="s">
        <v>2521</v>
      </c>
      <c r="F366" s="66" t="s">
        <v>403</v>
      </c>
      <c r="G366" s="66" t="s">
        <v>2389</v>
      </c>
      <c r="H366" s="66">
        <v>0</v>
      </c>
      <c r="I366" s="66">
        <v>4</v>
      </c>
      <c r="J366" s="67" t="str">
        <f t="shared" si="5"/>
        <v/>
      </c>
      <c r="K366" s="68" t="s">
        <v>84</v>
      </c>
      <c r="L366" s="68" t="s">
        <v>84</v>
      </c>
    </row>
    <row r="367" spans="2:12" x14ac:dyDescent="0.25">
      <c r="B367" s="65" t="s">
        <v>225</v>
      </c>
      <c r="C367" s="65" t="s">
        <v>235</v>
      </c>
      <c r="D367" s="65" t="s">
        <v>2522</v>
      </c>
      <c r="E367" s="65" t="s">
        <v>532</v>
      </c>
      <c r="F367" s="66" t="s">
        <v>403</v>
      </c>
      <c r="G367" s="66" t="s">
        <v>2389</v>
      </c>
      <c r="H367" s="66">
        <v>226</v>
      </c>
      <c r="I367" s="66">
        <v>6</v>
      </c>
      <c r="J367" s="67">
        <f t="shared" si="5"/>
        <v>2.6548672566371681E-2</v>
      </c>
      <c r="K367" s="68" t="s">
        <v>84</v>
      </c>
      <c r="L367" s="68" t="s">
        <v>83</v>
      </c>
    </row>
    <row r="368" spans="2:12" x14ac:dyDescent="0.25">
      <c r="B368" s="65" t="s">
        <v>225</v>
      </c>
      <c r="C368" s="65" t="s">
        <v>235</v>
      </c>
      <c r="D368" s="65" t="s">
        <v>2522</v>
      </c>
      <c r="E368" s="65" t="s">
        <v>2523</v>
      </c>
      <c r="F368" s="66" t="s">
        <v>403</v>
      </c>
      <c r="G368" s="66" t="s">
        <v>2389</v>
      </c>
      <c r="H368" s="66">
        <v>83</v>
      </c>
      <c r="I368" s="66">
        <v>4</v>
      </c>
      <c r="J368" s="67">
        <f t="shared" si="5"/>
        <v>4.8192771084337352E-2</v>
      </c>
      <c r="K368" s="68" t="s">
        <v>84</v>
      </c>
      <c r="L368" s="68" t="s">
        <v>83</v>
      </c>
    </row>
    <row r="369" spans="2:12" x14ac:dyDescent="0.25">
      <c r="B369" s="65" t="s">
        <v>225</v>
      </c>
      <c r="C369" s="65" t="s">
        <v>235</v>
      </c>
      <c r="D369" s="65" t="s">
        <v>2522</v>
      </c>
      <c r="E369" s="65" t="s">
        <v>2524</v>
      </c>
      <c r="F369" s="66" t="s">
        <v>403</v>
      </c>
      <c r="G369" s="66" t="s">
        <v>2389</v>
      </c>
      <c r="H369" s="66">
        <v>118</v>
      </c>
      <c r="I369" s="66">
        <v>3</v>
      </c>
      <c r="J369" s="67">
        <f t="shared" si="5"/>
        <v>2.5423728813559324E-2</v>
      </c>
      <c r="K369" s="68" t="s">
        <v>84</v>
      </c>
      <c r="L369" s="68" t="s">
        <v>83</v>
      </c>
    </row>
    <row r="370" spans="2:12" x14ac:dyDescent="0.25">
      <c r="B370" s="65" t="s">
        <v>225</v>
      </c>
      <c r="C370" s="65" t="s">
        <v>235</v>
      </c>
      <c r="D370" s="65" t="s">
        <v>2522</v>
      </c>
      <c r="E370" s="65" t="s">
        <v>2525</v>
      </c>
      <c r="F370" s="66" t="s">
        <v>403</v>
      </c>
      <c r="G370" s="66" t="s">
        <v>2389</v>
      </c>
      <c r="H370" s="66">
        <v>60</v>
      </c>
      <c r="I370" s="66">
        <v>0</v>
      </c>
      <c r="J370" s="67">
        <f t="shared" si="5"/>
        <v>0</v>
      </c>
      <c r="K370" s="68" t="s">
        <v>84</v>
      </c>
      <c r="L370" s="68" t="s">
        <v>83</v>
      </c>
    </row>
    <row r="371" spans="2:12" x14ac:dyDescent="0.25">
      <c r="B371" s="65" t="s">
        <v>225</v>
      </c>
      <c r="C371" s="65" t="s">
        <v>235</v>
      </c>
      <c r="D371" s="65" t="s">
        <v>2522</v>
      </c>
      <c r="E371" s="65" t="s">
        <v>2526</v>
      </c>
      <c r="F371" s="66" t="s">
        <v>403</v>
      </c>
      <c r="G371" s="66" t="s">
        <v>2389</v>
      </c>
      <c r="H371" s="66">
        <v>63</v>
      </c>
      <c r="I371" s="66">
        <v>3</v>
      </c>
      <c r="J371" s="67">
        <f t="shared" si="5"/>
        <v>4.7619047619047616E-2</v>
      </c>
      <c r="K371" s="68" t="s">
        <v>84</v>
      </c>
      <c r="L371" s="68" t="s">
        <v>83</v>
      </c>
    </row>
    <row r="372" spans="2:12" x14ac:dyDescent="0.25">
      <c r="B372" s="65" t="s">
        <v>225</v>
      </c>
      <c r="C372" s="65" t="s">
        <v>235</v>
      </c>
      <c r="D372" s="65" t="s">
        <v>2522</v>
      </c>
      <c r="E372" s="65" t="s">
        <v>2527</v>
      </c>
      <c r="F372" s="66" t="s">
        <v>403</v>
      </c>
      <c r="G372" s="66" t="s">
        <v>2389</v>
      </c>
      <c r="H372" s="66">
        <v>68</v>
      </c>
      <c r="I372" s="66">
        <v>3</v>
      </c>
      <c r="J372" s="67">
        <f t="shared" si="5"/>
        <v>4.4117647058823532E-2</v>
      </c>
      <c r="K372" s="68" t="s">
        <v>84</v>
      </c>
      <c r="L372" s="68" t="s">
        <v>83</v>
      </c>
    </row>
    <row r="373" spans="2:12" x14ac:dyDescent="0.25">
      <c r="B373" s="65" t="s">
        <v>225</v>
      </c>
      <c r="C373" s="65" t="s">
        <v>235</v>
      </c>
      <c r="D373" s="65" t="s">
        <v>2522</v>
      </c>
      <c r="E373" s="65" t="s">
        <v>272</v>
      </c>
      <c r="F373" s="66" t="s">
        <v>405</v>
      </c>
      <c r="G373" s="66" t="s">
        <v>2389</v>
      </c>
      <c r="H373" s="66">
        <v>461</v>
      </c>
      <c r="I373" s="66">
        <v>17</v>
      </c>
      <c r="J373" s="67">
        <f t="shared" si="5"/>
        <v>3.6876355748373099E-2</v>
      </c>
      <c r="K373" s="68" t="s">
        <v>84</v>
      </c>
      <c r="L373" s="68" t="s">
        <v>83</v>
      </c>
    </row>
    <row r="374" spans="2:12" x14ac:dyDescent="0.25">
      <c r="B374" s="65" t="s">
        <v>225</v>
      </c>
      <c r="C374" s="65" t="s">
        <v>235</v>
      </c>
      <c r="D374" s="65" t="s">
        <v>2522</v>
      </c>
      <c r="E374" s="65" t="s">
        <v>533</v>
      </c>
      <c r="F374" s="66" t="s">
        <v>404</v>
      </c>
      <c r="G374" s="66" t="s">
        <v>2389</v>
      </c>
      <c r="H374" s="66">
        <v>150</v>
      </c>
      <c r="I374" s="66">
        <v>6</v>
      </c>
      <c r="J374" s="67">
        <f t="shared" si="5"/>
        <v>0.04</v>
      </c>
      <c r="K374" s="68" t="s">
        <v>84</v>
      </c>
      <c r="L374" s="68" t="s">
        <v>83</v>
      </c>
    </row>
    <row r="375" spans="2:12" x14ac:dyDescent="0.25">
      <c r="B375" s="65" t="s">
        <v>225</v>
      </c>
      <c r="C375" s="65" t="s">
        <v>235</v>
      </c>
      <c r="D375" s="65" t="s">
        <v>2522</v>
      </c>
      <c r="E375" s="65" t="s">
        <v>534</v>
      </c>
      <c r="F375" s="66" t="s">
        <v>403</v>
      </c>
      <c r="G375" s="66" t="s">
        <v>2389</v>
      </c>
      <c r="H375" s="66">
        <v>160</v>
      </c>
      <c r="I375" s="66">
        <v>4</v>
      </c>
      <c r="J375" s="67">
        <f t="shared" si="5"/>
        <v>2.5000000000000001E-2</v>
      </c>
      <c r="K375" s="68" t="s">
        <v>84</v>
      </c>
      <c r="L375" s="68" t="s">
        <v>83</v>
      </c>
    </row>
    <row r="376" spans="2:12" x14ac:dyDescent="0.25">
      <c r="B376" s="65" t="s">
        <v>225</v>
      </c>
      <c r="C376" s="65" t="s">
        <v>235</v>
      </c>
      <c r="D376" s="65" t="s">
        <v>2522</v>
      </c>
      <c r="E376" s="65" t="s">
        <v>2528</v>
      </c>
      <c r="F376" s="66" t="s">
        <v>403</v>
      </c>
      <c r="G376" s="66" t="s">
        <v>2389</v>
      </c>
      <c r="H376" s="66">
        <v>61</v>
      </c>
      <c r="I376" s="66">
        <v>1</v>
      </c>
      <c r="J376" s="67">
        <f t="shared" si="5"/>
        <v>1.6393442622950821E-2</v>
      </c>
      <c r="K376" s="68" t="s">
        <v>84</v>
      </c>
      <c r="L376" s="68" t="s">
        <v>83</v>
      </c>
    </row>
    <row r="377" spans="2:12" x14ac:dyDescent="0.25">
      <c r="B377" s="65" t="s">
        <v>225</v>
      </c>
      <c r="C377" s="65" t="s">
        <v>235</v>
      </c>
      <c r="D377" s="65" t="s">
        <v>2522</v>
      </c>
      <c r="E377" s="65" t="s">
        <v>2529</v>
      </c>
      <c r="F377" s="66" t="s">
        <v>403</v>
      </c>
      <c r="G377" s="66" t="s">
        <v>2389</v>
      </c>
      <c r="H377" s="66">
        <v>160</v>
      </c>
      <c r="I377" s="66">
        <v>6</v>
      </c>
      <c r="J377" s="67">
        <f t="shared" si="5"/>
        <v>3.7499999999999999E-2</v>
      </c>
      <c r="K377" s="68" t="s">
        <v>84</v>
      </c>
      <c r="L377" s="68" t="s">
        <v>83</v>
      </c>
    </row>
    <row r="378" spans="2:12" x14ac:dyDescent="0.25">
      <c r="B378" s="65" t="s">
        <v>225</v>
      </c>
      <c r="C378" s="65" t="s">
        <v>235</v>
      </c>
      <c r="D378" s="65" t="s">
        <v>2522</v>
      </c>
      <c r="E378" s="65" t="s">
        <v>2530</v>
      </c>
      <c r="F378" s="66" t="s">
        <v>404</v>
      </c>
      <c r="G378" s="66" t="s">
        <v>2389</v>
      </c>
      <c r="H378" s="66">
        <v>148</v>
      </c>
      <c r="I378" s="66">
        <v>8</v>
      </c>
      <c r="J378" s="67">
        <f t="shared" si="5"/>
        <v>5.4054054054054057E-2</v>
      </c>
      <c r="K378" s="68" t="s">
        <v>84</v>
      </c>
      <c r="L378" s="68" t="s">
        <v>83</v>
      </c>
    </row>
    <row r="379" spans="2:12" x14ac:dyDescent="0.25">
      <c r="B379" s="65" t="s">
        <v>225</v>
      </c>
      <c r="C379" s="65" t="s">
        <v>235</v>
      </c>
      <c r="D379" s="65" t="s">
        <v>2522</v>
      </c>
      <c r="E379" s="65" t="s">
        <v>2531</v>
      </c>
      <c r="F379" s="66" t="s">
        <v>403</v>
      </c>
      <c r="G379" s="66" t="s">
        <v>2389</v>
      </c>
      <c r="H379" s="66">
        <v>86</v>
      </c>
      <c r="I379" s="66">
        <v>2</v>
      </c>
      <c r="J379" s="67">
        <f t="shared" si="5"/>
        <v>2.3255813953488372E-2</v>
      </c>
      <c r="K379" s="68" t="s">
        <v>84</v>
      </c>
      <c r="L379" s="68" t="s">
        <v>83</v>
      </c>
    </row>
    <row r="380" spans="2:12" x14ac:dyDescent="0.25">
      <c r="B380" s="65" t="s">
        <v>225</v>
      </c>
      <c r="C380" s="65" t="s">
        <v>235</v>
      </c>
      <c r="D380" s="65" t="s">
        <v>2522</v>
      </c>
      <c r="E380" s="65" t="s">
        <v>2532</v>
      </c>
      <c r="F380" s="66" t="s">
        <v>403</v>
      </c>
      <c r="G380" s="66" t="s">
        <v>2389</v>
      </c>
      <c r="H380" s="66">
        <v>95</v>
      </c>
      <c r="I380" s="66">
        <v>3</v>
      </c>
      <c r="J380" s="67">
        <f t="shared" si="5"/>
        <v>3.1578947368421054E-2</v>
      </c>
      <c r="K380" s="68" t="s">
        <v>84</v>
      </c>
      <c r="L380" s="68" t="s">
        <v>83</v>
      </c>
    </row>
    <row r="381" spans="2:12" x14ac:dyDescent="0.25">
      <c r="B381" s="65" t="s">
        <v>225</v>
      </c>
      <c r="C381" s="65" t="s">
        <v>235</v>
      </c>
      <c r="D381" s="65" t="s">
        <v>2522</v>
      </c>
      <c r="E381" s="65" t="s">
        <v>2533</v>
      </c>
      <c r="F381" s="66" t="s">
        <v>403</v>
      </c>
      <c r="G381" s="66" t="s">
        <v>2389</v>
      </c>
      <c r="H381" s="66">
        <v>53</v>
      </c>
      <c r="I381" s="66">
        <v>3</v>
      </c>
      <c r="J381" s="67">
        <f t="shared" si="5"/>
        <v>5.6603773584905662E-2</v>
      </c>
      <c r="K381" s="68" t="s">
        <v>84</v>
      </c>
      <c r="L381" s="68" t="s">
        <v>83</v>
      </c>
    </row>
    <row r="382" spans="2:12" x14ac:dyDescent="0.25">
      <c r="B382" s="65" t="s">
        <v>225</v>
      </c>
      <c r="C382" s="65" t="s">
        <v>235</v>
      </c>
      <c r="D382" s="65" t="s">
        <v>2534</v>
      </c>
      <c r="E382" s="65" t="s">
        <v>263</v>
      </c>
      <c r="F382" s="66" t="s">
        <v>403</v>
      </c>
      <c r="G382" s="66" t="s">
        <v>2394</v>
      </c>
      <c r="H382" s="66">
        <v>48</v>
      </c>
      <c r="I382" s="66">
        <v>1</v>
      </c>
      <c r="J382" s="67">
        <f t="shared" si="5"/>
        <v>2.0833333333333332E-2</v>
      </c>
      <c r="K382" s="68" t="s">
        <v>84</v>
      </c>
      <c r="L382" s="68" t="s">
        <v>78</v>
      </c>
    </row>
    <row r="383" spans="2:12" x14ac:dyDescent="0.25">
      <c r="B383" s="65" t="s">
        <v>225</v>
      </c>
      <c r="C383" s="65" t="s">
        <v>235</v>
      </c>
      <c r="D383" s="65" t="s">
        <v>2534</v>
      </c>
      <c r="E383" s="65" t="s">
        <v>271</v>
      </c>
      <c r="F383" s="66" t="s">
        <v>403</v>
      </c>
      <c r="G383" s="66" t="s">
        <v>2394</v>
      </c>
      <c r="H383" s="66">
        <v>154</v>
      </c>
      <c r="I383" s="66">
        <v>4</v>
      </c>
      <c r="J383" s="67">
        <f t="shared" si="5"/>
        <v>2.5974025974025976E-2</v>
      </c>
      <c r="K383" s="68" t="s">
        <v>84</v>
      </c>
      <c r="L383" s="68" t="s">
        <v>78</v>
      </c>
    </row>
    <row r="384" spans="2:12" x14ac:dyDescent="0.25">
      <c r="B384" s="65" t="s">
        <v>225</v>
      </c>
      <c r="C384" s="65" t="s">
        <v>235</v>
      </c>
      <c r="D384" s="65" t="s">
        <v>2534</v>
      </c>
      <c r="E384" s="65" t="s">
        <v>270</v>
      </c>
      <c r="F384" s="66" t="s">
        <v>404</v>
      </c>
      <c r="G384" s="66" t="s">
        <v>2394</v>
      </c>
      <c r="H384" s="66">
        <v>181</v>
      </c>
      <c r="I384" s="66">
        <v>4</v>
      </c>
      <c r="J384" s="67">
        <f t="shared" si="5"/>
        <v>2.2099447513812154E-2</v>
      </c>
      <c r="K384" s="68" t="s">
        <v>84</v>
      </c>
      <c r="L384" s="68" t="s">
        <v>78</v>
      </c>
    </row>
    <row r="385" spans="2:12" x14ac:dyDescent="0.25">
      <c r="B385" s="65" t="s">
        <v>225</v>
      </c>
      <c r="C385" s="65" t="s">
        <v>235</v>
      </c>
      <c r="D385" s="65" t="s">
        <v>2534</v>
      </c>
      <c r="E385" s="65" t="s">
        <v>504</v>
      </c>
      <c r="F385" s="66" t="s">
        <v>404</v>
      </c>
      <c r="G385" s="66" t="s">
        <v>2394</v>
      </c>
      <c r="H385" s="66">
        <v>198</v>
      </c>
      <c r="I385" s="66">
        <v>4</v>
      </c>
      <c r="J385" s="67">
        <f t="shared" si="5"/>
        <v>2.0202020202020204E-2</v>
      </c>
      <c r="K385" s="68" t="s">
        <v>84</v>
      </c>
      <c r="L385" s="68" t="s">
        <v>75</v>
      </c>
    </row>
    <row r="386" spans="2:12" x14ac:dyDescent="0.25">
      <c r="B386" s="65" t="s">
        <v>225</v>
      </c>
      <c r="C386" s="65" t="s">
        <v>235</v>
      </c>
      <c r="D386" s="65" t="s">
        <v>2534</v>
      </c>
      <c r="E386" s="65" t="s">
        <v>2535</v>
      </c>
      <c r="F386" s="66" t="s">
        <v>403</v>
      </c>
      <c r="G386" s="66" t="s">
        <v>2394</v>
      </c>
      <c r="H386" s="66">
        <v>26</v>
      </c>
      <c r="I386" s="66">
        <v>1</v>
      </c>
      <c r="J386" s="67">
        <f t="shared" si="5"/>
        <v>3.8461538461538464E-2</v>
      </c>
      <c r="K386" s="68" t="s">
        <v>84</v>
      </c>
      <c r="L386" s="68" t="s">
        <v>75</v>
      </c>
    </row>
    <row r="387" spans="2:12" x14ac:dyDescent="0.25">
      <c r="B387" s="65" t="s">
        <v>225</v>
      </c>
      <c r="C387" s="65" t="s">
        <v>235</v>
      </c>
      <c r="D387" s="65" t="s">
        <v>2534</v>
      </c>
      <c r="E387" s="65" t="s">
        <v>2536</v>
      </c>
      <c r="F387" s="66" t="s">
        <v>403</v>
      </c>
      <c r="G387" s="66" t="s">
        <v>2394</v>
      </c>
      <c r="H387" s="66">
        <v>81</v>
      </c>
      <c r="I387" s="66">
        <v>4</v>
      </c>
      <c r="J387" s="67">
        <f t="shared" si="5"/>
        <v>4.9382716049382713E-2</v>
      </c>
      <c r="K387" s="68" t="s">
        <v>84</v>
      </c>
      <c r="L387" s="68" t="s">
        <v>80</v>
      </c>
    </row>
    <row r="388" spans="2:12" x14ac:dyDescent="0.25">
      <c r="B388" s="65" t="s">
        <v>225</v>
      </c>
      <c r="C388" s="65" t="s">
        <v>235</v>
      </c>
      <c r="D388" s="65" t="s">
        <v>2534</v>
      </c>
      <c r="E388" s="65" t="s">
        <v>267</v>
      </c>
      <c r="F388" s="66" t="s">
        <v>403</v>
      </c>
      <c r="G388" s="66" t="s">
        <v>2394</v>
      </c>
      <c r="H388" s="66">
        <v>92</v>
      </c>
      <c r="I388" s="66">
        <v>2</v>
      </c>
      <c r="J388" s="67">
        <f t="shared" si="5"/>
        <v>2.1739130434782608E-2</v>
      </c>
      <c r="K388" s="68" t="s">
        <v>84</v>
      </c>
      <c r="L388" s="68" t="s">
        <v>80</v>
      </c>
    </row>
    <row r="389" spans="2:12" x14ac:dyDescent="0.25">
      <c r="B389" s="65" t="s">
        <v>225</v>
      </c>
      <c r="C389" s="65" t="s">
        <v>235</v>
      </c>
      <c r="D389" s="65" t="s">
        <v>2534</v>
      </c>
      <c r="E389" s="65" t="s">
        <v>2537</v>
      </c>
      <c r="F389" s="66" t="s">
        <v>403</v>
      </c>
      <c r="G389" s="66" t="s">
        <v>2394</v>
      </c>
      <c r="H389" s="66">
        <v>60</v>
      </c>
      <c r="I389" s="66">
        <v>1</v>
      </c>
      <c r="J389" s="67">
        <f t="shared" si="5"/>
        <v>1.6666666666666666E-2</v>
      </c>
      <c r="K389" s="68" t="s">
        <v>84</v>
      </c>
      <c r="L389" s="68" t="s">
        <v>80</v>
      </c>
    </row>
    <row r="390" spans="2:12" x14ac:dyDescent="0.25">
      <c r="B390" s="65" t="s">
        <v>225</v>
      </c>
      <c r="C390" s="65" t="s">
        <v>235</v>
      </c>
      <c r="D390" s="65" t="s">
        <v>2534</v>
      </c>
      <c r="E390" s="65" t="s">
        <v>264</v>
      </c>
      <c r="F390" s="66" t="s">
        <v>403</v>
      </c>
      <c r="G390" s="66" t="s">
        <v>2394</v>
      </c>
      <c r="H390" s="66">
        <v>100</v>
      </c>
      <c r="I390" s="66">
        <v>0</v>
      </c>
      <c r="J390" s="67">
        <f t="shared" si="5"/>
        <v>0</v>
      </c>
      <c r="K390" s="68" t="s">
        <v>84</v>
      </c>
      <c r="L390" s="68" t="s">
        <v>78</v>
      </c>
    </row>
    <row r="391" spans="2:12" x14ac:dyDescent="0.25">
      <c r="B391" s="65" t="s">
        <v>225</v>
      </c>
      <c r="C391" s="65" t="s">
        <v>235</v>
      </c>
      <c r="D391" s="65" t="s">
        <v>2534</v>
      </c>
      <c r="E391" s="65" t="s">
        <v>505</v>
      </c>
      <c r="F391" s="66" t="s">
        <v>403</v>
      </c>
      <c r="G391" s="66" t="s">
        <v>2394</v>
      </c>
      <c r="H391" s="66">
        <v>63</v>
      </c>
      <c r="I391" s="66">
        <v>3</v>
      </c>
      <c r="J391" s="67">
        <f t="shared" si="5"/>
        <v>4.7619047619047616E-2</v>
      </c>
      <c r="K391" s="68" t="s">
        <v>84</v>
      </c>
      <c r="L391" s="68" t="s">
        <v>75</v>
      </c>
    </row>
    <row r="392" spans="2:12" x14ac:dyDescent="0.25">
      <c r="B392" s="65" t="s">
        <v>225</v>
      </c>
      <c r="C392" s="65" t="s">
        <v>235</v>
      </c>
      <c r="D392" s="65" t="s">
        <v>2534</v>
      </c>
      <c r="E392" s="65" t="s">
        <v>268</v>
      </c>
      <c r="F392" s="66" t="s">
        <v>405</v>
      </c>
      <c r="G392" s="66" t="s">
        <v>2394</v>
      </c>
      <c r="H392" s="66">
        <v>254</v>
      </c>
      <c r="I392" s="66">
        <v>7</v>
      </c>
      <c r="J392" s="67">
        <f t="shared" si="5"/>
        <v>2.7559055118110236E-2</v>
      </c>
      <c r="K392" s="68" t="s">
        <v>84</v>
      </c>
      <c r="L392" s="68" t="s">
        <v>80</v>
      </c>
    </row>
    <row r="393" spans="2:12" x14ac:dyDescent="0.25">
      <c r="B393" s="65" t="s">
        <v>225</v>
      </c>
      <c r="C393" s="65" t="s">
        <v>235</v>
      </c>
      <c r="D393" s="65" t="s">
        <v>2534</v>
      </c>
      <c r="E393" s="65" t="s">
        <v>506</v>
      </c>
      <c r="F393" s="66" t="s">
        <v>403</v>
      </c>
      <c r="G393" s="66" t="s">
        <v>2394</v>
      </c>
      <c r="H393" s="66">
        <v>130</v>
      </c>
      <c r="I393" s="66">
        <v>3</v>
      </c>
      <c r="J393" s="67">
        <f t="shared" si="5"/>
        <v>2.3076923076923078E-2</v>
      </c>
      <c r="K393" s="68" t="s">
        <v>84</v>
      </c>
      <c r="L393" s="68" t="s">
        <v>75</v>
      </c>
    </row>
    <row r="394" spans="2:12" x14ac:dyDescent="0.25">
      <c r="B394" s="65" t="s">
        <v>225</v>
      </c>
      <c r="C394" s="65" t="s">
        <v>235</v>
      </c>
      <c r="D394" s="65" t="s">
        <v>2534</v>
      </c>
      <c r="E394" s="65" t="s">
        <v>2538</v>
      </c>
      <c r="F394" s="66" t="s">
        <v>403</v>
      </c>
      <c r="G394" s="66" t="s">
        <v>2394</v>
      </c>
      <c r="H394" s="66">
        <v>71</v>
      </c>
      <c r="I394" s="66">
        <v>3</v>
      </c>
      <c r="J394" s="67">
        <f t="shared" si="5"/>
        <v>4.2253521126760563E-2</v>
      </c>
      <c r="K394" s="68" t="s">
        <v>84</v>
      </c>
      <c r="L394" s="68" t="s">
        <v>80</v>
      </c>
    </row>
    <row r="395" spans="2:12" x14ac:dyDescent="0.25">
      <c r="B395" s="65" t="s">
        <v>225</v>
      </c>
      <c r="C395" s="65" t="s">
        <v>235</v>
      </c>
      <c r="D395" s="65" t="s">
        <v>2534</v>
      </c>
      <c r="E395" s="65" t="s">
        <v>269</v>
      </c>
      <c r="F395" s="66" t="s">
        <v>403</v>
      </c>
      <c r="G395" s="66" t="s">
        <v>2394</v>
      </c>
      <c r="H395" s="66">
        <v>109</v>
      </c>
      <c r="I395" s="66">
        <v>4</v>
      </c>
      <c r="J395" s="67">
        <f t="shared" si="5"/>
        <v>3.669724770642202E-2</v>
      </c>
      <c r="K395" s="68" t="s">
        <v>84</v>
      </c>
      <c r="L395" s="68" t="s">
        <v>78</v>
      </c>
    </row>
    <row r="396" spans="2:12" x14ac:dyDescent="0.25">
      <c r="B396" s="65" t="s">
        <v>225</v>
      </c>
      <c r="C396" s="65" t="s">
        <v>235</v>
      </c>
      <c r="D396" s="65" t="s">
        <v>2534</v>
      </c>
      <c r="E396" s="65" t="s">
        <v>266</v>
      </c>
      <c r="F396" s="66" t="s">
        <v>403</v>
      </c>
      <c r="G396" s="66" t="s">
        <v>2394</v>
      </c>
      <c r="H396" s="66">
        <v>125</v>
      </c>
      <c r="I396" s="66">
        <v>3</v>
      </c>
      <c r="J396" s="67">
        <f t="shared" si="5"/>
        <v>2.4E-2</v>
      </c>
      <c r="K396" s="68" t="s">
        <v>84</v>
      </c>
      <c r="L396" s="68" t="s">
        <v>80</v>
      </c>
    </row>
    <row r="397" spans="2:12" x14ac:dyDescent="0.25">
      <c r="B397" s="65" t="s">
        <v>225</v>
      </c>
      <c r="C397" s="65" t="s">
        <v>235</v>
      </c>
      <c r="D397" s="65" t="s">
        <v>2534</v>
      </c>
      <c r="E397" s="65" t="s">
        <v>507</v>
      </c>
      <c r="F397" s="66" t="s">
        <v>403</v>
      </c>
      <c r="G397" s="66" t="s">
        <v>2394</v>
      </c>
      <c r="H397" s="66">
        <v>52</v>
      </c>
      <c r="I397" s="66">
        <v>2</v>
      </c>
      <c r="J397" s="67">
        <f t="shared" ref="J397:J460" si="6">IFERROR(I397/H397,"")</f>
        <v>3.8461538461538464E-2</v>
      </c>
      <c r="K397" s="68" t="s">
        <v>84</v>
      </c>
      <c r="L397" s="68" t="s">
        <v>80</v>
      </c>
    </row>
    <row r="398" spans="2:12" x14ac:dyDescent="0.25">
      <c r="B398" s="65" t="s">
        <v>225</v>
      </c>
      <c r="C398" s="65" t="s">
        <v>235</v>
      </c>
      <c r="D398" s="65" t="s">
        <v>2534</v>
      </c>
      <c r="E398" s="65" t="s">
        <v>265</v>
      </c>
      <c r="F398" s="66" t="s">
        <v>403</v>
      </c>
      <c r="G398" s="66" t="s">
        <v>2394</v>
      </c>
      <c r="H398" s="66">
        <v>63</v>
      </c>
      <c r="I398" s="66">
        <v>1</v>
      </c>
      <c r="J398" s="67">
        <f t="shared" si="6"/>
        <v>1.5873015873015872E-2</v>
      </c>
      <c r="K398" s="68" t="s">
        <v>84</v>
      </c>
      <c r="L398" s="68" t="s">
        <v>80</v>
      </c>
    </row>
    <row r="399" spans="2:12" x14ac:dyDescent="0.25">
      <c r="B399" s="65" t="s">
        <v>225</v>
      </c>
      <c r="C399" s="65" t="s">
        <v>235</v>
      </c>
      <c r="D399" s="65" t="s">
        <v>2539</v>
      </c>
      <c r="E399" s="65" t="s">
        <v>258</v>
      </c>
      <c r="F399" s="66" t="s">
        <v>403</v>
      </c>
      <c r="G399" s="66" t="s">
        <v>2389</v>
      </c>
      <c r="H399" s="66">
        <v>110</v>
      </c>
      <c r="I399" s="66">
        <v>6</v>
      </c>
      <c r="J399" s="67">
        <f t="shared" si="6"/>
        <v>5.4545454545454543E-2</v>
      </c>
      <c r="K399" s="68" t="s">
        <v>84</v>
      </c>
      <c r="L399" s="68" t="s">
        <v>69</v>
      </c>
    </row>
    <row r="400" spans="2:12" x14ac:dyDescent="0.25">
      <c r="B400" s="65" t="s">
        <v>225</v>
      </c>
      <c r="C400" s="65" t="s">
        <v>235</v>
      </c>
      <c r="D400" s="65" t="s">
        <v>2539</v>
      </c>
      <c r="E400" s="65" t="s">
        <v>262</v>
      </c>
      <c r="F400" s="66" t="s">
        <v>404</v>
      </c>
      <c r="G400" s="66" t="s">
        <v>2394</v>
      </c>
      <c r="H400" s="66">
        <v>154</v>
      </c>
      <c r="I400" s="66">
        <v>6</v>
      </c>
      <c r="J400" s="67">
        <f t="shared" si="6"/>
        <v>3.896103896103896E-2</v>
      </c>
      <c r="K400" s="68" t="s">
        <v>84</v>
      </c>
      <c r="L400" s="68" t="s">
        <v>79</v>
      </c>
    </row>
    <row r="401" spans="2:12" x14ac:dyDescent="0.25">
      <c r="B401" s="65" t="s">
        <v>225</v>
      </c>
      <c r="C401" s="65" t="s">
        <v>235</v>
      </c>
      <c r="D401" s="65" t="s">
        <v>2539</v>
      </c>
      <c r="E401" s="65" t="s">
        <v>500</v>
      </c>
      <c r="F401" s="66" t="s">
        <v>404</v>
      </c>
      <c r="G401" s="66" t="s">
        <v>2389</v>
      </c>
      <c r="H401" s="66">
        <v>234</v>
      </c>
      <c r="I401" s="66">
        <v>12</v>
      </c>
      <c r="J401" s="67">
        <f t="shared" si="6"/>
        <v>5.128205128205128E-2</v>
      </c>
      <c r="K401" s="68" t="s">
        <v>84</v>
      </c>
      <c r="L401" s="68" t="s">
        <v>69</v>
      </c>
    </row>
    <row r="402" spans="2:12" x14ac:dyDescent="0.25">
      <c r="B402" s="65" t="s">
        <v>225</v>
      </c>
      <c r="C402" s="65" t="s">
        <v>235</v>
      </c>
      <c r="D402" s="65" t="s">
        <v>2539</v>
      </c>
      <c r="E402" s="65" t="s">
        <v>261</v>
      </c>
      <c r="F402" s="66" t="s">
        <v>403</v>
      </c>
      <c r="G402" s="66" t="s">
        <v>2394</v>
      </c>
      <c r="H402" s="66">
        <v>145</v>
      </c>
      <c r="I402" s="66">
        <v>6</v>
      </c>
      <c r="J402" s="67">
        <f t="shared" si="6"/>
        <v>4.1379310344827586E-2</v>
      </c>
      <c r="K402" s="68" t="s">
        <v>84</v>
      </c>
      <c r="L402" s="68" t="s">
        <v>79</v>
      </c>
    </row>
    <row r="403" spans="2:12" x14ac:dyDescent="0.25">
      <c r="B403" s="65" t="s">
        <v>225</v>
      </c>
      <c r="C403" s="65" t="s">
        <v>235</v>
      </c>
      <c r="D403" s="65" t="s">
        <v>2539</v>
      </c>
      <c r="E403" s="65" t="s">
        <v>503</v>
      </c>
      <c r="F403" s="66" t="s">
        <v>403</v>
      </c>
      <c r="G403" s="66" t="s">
        <v>2389</v>
      </c>
      <c r="H403" s="66">
        <v>100</v>
      </c>
      <c r="I403" s="66">
        <v>6</v>
      </c>
      <c r="J403" s="67">
        <f t="shared" si="6"/>
        <v>0.06</v>
      </c>
      <c r="K403" s="68" t="s">
        <v>84</v>
      </c>
      <c r="L403" s="68" t="s">
        <v>69</v>
      </c>
    </row>
    <row r="404" spans="2:12" x14ac:dyDescent="0.25">
      <c r="B404" s="65" t="s">
        <v>225</v>
      </c>
      <c r="C404" s="65" t="s">
        <v>235</v>
      </c>
      <c r="D404" s="65" t="s">
        <v>2539</v>
      </c>
      <c r="E404" s="65" t="s">
        <v>499</v>
      </c>
      <c r="F404" s="66" t="s">
        <v>403</v>
      </c>
      <c r="G404" s="66" t="s">
        <v>2394</v>
      </c>
      <c r="H404" s="66">
        <v>89</v>
      </c>
      <c r="I404" s="66">
        <v>1</v>
      </c>
      <c r="J404" s="67">
        <f t="shared" si="6"/>
        <v>1.1235955056179775E-2</v>
      </c>
      <c r="K404" s="68" t="s">
        <v>84</v>
      </c>
      <c r="L404" s="68" t="s">
        <v>79</v>
      </c>
    </row>
    <row r="405" spans="2:12" x14ac:dyDescent="0.25">
      <c r="B405" s="65" t="s">
        <v>225</v>
      </c>
      <c r="C405" s="65" t="s">
        <v>235</v>
      </c>
      <c r="D405" s="65" t="s">
        <v>2539</v>
      </c>
      <c r="E405" s="65" t="s">
        <v>260</v>
      </c>
      <c r="F405" s="66" t="s">
        <v>403</v>
      </c>
      <c r="G405" s="66" t="s">
        <v>2394</v>
      </c>
      <c r="H405" s="66">
        <v>137</v>
      </c>
      <c r="I405" s="66">
        <v>6</v>
      </c>
      <c r="J405" s="67">
        <f t="shared" si="6"/>
        <v>4.3795620437956206E-2</v>
      </c>
      <c r="K405" s="68" t="s">
        <v>84</v>
      </c>
      <c r="L405" s="68" t="s">
        <v>79</v>
      </c>
    </row>
    <row r="406" spans="2:12" x14ac:dyDescent="0.25">
      <c r="B406" s="65" t="s">
        <v>225</v>
      </c>
      <c r="C406" s="65" t="s">
        <v>235</v>
      </c>
      <c r="D406" s="65" t="s">
        <v>2539</v>
      </c>
      <c r="E406" s="65" t="s">
        <v>2540</v>
      </c>
      <c r="F406" s="66" t="s">
        <v>403</v>
      </c>
      <c r="G406" s="66" t="s">
        <v>2389</v>
      </c>
      <c r="H406" s="66">
        <v>72</v>
      </c>
      <c r="I406" s="66">
        <v>1</v>
      </c>
      <c r="J406" s="67">
        <f t="shared" si="6"/>
        <v>1.3888888888888888E-2</v>
      </c>
      <c r="K406" s="68" t="s">
        <v>84</v>
      </c>
      <c r="L406" s="68" t="s">
        <v>69</v>
      </c>
    </row>
    <row r="407" spans="2:12" x14ac:dyDescent="0.25">
      <c r="B407" s="65" t="s">
        <v>225</v>
      </c>
      <c r="C407" s="65" t="s">
        <v>235</v>
      </c>
      <c r="D407" s="65" t="s">
        <v>2539</v>
      </c>
      <c r="E407" s="65" t="s">
        <v>2541</v>
      </c>
      <c r="F407" s="66" t="s">
        <v>403</v>
      </c>
      <c r="G407" s="66" t="s">
        <v>2389</v>
      </c>
      <c r="H407" s="66">
        <v>87</v>
      </c>
      <c r="I407" s="66">
        <v>1</v>
      </c>
      <c r="J407" s="67">
        <f t="shared" si="6"/>
        <v>1.1494252873563218E-2</v>
      </c>
      <c r="K407" s="68" t="s">
        <v>84</v>
      </c>
      <c r="L407" s="68" t="s">
        <v>69</v>
      </c>
    </row>
    <row r="408" spans="2:12" x14ac:dyDescent="0.25">
      <c r="B408" s="65" t="s">
        <v>225</v>
      </c>
      <c r="C408" s="65" t="s">
        <v>235</v>
      </c>
      <c r="D408" s="65" t="s">
        <v>2539</v>
      </c>
      <c r="E408" s="65" t="s">
        <v>2542</v>
      </c>
      <c r="F408" s="66" t="s">
        <v>404</v>
      </c>
      <c r="G408" s="66" t="s">
        <v>2389</v>
      </c>
      <c r="H408" s="66">
        <v>115</v>
      </c>
      <c r="I408" s="66">
        <v>3</v>
      </c>
      <c r="J408" s="67">
        <f t="shared" si="6"/>
        <v>2.6086956521739129E-2</v>
      </c>
      <c r="K408" s="68" t="s">
        <v>84</v>
      </c>
      <c r="L408" s="68" t="s">
        <v>69</v>
      </c>
    </row>
    <row r="409" spans="2:12" x14ac:dyDescent="0.25">
      <c r="B409" s="65" t="s">
        <v>225</v>
      </c>
      <c r="C409" s="65" t="s">
        <v>235</v>
      </c>
      <c r="D409" s="65" t="s">
        <v>2539</v>
      </c>
      <c r="E409" s="65" t="s">
        <v>498</v>
      </c>
      <c r="F409" s="66" t="s">
        <v>403</v>
      </c>
      <c r="G409" s="66" t="s">
        <v>2394</v>
      </c>
      <c r="H409" s="66">
        <v>65</v>
      </c>
      <c r="I409" s="66">
        <v>2</v>
      </c>
      <c r="J409" s="67">
        <f t="shared" si="6"/>
        <v>3.0769230769230771E-2</v>
      </c>
      <c r="K409" s="68" t="s">
        <v>84</v>
      </c>
      <c r="L409" s="68" t="s">
        <v>79</v>
      </c>
    </row>
    <row r="410" spans="2:12" x14ac:dyDescent="0.25">
      <c r="B410" s="65" t="s">
        <v>225</v>
      </c>
      <c r="C410" s="65" t="s">
        <v>235</v>
      </c>
      <c r="D410" s="65" t="s">
        <v>2539</v>
      </c>
      <c r="E410" s="65" t="s">
        <v>501</v>
      </c>
      <c r="F410" s="66" t="s">
        <v>403</v>
      </c>
      <c r="G410" s="66" t="s">
        <v>2389</v>
      </c>
      <c r="H410" s="66">
        <v>106</v>
      </c>
      <c r="I410" s="66">
        <v>4</v>
      </c>
      <c r="J410" s="67">
        <f t="shared" si="6"/>
        <v>3.7735849056603772E-2</v>
      </c>
      <c r="K410" s="68" t="s">
        <v>84</v>
      </c>
      <c r="L410" s="68" t="s">
        <v>69</v>
      </c>
    </row>
    <row r="411" spans="2:12" x14ac:dyDescent="0.25">
      <c r="B411" s="65" t="s">
        <v>225</v>
      </c>
      <c r="C411" s="65" t="s">
        <v>235</v>
      </c>
      <c r="D411" s="65" t="s">
        <v>2539</v>
      </c>
      <c r="E411" s="65" t="s">
        <v>259</v>
      </c>
      <c r="F411" s="66" t="s">
        <v>406</v>
      </c>
      <c r="G411" s="66" t="s">
        <v>2389</v>
      </c>
      <c r="H411" s="66">
        <v>734</v>
      </c>
      <c r="I411" s="66">
        <v>37</v>
      </c>
      <c r="J411" s="67">
        <f t="shared" si="6"/>
        <v>5.0408719346049048E-2</v>
      </c>
      <c r="K411" s="68" t="s">
        <v>84</v>
      </c>
      <c r="L411" s="68" t="s">
        <v>69</v>
      </c>
    </row>
    <row r="412" spans="2:12" x14ac:dyDescent="0.25">
      <c r="B412" s="65" t="s">
        <v>225</v>
      </c>
      <c r="C412" s="65" t="s">
        <v>235</v>
      </c>
      <c r="D412" s="65" t="s">
        <v>2539</v>
      </c>
      <c r="E412" s="65" t="s">
        <v>2543</v>
      </c>
      <c r="F412" s="66" t="s">
        <v>403</v>
      </c>
      <c r="G412" s="66" t="s">
        <v>2389</v>
      </c>
      <c r="H412" s="66">
        <v>85</v>
      </c>
      <c r="I412" s="66">
        <v>1</v>
      </c>
      <c r="J412" s="67">
        <f t="shared" si="6"/>
        <v>1.1764705882352941E-2</v>
      </c>
      <c r="K412" s="68" t="s">
        <v>84</v>
      </c>
      <c r="L412" s="68" t="s">
        <v>69</v>
      </c>
    </row>
    <row r="413" spans="2:12" x14ac:dyDescent="0.25">
      <c r="B413" s="65" t="s">
        <v>225</v>
      </c>
      <c r="C413" s="65" t="s">
        <v>235</v>
      </c>
      <c r="D413" s="65" t="s">
        <v>2539</v>
      </c>
      <c r="E413" s="65" t="s">
        <v>502</v>
      </c>
      <c r="F413" s="66" t="s">
        <v>403</v>
      </c>
      <c r="G413" s="66" t="s">
        <v>2389</v>
      </c>
      <c r="H413" s="66">
        <v>58</v>
      </c>
      <c r="I413" s="66">
        <v>4</v>
      </c>
      <c r="J413" s="67">
        <f t="shared" si="6"/>
        <v>6.8965517241379309E-2</v>
      </c>
      <c r="K413" s="68" t="s">
        <v>84</v>
      </c>
      <c r="L413" s="68" t="s">
        <v>69</v>
      </c>
    </row>
    <row r="414" spans="2:12" x14ac:dyDescent="0.25">
      <c r="B414" s="65" t="s">
        <v>225</v>
      </c>
      <c r="C414" s="65" t="s">
        <v>235</v>
      </c>
      <c r="D414" s="65" t="s">
        <v>2544</v>
      </c>
      <c r="E414" s="65" t="s">
        <v>254</v>
      </c>
      <c r="F414" s="66" t="s">
        <v>403</v>
      </c>
      <c r="G414" s="66" t="s">
        <v>2394</v>
      </c>
      <c r="H414" s="66">
        <v>159</v>
      </c>
      <c r="I414" s="66">
        <v>5</v>
      </c>
      <c r="J414" s="67">
        <f t="shared" si="6"/>
        <v>3.1446540880503145E-2</v>
      </c>
      <c r="K414" s="68" t="s">
        <v>84</v>
      </c>
      <c r="L414" s="68" t="s">
        <v>74</v>
      </c>
    </row>
    <row r="415" spans="2:12" x14ac:dyDescent="0.25">
      <c r="B415" s="65" t="s">
        <v>225</v>
      </c>
      <c r="C415" s="65" t="s">
        <v>235</v>
      </c>
      <c r="D415" s="65" t="s">
        <v>2544</v>
      </c>
      <c r="E415" s="65" t="s">
        <v>257</v>
      </c>
      <c r="F415" s="66" t="s">
        <v>405</v>
      </c>
      <c r="G415" s="66" t="s">
        <v>2394</v>
      </c>
      <c r="H415" s="66">
        <v>210</v>
      </c>
      <c r="I415" s="66">
        <v>13</v>
      </c>
      <c r="J415" s="67">
        <f t="shared" si="6"/>
        <v>6.1904761904761907E-2</v>
      </c>
      <c r="K415" s="68" t="s">
        <v>84</v>
      </c>
      <c r="L415" s="68" t="s">
        <v>77</v>
      </c>
    </row>
    <row r="416" spans="2:12" x14ac:dyDescent="0.25">
      <c r="B416" s="65" t="s">
        <v>225</v>
      </c>
      <c r="C416" s="65" t="s">
        <v>235</v>
      </c>
      <c r="D416" s="65" t="s">
        <v>2544</v>
      </c>
      <c r="E416" s="65" t="s">
        <v>253</v>
      </c>
      <c r="F416" s="66" t="s">
        <v>405</v>
      </c>
      <c r="G416" s="66" t="s">
        <v>2394</v>
      </c>
      <c r="H416" s="66">
        <v>261</v>
      </c>
      <c r="I416" s="66">
        <v>6</v>
      </c>
      <c r="J416" s="67">
        <f t="shared" si="6"/>
        <v>2.2988505747126436E-2</v>
      </c>
      <c r="K416" s="68" t="s">
        <v>84</v>
      </c>
      <c r="L416" s="68" t="s">
        <v>74</v>
      </c>
    </row>
    <row r="417" spans="2:12" x14ac:dyDescent="0.25">
      <c r="B417" s="65" t="s">
        <v>225</v>
      </c>
      <c r="C417" s="65" t="s">
        <v>235</v>
      </c>
      <c r="D417" s="65" t="s">
        <v>2544</v>
      </c>
      <c r="E417" s="65" t="s">
        <v>2545</v>
      </c>
      <c r="F417" s="66" t="s">
        <v>403</v>
      </c>
      <c r="G417" s="66" t="s">
        <v>2394</v>
      </c>
      <c r="H417" s="66">
        <v>49</v>
      </c>
      <c r="I417" s="66">
        <v>4</v>
      </c>
      <c r="J417" s="67">
        <f t="shared" si="6"/>
        <v>8.1632653061224483E-2</v>
      </c>
      <c r="K417" s="68" t="s">
        <v>84</v>
      </c>
      <c r="L417" s="68" t="s">
        <v>77</v>
      </c>
    </row>
    <row r="418" spans="2:12" x14ac:dyDescent="0.25">
      <c r="B418" s="65" t="s">
        <v>225</v>
      </c>
      <c r="C418" s="65" t="s">
        <v>235</v>
      </c>
      <c r="D418" s="65" t="s">
        <v>2544</v>
      </c>
      <c r="E418" s="65" t="s">
        <v>250</v>
      </c>
      <c r="F418" s="66" t="s">
        <v>403</v>
      </c>
      <c r="G418" s="66" t="s">
        <v>2394</v>
      </c>
      <c r="H418" s="66">
        <v>102</v>
      </c>
      <c r="I418" s="66">
        <v>4</v>
      </c>
      <c r="J418" s="67">
        <f t="shared" si="6"/>
        <v>3.9215686274509803E-2</v>
      </c>
      <c r="K418" s="68" t="s">
        <v>84</v>
      </c>
      <c r="L418" s="68" t="s">
        <v>74</v>
      </c>
    </row>
    <row r="419" spans="2:12" x14ac:dyDescent="0.25">
      <c r="B419" s="65" t="s">
        <v>225</v>
      </c>
      <c r="C419" s="65" t="s">
        <v>235</v>
      </c>
      <c r="D419" s="65" t="s">
        <v>2544</v>
      </c>
      <c r="E419" s="65" t="s">
        <v>252</v>
      </c>
      <c r="F419" s="66" t="s">
        <v>403</v>
      </c>
      <c r="G419" s="66" t="s">
        <v>2394</v>
      </c>
      <c r="H419" s="66">
        <v>178</v>
      </c>
      <c r="I419" s="66">
        <v>6</v>
      </c>
      <c r="J419" s="67">
        <f t="shared" si="6"/>
        <v>3.3707865168539325E-2</v>
      </c>
      <c r="K419" s="68" t="s">
        <v>84</v>
      </c>
      <c r="L419" s="68" t="s">
        <v>74</v>
      </c>
    </row>
    <row r="420" spans="2:12" x14ac:dyDescent="0.25">
      <c r="B420" s="65" t="s">
        <v>225</v>
      </c>
      <c r="C420" s="65" t="s">
        <v>235</v>
      </c>
      <c r="D420" s="65" t="s">
        <v>2544</v>
      </c>
      <c r="E420" s="65" t="s">
        <v>2546</v>
      </c>
      <c r="F420" s="66" t="s">
        <v>403</v>
      </c>
      <c r="G420" s="66" t="s">
        <v>2394</v>
      </c>
      <c r="H420" s="66">
        <v>125</v>
      </c>
      <c r="I420" s="66">
        <v>10</v>
      </c>
      <c r="J420" s="67">
        <f t="shared" si="6"/>
        <v>0.08</v>
      </c>
      <c r="K420" s="68" t="s">
        <v>84</v>
      </c>
      <c r="L420" s="68" t="s">
        <v>74</v>
      </c>
    </row>
    <row r="421" spans="2:12" x14ac:dyDescent="0.25">
      <c r="B421" s="65" t="s">
        <v>225</v>
      </c>
      <c r="C421" s="65" t="s">
        <v>235</v>
      </c>
      <c r="D421" s="65" t="s">
        <v>2544</v>
      </c>
      <c r="E421" s="65" t="s">
        <v>2547</v>
      </c>
      <c r="F421" s="66" t="s">
        <v>403</v>
      </c>
      <c r="G421" s="66" t="s">
        <v>2394</v>
      </c>
      <c r="H421" s="66">
        <v>76</v>
      </c>
      <c r="I421" s="66">
        <v>3</v>
      </c>
      <c r="J421" s="67">
        <f t="shared" si="6"/>
        <v>3.9473684210526314E-2</v>
      </c>
      <c r="K421" s="68" t="s">
        <v>84</v>
      </c>
      <c r="L421" s="68" t="s">
        <v>74</v>
      </c>
    </row>
    <row r="422" spans="2:12" x14ac:dyDescent="0.25">
      <c r="B422" s="65" t="s">
        <v>225</v>
      </c>
      <c r="C422" s="65" t="s">
        <v>235</v>
      </c>
      <c r="D422" s="65" t="s">
        <v>2544</v>
      </c>
      <c r="E422" s="65" t="s">
        <v>510</v>
      </c>
      <c r="F422" s="66" t="s">
        <v>403</v>
      </c>
      <c r="G422" s="66" t="s">
        <v>2394</v>
      </c>
      <c r="H422" s="66">
        <v>79</v>
      </c>
      <c r="I422" s="66">
        <v>4</v>
      </c>
      <c r="J422" s="67">
        <f t="shared" si="6"/>
        <v>5.0632911392405063E-2</v>
      </c>
      <c r="K422" s="68" t="s">
        <v>84</v>
      </c>
      <c r="L422" s="68" t="s">
        <v>77</v>
      </c>
    </row>
    <row r="423" spans="2:12" x14ac:dyDescent="0.25">
      <c r="B423" s="65" t="s">
        <v>225</v>
      </c>
      <c r="C423" s="65" t="s">
        <v>235</v>
      </c>
      <c r="D423" s="65" t="s">
        <v>2544</v>
      </c>
      <c r="E423" s="65" t="s">
        <v>256</v>
      </c>
      <c r="F423" s="66" t="s">
        <v>403</v>
      </c>
      <c r="G423" s="66" t="s">
        <v>2394</v>
      </c>
      <c r="H423" s="66">
        <v>84</v>
      </c>
      <c r="I423" s="66">
        <v>7</v>
      </c>
      <c r="J423" s="67">
        <f t="shared" si="6"/>
        <v>8.3333333333333329E-2</v>
      </c>
      <c r="K423" s="68" t="s">
        <v>84</v>
      </c>
      <c r="L423" s="68" t="s">
        <v>77</v>
      </c>
    </row>
    <row r="424" spans="2:12" x14ac:dyDescent="0.25">
      <c r="B424" s="65" t="s">
        <v>225</v>
      </c>
      <c r="C424" s="65" t="s">
        <v>235</v>
      </c>
      <c r="D424" s="65" t="s">
        <v>2544</v>
      </c>
      <c r="E424" s="65" t="s">
        <v>255</v>
      </c>
      <c r="F424" s="66" t="s">
        <v>403</v>
      </c>
      <c r="G424" s="66" t="s">
        <v>2394</v>
      </c>
      <c r="H424" s="66">
        <v>77</v>
      </c>
      <c r="I424" s="66">
        <v>2</v>
      </c>
      <c r="J424" s="67">
        <f t="shared" si="6"/>
        <v>2.5974025974025976E-2</v>
      </c>
      <c r="K424" s="68" t="s">
        <v>84</v>
      </c>
      <c r="L424" s="68" t="s">
        <v>77</v>
      </c>
    </row>
    <row r="425" spans="2:12" x14ac:dyDescent="0.25">
      <c r="B425" s="65" t="s">
        <v>225</v>
      </c>
      <c r="C425" s="65" t="s">
        <v>235</v>
      </c>
      <c r="D425" s="65" t="s">
        <v>2544</v>
      </c>
      <c r="E425" s="65" t="s">
        <v>424</v>
      </c>
      <c r="F425" s="66" t="s">
        <v>403</v>
      </c>
      <c r="G425" s="66" t="s">
        <v>2394</v>
      </c>
      <c r="H425" s="66">
        <v>149</v>
      </c>
      <c r="I425" s="66">
        <v>0</v>
      </c>
      <c r="J425" s="67">
        <f t="shared" si="6"/>
        <v>0</v>
      </c>
      <c r="K425" s="68" t="s">
        <v>84</v>
      </c>
      <c r="L425" s="68" t="s">
        <v>77</v>
      </c>
    </row>
    <row r="426" spans="2:12" x14ac:dyDescent="0.25">
      <c r="B426" s="65" t="s">
        <v>225</v>
      </c>
      <c r="C426" s="65" t="s">
        <v>235</v>
      </c>
      <c r="D426" s="65" t="s">
        <v>2544</v>
      </c>
      <c r="E426" s="65" t="s">
        <v>251</v>
      </c>
      <c r="F426" s="66" t="s">
        <v>403</v>
      </c>
      <c r="G426" s="66" t="s">
        <v>2394</v>
      </c>
      <c r="H426" s="66">
        <v>65</v>
      </c>
      <c r="I426" s="66">
        <v>2</v>
      </c>
      <c r="J426" s="67">
        <f t="shared" si="6"/>
        <v>3.0769230769230771E-2</v>
      </c>
      <c r="K426" s="68" t="s">
        <v>84</v>
      </c>
      <c r="L426" s="68" t="s">
        <v>74</v>
      </c>
    </row>
    <row r="427" spans="2:12" x14ac:dyDescent="0.25">
      <c r="B427" s="65" t="s">
        <v>225</v>
      </c>
      <c r="C427" s="65" t="s">
        <v>235</v>
      </c>
      <c r="D427" s="65" t="s">
        <v>2544</v>
      </c>
      <c r="E427" s="65" t="s">
        <v>2548</v>
      </c>
      <c r="F427" s="66" t="s">
        <v>403</v>
      </c>
      <c r="G427" s="66" t="s">
        <v>2394</v>
      </c>
      <c r="H427" s="66">
        <v>0</v>
      </c>
      <c r="I427" s="66">
        <v>5</v>
      </c>
      <c r="J427" s="67" t="str">
        <f t="shared" si="6"/>
        <v/>
      </c>
      <c r="K427" s="68" t="s">
        <v>84</v>
      </c>
      <c r="L427" s="68" t="s">
        <v>77</v>
      </c>
    </row>
    <row r="428" spans="2:12" x14ac:dyDescent="0.25">
      <c r="B428" s="65" t="s">
        <v>225</v>
      </c>
      <c r="C428" s="65" t="s">
        <v>235</v>
      </c>
      <c r="D428" s="65" t="s">
        <v>2549</v>
      </c>
      <c r="E428" s="65" t="s">
        <v>2550</v>
      </c>
      <c r="F428" s="66" t="s">
        <v>403</v>
      </c>
      <c r="G428" s="66" t="s">
        <v>2389</v>
      </c>
      <c r="H428" s="66">
        <v>43</v>
      </c>
      <c r="I428" s="66">
        <v>2</v>
      </c>
      <c r="J428" s="67">
        <f t="shared" si="6"/>
        <v>4.6511627906976744E-2</v>
      </c>
      <c r="K428" s="68" t="s">
        <v>84</v>
      </c>
      <c r="L428" s="68" t="s">
        <v>73</v>
      </c>
    </row>
    <row r="429" spans="2:12" x14ac:dyDescent="0.25">
      <c r="B429" s="65" t="s">
        <v>225</v>
      </c>
      <c r="C429" s="65" t="s">
        <v>235</v>
      </c>
      <c r="D429" s="65" t="s">
        <v>2549</v>
      </c>
      <c r="E429" s="65" t="s">
        <v>249</v>
      </c>
      <c r="F429" s="66" t="s">
        <v>405</v>
      </c>
      <c r="G429" s="66" t="s">
        <v>2389</v>
      </c>
      <c r="H429" s="66">
        <v>212</v>
      </c>
      <c r="I429" s="66">
        <v>7</v>
      </c>
      <c r="J429" s="67">
        <f t="shared" si="6"/>
        <v>3.3018867924528301E-2</v>
      </c>
      <c r="K429" s="68" t="s">
        <v>84</v>
      </c>
      <c r="L429" s="68" t="s">
        <v>73</v>
      </c>
    </row>
    <row r="430" spans="2:12" x14ac:dyDescent="0.25">
      <c r="B430" s="65" t="s">
        <v>225</v>
      </c>
      <c r="C430" s="65" t="s">
        <v>235</v>
      </c>
      <c r="D430" s="65" t="s">
        <v>2549</v>
      </c>
      <c r="E430" s="65" t="s">
        <v>248</v>
      </c>
      <c r="F430" s="66" t="s">
        <v>403</v>
      </c>
      <c r="G430" s="66" t="s">
        <v>2389</v>
      </c>
      <c r="H430" s="66">
        <v>54</v>
      </c>
      <c r="I430" s="66">
        <v>4</v>
      </c>
      <c r="J430" s="67">
        <f t="shared" si="6"/>
        <v>7.407407407407407E-2</v>
      </c>
      <c r="K430" s="68" t="s">
        <v>84</v>
      </c>
      <c r="L430" s="68" t="s">
        <v>73</v>
      </c>
    </row>
    <row r="431" spans="2:12" x14ac:dyDescent="0.25">
      <c r="B431" s="65" t="s">
        <v>225</v>
      </c>
      <c r="C431" s="65" t="s">
        <v>235</v>
      </c>
      <c r="D431" s="65" t="s">
        <v>2549</v>
      </c>
      <c r="E431" s="65" t="s">
        <v>247</v>
      </c>
      <c r="F431" s="66" t="s">
        <v>404</v>
      </c>
      <c r="G431" s="66" t="s">
        <v>2394</v>
      </c>
      <c r="H431" s="66">
        <v>118</v>
      </c>
      <c r="I431" s="66">
        <v>5</v>
      </c>
      <c r="J431" s="67">
        <f t="shared" si="6"/>
        <v>4.2372881355932202E-2</v>
      </c>
      <c r="K431" s="68" t="s">
        <v>84</v>
      </c>
      <c r="L431" s="68" t="s">
        <v>72</v>
      </c>
    </row>
    <row r="432" spans="2:12" x14ac:dyDescent="0.25">
      <c r="B432" s="65" t="s">
        <v>225</v>
      </c>
      <c r="C432" s="65" t="s">
        <v>235</v>
      </c>
      <c r="D432" s="65" t="s">
        <v>2549</v>
      </c>
      <c r="E432" s="65" t="s">
        <v>246</v>
      </c>
      <c r="F432" s="66" t="s">
        <v>403</v>
      </c>
      <c r="G432" s="66" t="s">
        <v>2394</v>
      </c>
      <c r="H432" s="66">
        <v>31</v>
      </c>
      <c r="I432" s="66">
        <v>2</v>
      </c>
      <c r="J432" s="67">
        <f t="shared" si="6"/>
        <v>6.4516129032258063E-2</v>
      </c>
      <c r="K432" s="68" t="s">
        <v>84</v>
      </c>
      <c r="L432" s="68" t="s">
        <v>71</v>
      </c>
    </row>
    <row r="433" spans="2:12" x14ac:dyDescent="0.25">
      <c r="B433" s="65" t="s">
        <v>225</v>
      </c>
      <c r="C433" s="65" t="s">
        <v>235</v>
      </c>
      <c r="D433" s="65" t="s">
        <v>2549</v>
      </c>
      <c r="E433" s="65" t="s">
        <v>535</v>
      </c>
      <c r="F433" s="66" t="s">
        <v>403</v>
      </c>
      <c r="G433" s="66" t="s">
        <v>2389</v>
      </c>
      <c r="H433" s="66">
        <v>46</v>
      </c>
      <c r="I433" s="66">
        <v>0</v>
      </c>
      <c r="J433" s="67">
        <f t="shared" si="6"/>
        <v>0</v>
      </c>
      <c r="K433" s="68" t="s">
        <v>84</v>
      </c>
      <c r="L433" s="68" t="s">
        <v>73</v>
      </c>
    </row>
    <row r="434" spans="2:12" x14ac:dyDescent="0.25">
      <c r="B434" s="65" t="s">
        <v>225</v>
      </c>
      <c r="C434" s="65" t="s">
        <v>235</v>
      </c>
      <c r="D434" s="65" t="s">
        <v>2549</v>
      </c>
      <c r="E434" s="65" t="s">
        <v>536</v>
      </c>
      <c r="F434" s="66" t="s">
        <v>403</v>
      </c>
      <c r="G434" s="66" t="s">
        <v>2389</v>
      </c>
      <c r="H434" s="66">
        <v>44</v>
      </c>
      <c r="I434" s="66">
        <v>1</v>
      </c>
      <c r="J434" s="67">
        <f t="shared" si="6"/>
        <v>2.2727272727272728E-2</v>
      </c>
      <c r="K434" s="68" t="s">
        <v>84</v>
      </c>
      <c r="L434" s="68" t="s">
        <v>73</v>
      </c>
    </row>
    <row r="435" spans="2:12" x14ac:dyDescent="0.25">
      <c r="B435" s="65" t="s">
        <v>225</v>
      </c>
      <c r="C435" s="65" t="s">
        <v>235</v>
      </c>
      <c r="D435" s="65" t="s">
        <v>2549</v>
      </c>
      <c r="E435" s="65" t="s">
        <v>537</v>
      </c>
      <c r="F435" s="66" t="s">
        <v>403</v>
      </c>
      <c r="G435" s="66" t="s">
        <v>2389</v>
      </c>
      <c r="H435" s="66">
        <v>94</v>
      </c>
      <c r="I435" s="66">
        <v>4</v>
      </c>
      <c r="J435" s="67">
        <f t="shared" si="6"/>
        <v>4.2553191489361701E-2</v>
      </c>
      <c r="K435" s="68" t="s">
        <v>84</v>
      </c>
      <c r="L435" s="68" t="s">
        <v>73</v>
      </c>
    </row>
    <row r="436" spans="2:12" x14ac:dyDescent="0.25">
      <c r="B436" s="65" t="s">
        <v>225</v>
      </c>
      <c r="C436" s="65" t="s">
        <v>235</v>
      </c>
      <c r="D436" s="65" t="s">
        <v>2551</v>
      </c>
      <c r="E436" s="65" t="s">
        <v>540</v>
      </c>
      <c r="F436" s="66" t="s">
        <v>404</v>
      </c>
      <c r="G436" s="66" t="s">
        <v>2389</v>
      </c>
      <c r="H436" s="66">
        <v>149</v>
      </c>
      <c r="I436" s="66">
        <v>6</v>
      </c>
      <c r="J436" s="67">
        <f t="shared" si="6"/>
        <v>4.0268456375838924E-2</v>
      </c>
      <c r="K436" s="68" t="s">
        <v>84</v>
      </c>
      <c r="L436" s="68" t="s">
        <v>73</v>
      </c>
    </row>
    <row r="437" spans="2:12" x14ac:dyDescent="0.25">
      <c r="B437" s="65" t="s">
        <v>225</v>
      </c>
      <c r="C437" s="65" t="s">
        <v>235</v>
      </c>
      <c r="D437" s="65" t="s">
        <v>2551</v>
      </c>
      <c r="E437" s="65" t="s">
        <v>538</v>
      </c>
      <c r="F437" s="66" t="s">
        <v>405</v>
      </c>
      <c r="G437" s="66" t="s">
        <v>2389</v>
      </c>
      <c r="H437" s="66">
        <v>157</v>
      </c>
      <c r="I437" s="66">
        <v>4</v>
      </c>
      <c r="J437" s="67">
        <f t="shared" si="6"/>
        <v>2.5477707006369428E-2</v>
      </c>
      <c r="K437" s="68" t="s">
        <v>84</v>
      </c>
      <c r="L437" s="68" t="s">
        <v>73</v>
      </c>
    </row>
    <row r="438" spans="2:12" x14ac:dyDescent="0.25">
      <c r="B438" s="65" t="s">
        <v>225</v>
      </c>
      <c r="C438" s="65" t="s">
        <v>235</v>
      </c>
      <c r="D438" s="65" t="s">
        <v>2551</v>
      </c>
      <c r="E438" s="65" t="s">
        <v>539</v>
      </c>
      <c r="F438" s="66" t="s">
        <v>403</v>
      </c>
      <c r="G438" s="66" t="s">
        <v>2389</v>
      </c>
      <c r="H438" s="66">
        <v>97</v>
      </c>
      <c r="I438" s="66">
        <v>3</v>
      </c>
      <c r="J438" s="67">
        <f t="shared" si="6"/>
        <v>3.0927835051546393E-2</v>
      </c>
      <c r="K438" s="68" t="s">
        <v>84</v>
      </c>
      <c r="L438" s="68" t="s">
        <v>73</v>
      </c>
    </row>
    <row r="439" spans="2:12" x14ac:dyDescent="0.25">
      <c r="B439" s="65" t="s">
        <v>225</v>
      </c>
      <c r="C439" s="65" t="s">
        <v>235</v>
      </c>
      <c r="D439" s="65" t="s">
        <v>2551</v>
      </c>
      <c r="E439" s="65" t="s">
        <v>821</v>
      </c>
      <c r="F439" s="66" t="s">
        <v>403</v>
      </c>
      <c r="G439" s="66" t="s">
        <v>2389</v>
      </c>
      <c r="H439" s="66">
        <v>0</v>
      </c>
      <c r="I439" s="66">
        <v>3</v>
      </c>
      <c r="J439" s="67" t="str">
        <f t="shared" si="6"/>
        <v/>
      </c>
      <c r="K439" s="68" t="s">
        <v>15</v>
      </c>
      <c r="L439" s="68" t="s">
        <v>51</v>
      </c>
    </row>
    <row r="440" spans="2:12" x14ac:dyDescent="0.25">
      <c r="B440" s="65" t="s">
        <v>225</v>
      </c>
      <c r="C440" s="65" t="s">
        <v>235</v>
      </c>
      <c r="D440" s="65" t="s">
        <v>2551</v>
      </c>
      <c r="E440" s="65" t="s">
        <v>558</v>
      </c>
      <c r="F440" s="66" t="s">
        <v>404</v>
      </c>
      <c r="G440" s="66" t="s">
        <v>2389</v>
      </c>
      <c r="H440" s="66">
        <v>0</v>
      </c>
      <c r="I440" s="66">
        <v>3</v>
      </c>
      <c r="J440" s="67" t="str">
        <f t="shared" si="6"/>
        <v/>
      </c>
      <c r="K440" s="68" t="s">
        <v>15</v>
      </c>
      <c r="L440" s="68" t="s">
        <v>51</v>
      </c>
    </row>
    <row r="441" spans="2:12" x14ac:dyDescent="0.25">
      <c r="B441" s="65" t="s">
        <v>225</v>
      </c>
      <c r="C441" s="65" t="s">
        <v>235</v>
      </c>
      <c r="D441" s="65" t="s">
        <v>2551</v>
      </c>
      <c r="E441" s="65" t="s">
        <v>245</v>
      </c>
      <c r="F441" s="66" t="s">
        <v>405</v>
      </c>
      <c r="G441" s="66" t="s">
        <v>2389</v>
      </c>
      <c r="H441" s="66">
        <v>0</v>
      </c>
      <c r="I441" s="66">
        <v>18</v>
      </c>
      <c r="J441" s="67" t="str">
        <f t="shared" si="6"/>
        <v/>
      </c>
      <c r="K441" s="68" t="s">
        <v>15</v>
      </c>
      <c r="L441" s="68" t="s">
        <v>51</v>
      </c>
    </row>
    <row r="442" spans="2:12" x14ac:dyDescent="0.25">
      <c r="B442" s="65" t="s">
        <v>225</v>
      </c>
      <c r="C442" s="65" t="s">
        <v>235</v>
      </c>
      <c r="D442" s="65" t="s">
        <v>2552</v>
      </c>
      <c r="E442" s="65" t="s">
        <v>244</v>
      </c>
      <c r="F442" s="66" t="s">
        <v>403</v>
      </c>
      <c r="G442" s="66" t="s">
        <v>2394</v>
      </c>
      <c r="H442" s="66">
        <v>60</v>
      </c>
      <c r="I442" s="66">
        <v>6</v>
      </c>
      <c r="J442" s="67">
        <f t="shared" si="6"/>
        <v>0.1</v>
      </c>
      <c r="K442" s="68" t="s">
        <v>84</v>
      </c>
      <c r="L442" s="68" t="s">
        <v>72</v>
      </c>
    </row>
    <row r="443" spans="2:12" x14ac:dyDescent="0.25">
      <c r="B443" s="65" t="s">
        <v>225</v>
      </c>
      <c r="C443" s="65" t="s">
        <v>235</v>
      </c>
      <c r="D443" s="65" t="s">
        <v>2552</v>
      </c>
      <c r="E443" s="65" t="s">
        <v>2553</v>
      </c>
      <c r="F443" s="66" t="s">
        <v>403</v>
      </c>
      <c r="G443" s="66" t="s">
        <v>2394</v>
      </c>
      <c r="H443" s="66">
        <v>47</v>
      </c>
      <c r="I443" s="66">
        <v>2</v>
      </c>
      <c r="J443" s="67">
        <f t="shared" si="6"/>
        <v>4.2553191489361701E-2</v>
      </c>
      <c r="K443" s="68" t="s">
        <v>84</v>
      </c>
      <c r="L443" s="68" t="s">
        <v>72</v>
      </c>
    </row>
    <row r="444" spans="2:12" x14ac:dyDescent="0.25">
      <c r="B444" s="65" t="s">
        <v>225</v>
      </c>
      <c r="C444" s="65" t="s">
        <v>235</v>
      </c>
      <c r="D444" s="65" t="s">
        <v>2552</v>
      </c>
      <c r="E444" s="65" t="s">
        <v>542</v>
      </c>
      <c r="F444" s="66" t="s">
        <v>403</v>
      </c>
      <c r="G444" s="66" t="s">
        <v>2394</v>
      </c>
      <c r="H444" s="66">
        <v>50</v>
      </c>
      <c r="I444" s="66">
        <v>1</v>
      </c>
      <c r="J444" s="67">
        <f t="shared" si="6"/>
        <v>0.02</v>
      </c>
      <c r="K444" s="68" t="s">
        <v>84</v>
      </c>
      <c r="L444" s="68" t="s">
        <v>71</v>
      </c>
    </row>
    <row r="445" spans="2:12" x14ac:dyDescent="0.25">
      <c r="B445" s="65" t="s">
        <v>225</v>
      </c>
      <c r="C445" s="65" t="s">
        <v>235</v>
      </c>
      <c r="D445" s="65" t="s">
        <v>2552</v>
      </c>
      <c r="E445" s="65" t="s">
        <v>2554</v>
      </c>
      <c r="F445" s="66" t="s">
        <v>403</v>
      </c>
      <c r="G445" s="66" t="s">
        <v>2394</v>
      </c>
      <c r="H445" s="66">
        <v>57</v>
      </c>
      <c r="I445" s="66">
        <v>2</v>
      </c>
      <c r="J445" s="67">
        <f t="shared" si="6"/>
        <v>3.5087719298245612E-2</v>
      </c>
      <c r="K445" s="68" t="s">
        <v>84</v>
      </c>
      <c r="L445" s="68" t="s">
        <v>72</v>
      </c>
    </row>
    <row r="446" spans="2:12" x14ac:dyDescent="0.25">
      <c r="B446" s="65" t="s">
        <v>225</v>
      </c>
      <c r="C446" s="65" t="s">
        <v>235</v>
      </c>
      <c r="D446" s="65" t="s">
        <v>2552</v>
      </c>
      <c r="E446" s="65" t="s">
        <v>242</v>
      </c>
      <c r="F446" s="66" t="s">
        <v>404</v>
      </c>
      <c r="G446" s="66" t="s">
        <v>2394</v>
      </c>
      <c r="H446" s="66">
        <v>66</v>
      </c>
      <c r="I446" s="66">
        <v>1</v>
      </c>
      <c r="J446" s="67">
        <f t="shared" si="6"/>
        <v>1.5151515151515152E-2</v>
      </c>
      <c r="K446" s="68" t="s">
        <v>84</v>
      </c>
      <c r="L446" s="68" t="s">
        <v>71</v>
      </c>
    </row>
    <row r="447" spans="2:12" x14ac:dyDescent="0.25">
      <c r="B447" s="65" t="s">
        <v>225</v>
      </c>
      <c r="C447" s="65" t="s">
        <v>235</v>
      </c>
      <c r="D447" s="65" t="s">
        <v>2552</v>
      </c>
      <c r="E447" s="65" t="s">
        <v>243</v>
      </c>
      <c r="F447" s="66" t="s">
        <v>403</v>
      </c>
      <c r="G447" s="66" t="s">
        <v>2394</v>
      </c>
      <c r="H447" s="66">
        <v>82</v>
      </c>
      <c r="I447" s="66">
        <v>2</v>
      </c>
      <c r="J447" s="67">
        <f t="shared" si="6"/>
        <v>2.4390243902439025E-2</v>
      </c>
      <c r="K447" s="68" t="s">
        <v>84</v>
      </c>
      <c r="L447" s="68" t="s">
        <v>72</v>
      </c>
    </row>
    <row r="448" spans="2:12" x14ac:dyDescent="0.25">
      <c r="B448" s="65" t="s">
        <v>225</v>
      </c>
      <c r="C448" s="65" t="s">
        <v>235</v>
      </c>
      <c r="D448" s="65" t="s">
        <v>2552</v>
      </c>
      <c r="E448" s="65" t="s">
        <v>541</v>
      </c>
      <c r="F448" s="66" t="s">
        <v>405</v>
      </c>
      <c r="G448" s="66" t="s">
        <v>2394</v>
      </c>
      <c r="H448" s="66">
        <v>56</v>
      </c>
      <c r="I448" s="66">
        <v>1</v>
      </c>
      <c r="J448" s="67">
        <f t="shared" si="6"/>
        <v>1.7857142857142856E-2</v>
      </c>
      <c r="K448" s="68" t="s">
        <v>84</v>
      </c>
      <c r="L448" s="68" t="s">
        <v>72</v>
      </c>
    </row>
    <row r="449" spans="2:12" x14ac:dyDescent="0.25">
      <c r="B449" s="65" t="s">
        <v>225</v>
      </c>
      <c r="C449" s="65" t="s">
        <v>235</v>
      </c>
      <c r="D449" s="65" t="s">
        <v>2552</v>
      </c>
      <c r="E449" s="65" t="s">
        <v>543</v>
      </c>
      <c r="F449" s="66" t="s">
        <v>405</v>
      </c>
      <c r="G449" s="66" t="s">
        <v>2389</v>
      </c>
      <c r="H449" s="66">
        <v>108</v>
      </c>
      <c r="I449" s="66">
        <v>4</v>
      </c>
      <c r="J449" s="67">
        <f t="shared" si="6"/>
        <v>3.7037037037037035E-2</v>
      </c>
      <c r="K449" s="68" t="s">
        <v>84</v>
      </c>
      <c r="L449" s="68" t="s">
        <v>68</v>
      </c>
    </row>
    <row r="450" spans="2:12" x14ac:dyDescent="0.25">
      <c r="B450" s="65" t="s">
        <v>225</v>
      </c>
      <c r="C450" s="65" t="s">
        <v>235</v>
      </c>
      <c r="D450" s="65" t="s">
        <v>2555</v>
      </c>
      <c r="E450" s="65" t="s">
        <v>2556</v>
      </c>
      <c r="F450" s="66" t="s">
        <v>403</v>
      </c>
      <c r="G450" s="66" t="s">
        <v>2394</v>
      </c>
      <c r="H450" s="66">
        <v>82</v>
      </c>
      <c r="I450" s="66">
        <v>1</v>
      </c>
      <c r="J450" s="67">
        <f t="shared" si="6"/>
        <v>1.2195121951219513E-2</v>
      </c>
      <c r="K450" s="68" t="s">
        <v>84</v>
      </c>
      <c r="L450" s="68" t="s">
        <v>67</v>
      </c>
    </row>
    <row r="451" spans="2:12" x14ac:dyDescent="0.25">
      <c r="B451" s="65" t="s">
        <v>225</v>
      </c>
      <c r="C451" s="65" t="s">
        <v>235</v>
      </c>
      <c r="D451" s="65" t="s">
        <v>2555</v>
      </c>
      <c r="E451" s="65" t="s">
        <v>241</v>
      </c>
      <c r="F451" s="66" t="s">
        <v>405</v>
      </c>
      <c r="G451" s="66" t="s">
        <v>2394</v>
      </c>
      <c r="H451" s="66">
        <v>454</v>
      </c>
      <c r="I451" s="66">
        <v>11</v>
      </c>
      <c r="J451" s="67">
        <f t="shared" si="6"/>
        <v>2.4229074889867842E-2</v>
      </c>
      <c r="K451" s="68" t="s">
        <v>84</v>
      </c>
      <c r="L451" s="68" t="s">
        <v>67</v>
      </c>
    </row>
    <row r="452" spans="2:12" x14ac:dyDescent="0.25">
      <c r="B452" s="65" t="s">
        <v>225</v>
      </c>
      <c r="C452" s="65" t="s">
        <v>235</v>
      </c>
      <c r="D452" s="65" t="s">
        <v>2555</v>
      </c>
      <c r="E452" s="65" t="s">
        <v>2557</v>
      </c>
      <c r="F452" s="66" t="s">
        <v>403</v>
      </c>
      <c r="G452" s="66" t="s">
        <v>2394</v>
      </c>
      <c r="H452" s="66">
        <v>85</v>
      </c>
      <c r="I452" s="66">
        <v>3</v>
      </c>
      <c r="J452" s="67">
        <f t="shared" si="6"/>
        <v>3.5294117647058823E-2</v>
      </c>
      <c r="K452" s="68" t="s">
        <v>84</v>
      </c>
      <c r="L452" s="68" t="s">
        <v>67</v>
      </c>
    </row>
    <row r="453" spans="2:12" x14ac:dyDescent="0.25">
      <c r="B453" s="65" t="s">
        <v>225</v>
      </c>
      <c r="C453" s="65" t="s">
        <v>235</v>
      </c>
      <c r="D453" s="65" t="s">
        <v>2555</v>
      </c>
      <c r="E453" s="65" t="s">
        <v>509</v>
      </c>
      <c r="F453" s="66" t="s">
        <v>403</v>
      </c>
      <c r="G453" s="66" t="s">
        <v>2394</v>
      </c>
      <c r="H453" s="66">
        <v>79</v>
      </c>
      <c r="I453" s="66">
        <v>1</v>
      </c>
      <c r="J453" s="67">
        <f t="shared" si="6"/>
        <v>1.2658227848101266E-2</v>
      </c>
      <c r="K453" s="68" t="s">
        <v>84</v>
      </c>
      <c r="L453" s="68" t="s">
        <v>67</v>
      </c>
    </row>
    <row r="454" spans="2:12" x14ac:dyDescent="0.25">
      <c r="B454" s="65" t="s">
        <v>225</v>
      </c>
      <c r="C454" s="65" t="s">
        <v>235</v>
      </c>
      <c r="D454" s="65" t="s">
        <v>2555</v>
      </c>
      <c r="E454" s="65" t="s">
        <v>240</v>
      </c>
      <c r="F454" s="66" t="s">
        <v>403</v>
      </c>
      <c r="G454" s="66" t="s">
        <v>2394</v>
      </c>
      <c r="H454" s="66">
        <v>87</v>
      </c>
      <c r="I454" s="66">
        <v>3</v>
      </c>
      <c r="J454" s="67">
        <f t="shared" si="6"/>
        <v>3.4482758620689655E-2</v>
      </c>
      <c r="K454" s="68" t="s">
        <v>84</v>
      </c>
      <c r="L454" s="68" t="s">
        <v>67</v>
      </c>
    </row>
    <row r="455" spans="2:12" x14ac:dyDescent="0.25">
      <c r="B455" s="65" t="s">
        <v>225</v>
      </c>
      <c r="C455" s="65" t="s">
        <v>235</v>
      </c>
      <c r="D455" s="65" t="s">
        <v>2555</v>
      </c>
      <c r="E455" s="65" t="s">
        <v>239</v>
      </c>
      <c r="F455" s="66" t="s">
        <v>404</v>
      </c>
      <c r="G455" s="66" t="s">
        <v>2394</v>
      </c>
      <c r="H455" s="66">
        <v>210</v>
      </c>
      <c r="I455" s="66">
        <v>4</v>
      </c>
      <c r="J455" s="67">
        <f t="shared" si="6"/>
        <v>1.9047619047619049E-2</v>
      </c>
      <c r="K455" s="68" t="s">
        <v>84</v>
      </c>
      <c r="L455" s="68" t="s">
        <v>67</v>
      </c>
    </row>
    <row r="456" spans="2:12" x14ac:dyDescent="0.25">
      <c r="B456" s="65" t="s">
        <v>225</v>
      </c>
      <c r="C456" s="65" t="s">
        <v>235</v>
      </c>
      <c r="D456" s="65" t="s">
        <v>2555</v>
      </c>
      <c r="E456" s="65" t="s">
        <v>238</v>
      </c>
      <c r="F456" s="66" t="s">
        <v>403</v>
      </c>
      <c r="G456" s="66" t="s">
        <v>2394</v>
      </c>
      <c r="H456" s="66">
        <v>79</v>
      </c>
      <c r="I456" s="66">
        <v>9</v>
      </c>
      <c r="J456" s="67">
        <f t="shared" si="6"/>
        <v>0.11392405063291139</v>
      </c>
      <c r="K456" s="68" t="s">
        <v>84</v>
      </c>
      <c r="L456" s="68" t="s">
        <v>67</v>
      </c>
    </row>
    <row r="457" spans="2:12" x14ac:dyDescent="0.25">
      <c r="B457" s="65" t="s">
        <v>225</v>
      </c>
      <c r="C457" s="65" t="s">
        <v>235</v>
      </c>
      <c r="D457" s="65" t="s">
        <v>2555</v>
      </c>
      <c r="E457" s="65" t="s">
        <v>237</v>
      </c>
      <c r="F457" s="66" t="s">
        <v>403</v>
      </c>
      <c r="G457" s="66" t="s">
        <v>2394</v>
      </c>
      <c r="H457" s="66">
        <v>141</v>
      </c>
      <c r="I457" s="66">
        <v>3</v>
      </c>
      <c r="J457" s="67">
        <f t="shared" si="6"/>
        <v>2.1276595744680851E-2</v>
      </c>
      <c r="K457" s="68" t="s">
        <v>84</v>
      </c>
      <c r="L457" s="68" t="s">
        <v>67</v>
      </c>
    </row>
    <row r="458" spans="2:12" x14ac:dyDescent="0.25">
      <c r="B458" s="65" t="s">
        <v>225</v>
      </c>
      <c r="C458" s="65" t="s">
        <v>235</v>
      </c>
      <c r="D458" s="65" t="s">
        <v>2555</v>
      </c>
      <c r="E458" s="65" t="s">
        <v>508</v>
      </c>
      <c r="F458" s="66" t="s">
        <v>403</v>
      </c>
      <c r="G458" s="66" t="s">
        <v>2394</v>
      </c>
      <c r="H458" s="66">
        <v>39</v>
      </c>
      <c r="I458" s="66">
        <v>2</v>
      </c>
      <c r="J458" s="67">
        <f t="shared" si="6"/>
        <v>5.128205128205128E-2</v>
      </c>
      <c r="K458" s="68" t="s">
        <v>84</v>
      </c>
      <c r="L458" s="68" t="s">
        <v>67</v>
      </c>
    </row>
    <row r="459" spans="2:12" x14ac:dyDescent="0.25">
      <c r="B459" s="65" t="s">
        <v>225</v>
      </c>
      <c r="C459" s="65" t="s">
        <v>235</v>
      </c>
      <c r="D459" s="65" t="s">
        <v>2555</v>
      </c>
      <c r="E459" s="65" t="s">
        <v>236</v>
      </c>
      <c r="F459" s="66" t="s">
        <v>404</v>
      </c>
      <c r="G459" s="66" t="s">
        <v>2394</v>
      </c>
      <c r="H459" s="66">
        <v>212</v>
      </c>
      <c r="I459" s="66">
        <v>9</v>
      </c>
      <c r="J459" s="67">
        <f t="shared" si="6"/>
        <v>4.2452830188679243E-2</v>
      </c>
      <c r="K459" s="68" t="s">
        <v>84</v>
      </c>
      <c r="L459" s="68" t="s">
        <v>67</v>
      </c>
    </row>
    <row r="460" spans="2:12" x14ac:dyDescent="0.25">
      <c r="B460" s="65" t="s">
        <v>225</v>
      </c>
      <c r="C460" s="65" t="s">
        <v>235</v>
      </c>
      <c r="D460" s="65" t="s">
        <v>2555</v>
      </c>
      <c r="E460" s="65" t="s">
        <v>2558</v>
      </c>
      <c r="F460" s="66" t="s">
        <v>403</v>
      </c>
      <c r="G460" s="66" t="s">
        <v>2394</v>
      </c>
      <c r="H460" s="66">
        <v>68</v>
      </c>
      <c r="I460" s="66">
        <v>1</v>
      </c>
      <c r="J460" s="67">
        <f t="shared" si="6"/>
        <v>1.4705882352941176E-2</v>
      </c>
      <c r="K460" s="68" t="s">
        <v>84</v>
      </c>
      <c r="L460" s="68" t="s">
        <v>67</v>
      </c>
    </row>
    <row r="461" spans="2:12" x14ac:dyDescent="0.25">
      <c r="B461" s="65" t="s">
        <v>225</v>
      </c>
      <c r="C461" s="65" t="s">
        <v>235</v>
      </c>
      <c r="D461" s="65" t="s">
        <v>2555</v>
      </c>
      <c r="E461" s="65" t="s">
        <v>2559</v>
      </c>
      <c r="F461" s="66" t="s">
        <v>403</v>
      </c>
      <c r="G461" s="66" t="s">
        <v>2394</v>
      </c>
      <c r="H461" s="66">
        <v>128</v>
      </c>
      <c r="I461" s="66">
        <v>5</v>
      </c>
      <c r="J461" s="67">
        <f t="shared" ref="J461:J524" si="7">IFERROR(I461/H461,"")</f>
        <v>3.90625E-2</v>
      </c>
      <c r="K461" s="68" t="s">
        <v>84</v>
      </c>
      <c r="L461" s="68" t="s">
        <v>67</v>
      </c>
    </row>
    <row r="462" spans="2:12" x14ac:dyDescent="0.25">
      <c r="B462" s="65" t="s">
        <v>225</v>
      </c>
      <c r="C462" s="65" t="s">
        <v>235</v>
      </c>
      <c r="D462" s="65" t="s">
        <v>2555</v>
      </c>
      <c r="E462" s="65" t="s">
        <v>2560</v>
      </c>
      <c r="F462" s="66" t="s">
        <v>403</v>
      </c>
      <c r="G462" s="66" t="s">
        <v>2394</v>
      </c>
      <c r="H462" s="66">
        <v>84</v>
      </c>
      <c r="I462" s="66">
        <v>3</v>
      </c>
      <c r="J462" s="67">
        <f t="shared" si="7"/>
        <v>3.5714285714285712E-2</v>
      </c>
      <c r="K462" s="68" t="s">
        <v>84</v>
      </c>
      <c r="L462" s="68" t="s">
        <v>67</v>
      </c>
    </row>
    <row r="463" spans="2:12" x14ac:dyDescent="0.25">
      <c r="B463" s="65" t="s">
        <v>225</v>
      </c>
      <c r="C463" s="65" t="s">
        <v>235</v>
      </c>
      <c r="D463" s="65" t="s">
        <v>2561</v>
      </c>
      <c r="E463" s="65" t="s">
        <v>558</v>
      </c>
      <c r="F463" s="66" t="s">
        <v>404</v>
      </c>
      <c r="G463" s="66" t="s">
        <v>2389</v>
      </c>
      <c r="H463" s="66">
        <v>133</v>
      </c>
      <c r="I463" s="66">
        <v>0</v>
      </c>
      <c r="J463" s="67">
        <f t="shared" si="7"/>
        <v>0</v>
      </c>
      <c r="K463" s="68" t="s">
        <v>15</v>
      </c>
      <c r="L463" s="68" t="s">
        <v>51</v>
      </c>
    </row>
    <row r="464" spans="2:12" x14ac:dyDescent="0.25">
      <c r="B464" s="65" t="s">
        <v>225</v>
      </c>
      <c r="C464" s="65" t="s">
        <v>235</v>
      </c>
      <c r="D464" s="65" t="s">
        <v>2561</v>
      </c>
      <c r="E464" s="65" t="s">
        <v>821</v>
      </c>
      <c r="F464" s="66" t="s">
        <v>403</v>
      </c>
      <c r="G464" s="66" t="s">
        <v>2389</v>
      </c>
      <c r="H464" s="66">
        <v>144</v>
      </c>
      <c r="I464" s="66">
        <v>0</v>
      </c>
      <c r="J464" s="67">
        <f t="shared" si="7"/>
        <v>0</v>
      </c>
      <c r="K464" s="68" t="s">
        <v>15</v>
      </c>
      <c r="L464" s="68" t="s">
        <v>51</v>
      </c>
    </row>
    <row r="465" spans="2:12" x14ac:dyDescent="0.25">
      <c r="B465" s="65" t="s">
        <v>225</v>
      </c>
      <c r="C465" s="65" t="s">
        <v>235</v>
      </c>
      <c r="D465" s="65" t="s">
        <v>2561</v>
      </c>
      <c r="E465" s="65" t="s">
        <v>245</v>
      </c>
      <c r="F465" s="66" t="s">
        <v>405</v>
      </c>
      <c r="G465" s="66" t="s">
        <v>2389</v>
      </c>
      <c r="H465" s="66">
        <v>573</v>
      </c>
      <c r="I465" s="66">
        <v>0</v>
      </c>
      <c r="J465" s="67">
        <f t="shared" si="7"/>
        <v>0</v>
      </c>
      <c r="K465" s="68" t="s">
        <v>15</v>
      </c>
      <c r="L465" s="68" t="s">
        <v>51</v>
      </c>
    </row>
    <row r="466" spans="2:12" x14ac:dyDescent="0.25">
      <c r="B466" s="65" t="s">
        <v>225</v>
      </c>
      <c r="C466" s="65" t="s">
        <v>227</v>
      </c>
      <c r="D466" s="65" t="s">
        <v>2562</v>
      </c>
      <c r="E466" s="65" t="s">
        <v>552</v>
      </c>
      <c r="F466" s="66" t="s">
        <v>403</v>
      </c>
      <c r="G466" s="66" t="s">
        <v>2389</v>
      </c>
      <c r="H466" s="66">
        <v>169</v>
      </c>
      <c r="I466" s="66">
        <v>3</v>
      </c>
      <c r="J466" s="67">
        <f t="shared" si="7"/>
        <v>1.7751479289940829E-2</v>
      </c>
      <c r="K466" s="68" t="s">
        <v>15</v>
      </c>
      <c r="L466" s="68" t="s">
        <v>53</v>
      </c>
    </row>
    <row r="467" spans="2:12" x14ac:dyDescent="0.25">
      <c r="B467" s="65" t="s">
        <v>225</v>
      </c>
      <c r="C467" s="65" t="s">
        <v>227</v>
      </c>
      <c r="D467" s="65" t="s">
        <v>2562</v>
      </c>
      <c r="E467" s="65" t="s">
        <v>550</v>
      </c>
      <c r="F467" s="66" t="s">
        <v>404</v>
      </c>
      <c r="G467" s="66" t="s">
        <v>2389</v>
      </c>
      <c r="H467" s="66">
        <v>193</v>
      </c>
      <c r="I467" s="66">
        <v>6</v>
      </c>
      <c r="J467" s="67">
        <f t="shared" si="7"/>
        <v>3.1088082901554404E-2</v>
      </c>
      <c r="K467" s="68" t="s">
        <v>15</v>
      </c>
      <c r="L467" s="68" t="s">
        <v>52</v>
      </c>
    </row>
    <row r="468" spans="2:12" x14ac:dyDescent="0.25">
      <c r="B468" s="65" t="s">
        <v>225</v>
      </c>
      <c r="C468" s="65" t="s">
        <v>227</v>
      </c>
      <c r="D468" s="65" t="s">
        <v>2562</v>
      </c>
      <c r="E468" s="65" t="s">
        <v>557</v>
      </c>
      <c r="F468" s="66" t="s">
        <v>403</v>
      </c>
      <c r="G468" s="66" t="s">
        <v>2394</v>
      </c>
      <c r="H468" s="66">
        <v>46</v>
      </c>
      <c r="I468" s="66">
        <v>2</v>
      </c>
      <c r="J468" s="67">
        <f t="shared" si="7"/>
        <v>4.3478260869565216E-2</v>
      </c>
      <c r="K468" s="68" t="s">
        <v>15</v>
      </c>
      <c r="L468" s="68" t="s">
        <v>54</v>
      </c>
    </row>
    <row r="469" spans="2:12" x14ac:dyDescent="0.25">
      <c r="B469" s="65" t="s">
        <v>225</v>
      </c>
      <c r="C469" s="65" t="s">
        <v>227</v>
      </c>
      <c r="D469" s="65" t="s">
        <v>2562</v>
      </c>
      <c r="E469" s="65" t="s">
        <v>556</v>
      </c>
      <c r="F469" s="66" t="s">
        <v>403</v>
      </c>
      <c r="G469" s="66" t="s">
        <v>2389</v>
      </c>
      <c r="H469" s="66">
        <v>74</v>
      </c>
      <c r="I469" s="66">
        <v>2</v>
      </c>
      <c r="J469" s="67">
        <f t="shared" si="7"/>
        <v>2.7027027027027029E-2</v>
      </c>
      <c r="K469" s="68" t="s">
        <v>15</v>
      </c>
      <c r="L469" s="68" t="s">
        <v>15</v>
      </c>
    </row>
    <row r="470" spans="2:12" x14ac:dyDescent="0.25">
      <c r="B470" s="65" t="s">
        <v>225</v>
      </c>
      <c r="C470" s="65" t="s">
        <v>227</v>
      </c>
      <c r="D470" s="65" t="s">
        <v>2562</v>
      </c>
      <c r="E470" s="65" t="s">
        <v>2563</v>
      </c>
      <c r="F470" s="66" t="s">
        <v>403</v>
      </c>
      <c r="G470" s="66" t="s">
        <v>2389</v>
      </c>
      <c r="H470" s="66">
        <v>102</v>
      </c>
      <c r="I470" s="66">
        <v>2</v>
      </c>
      <c r="J470" s="67">
        <f t="shared" si="7"/>
        <v>1.9607843137254902E-2</v>
      </c>
      <c r="K470" s="68" t="s">
        <v>15</v>
      </c>
      <c r="L470" s="68" t="s">
        <v>15</v>
      </c>
    </row>
    <row r="471" spans="2:12" x14ac:dyDescent="0.25">
      <c r="B471" s="65" t="s">
        <v>225</v>
      </c>
      <c r="C471" s="65" t="s">
        <v>227</v>
      </c>
      <c r="D471" s="65" t="s">
        <v>2562</v>
      </c>
      <c r="E471" s="65" t="s">
        <v>2564</v>
      </c>
      <c r="F471" s="66" t="s">
        <v>403</v>
      </c>
      <c r="G471" s="66" t="s">
        <v>2389</v>
      </c>
      <c r="H471" s="66">
        <v>188</v>
      </c>
      <c r="I471" s="66">
        <v>0</v>
      </c>
      <c r="J471" s="67">
        <f t="shared" si="7"/>
        <v>0</v>
      </c>
      <c r="K471" s="68" t="s">
        <v>15</v>
      </c>
      <c r="L471" s="68" t="s">
        <v>15</v>
      </c>
    </row>
    <row r="472" spans="2:12" x14ac:dyDescent="0.25">
      <c r="B472" s="65" t="s">
        <v>225</v>
      </c>
      <c r="C472" s="65" t="s">
        <v>227</v>
      </c>
      <c r="D472" s="65" t="s">
        <v>2562</v>
      </c>
      <c r="E472" s="65" t="s">
        <v>551</v>
      </c>
      <c r="F472" s="66" t="s">
        <v>405</v>
      </c>
      <c r="G472" s="66" t="s">
        <v>2389</v>
      </c>
      <c r="H472" s="66">
        <v>114</v>
      </c>
      <c r="I472" s="66">
        <v>3</v>
      </c>
      <c r="J472" s="67">
        <f t="shared" si="7"/>
        <v>2.6315789473684209E-2</v>
      </c>
      <c r="K472" s="68" t="s">
        <v>15</v>
      </c>
      <c r="L472" s="68" t="s">
        <v>53</v>
      </c>
    </row>
    <row r="473" spans="2:12" x14ac:dyDescent="0.25">
      <c r="B473" s="65" t="s">
        <v>225</v>
      </c>
      <c r="C473" s="65" t="s">
        <v>227</v>
      </c>
      <c r="D473" s="65" t="s">
        <v>2562</v>
      </c>
      <c r="E473" s="65" t="s">
        <v>232</v>
      </c>
      <c r="F473" s="66" t="s">
        <v>403</v>
      </c>
      <c r="G473" s="66" t="s">
        <v>2394</v>
      </c>
      <c r="H473" s="66">
        <v>119</v>
      </c>
      <c r="I473" s="66">
        <v>3</v>
      </c>
      <c r="J473" s="67">
        <f t="shared" si="7"/>
        <v>2.5210084033613446E-2</v>
      </c>
      <c r="K473" s="68" t="s">
        <v>15</v>
      </c>
      <c r="L473" s="68" t="s">
        <v>54</v>
      </c>
    </row>
    <row r="474" spans="2:12" x14ac:dyDescent="0.25">
      <c r="B474" s="65" t="s">
        <v>225</v>
      </c>
      <c r="C474" s="65" t="s">
        <v>227</v>
      </c>
      <c r="D474" s="65" t="s">
        <v>2562</v>
      </c>
      <c r="E474" s="65" t="s">
        <v>553</v>
      </c>
      <c r="F474" s="66" t="s">
        <v>405</v>
      </c>
      <c r="G474" s="66" t="s">
        <v>2389</v>
      </c>
      <c r="H474" s="66">
        <v>314</v>
      </c>
      <c r="I474" s="66">
        <v>10</v>
      </c>
      <c r="J474" s="67">
        <f t="shared" si="7"/>
        <v>3.1847133757961783E-2</v>
      </c>
      <c r="K474" s="68" t="s">
        <v>15</v>
      </c>
      <c r="L474" s="68" t="s">
        <v>56</v>
      </c>
    </row>
    <row r="475" spans="2:12" x14ac:dyDescent="0.25">
      <c r="B475" s="65" t="s">
        <v>225</v>
      </c>
      <c r="C475" s="65" t="s">
        <v>227</v>
      </c>
      <c r="D475" s="65" t="s">
        <v>2562</v>
      </c>
      <c r="E475" s="65" t="s">
        <v>2565</v>
      </c>
      <c r="F475" s="66" t="s">
        <v>403</v>
      </c>
      <c r="G475" s="66" t="s">
        <v>2389</v>
      </c>
      <c r="H475" s="66">
        <v>50</v>
      </c>
      <c r="I475" s="66">
        <v>1</v>
      </c>
      <c r="J475" s="67">
        <f t="shared" si="7"/>
        <v>0.02</v>
      </c>
      <c r="K475" s="68" t="s">
        <v>15</v>
      </c>
      <c r="L475" s="68" t="s">
        <v>15</v>
      </c>
    </row>
    <row r="476" spans="2:12" x14ac:dyDescent="0.25">
      <c r="B476" s="65" t="s">
        <v>225</v>
      </c>
      <c r="C476" s="65" t="s">
        <v>227</v>
      </c>
      <c r="D476" s="65" t="s">
        <v>2562</v>
      </c>
      <c r="E476" s="65" t="s">
        <v>2566</v>
      </c>
      <c r="F476" s="66" t="s">
        <v>403</v>
      </c>
      <c r="G476" s="66" t="s">
        <v>2394</v>
      </c>
      <c r="H476" s="66">
        <v>100</v>
      </c>
      <c r="I476" s="66">
        <v>0</v>
      </c>
      <c r="J476" s="67">
        <f t="shared" si="7"/>
        <v>0</v>
      </c>
      <c r="K476" s="68" t="s">
        <v>15</v>
      </c>
      <c r="L476" s="68" t="s">
        <v>49</v>
      </c>
    </row>
    <row r="477" spans="2:12" x14ac:dyDescent="0.25">
      <c r="B477" s="65" t="s">
        <v>225</v>
      </c>
      <c r="C477" s="65" t="s">
        <v>227</v>
      </c>
      <c r="D477" s="65" t="s">
        <v>2562</v>
      </c>
      <c r="E477" s="65" t="s">
        <v>554</v>
      </c>
      <c r="F477" s="66" t="s">
        <v>403</v>
      </c>
      <c r="G477" s="66" t="s">
        <v>2389</v>
      </c>
      <c r="H477" s="66">
        <v>77</v>
      </c>
      <c r="I477" s="66">
        <v>0</v>
      </c>
      <c r="J477" s="67">
        <f t="shared" si="7"/>
        <v>0</v>
      </c>
      <c r="K477" s="68" t="s">
        <v>15</v>
      </c>
      <c r="L477" s="68" t="s">
        <v>56</v>
      </c>
    </row>
    <row r="478" spans="2:12" x14ac:dyDescent="0.25">
      <c r="B478" s="65" t="s">
        <v>225</v>
      </c>
      <c r="C478" s="65" t="s">
        <v>227</v>
      </c>
      <c r="D478" s="65" t="s">
        <v>2562</v>
      </c>
      <c r="E478" s="65" t="s">
        <v>234</v>
      </c>
      <c r="F478" s="66" t="s">
        <v>406</v>
      </c>
      <c r="G478" s="66" t="s">
        <v>2389</v>
      </c>
      <c r="H478" s="66">
        <v>852</v>
      </c>
      <c r="I478" s="66">
        <v>26</v>
      </c>
      <c r="J478" s="67">
        <f t="shared" si="7"/>
        <v>3.0516431924882629E-2</v>
      </c>
      <c r="K478" s="68" t="s">
        <v>15</v>
      </c>
      <c r="L478" s="68" t="s">
        <v>15</v>
      </c>
    </row>
    <row r="479" spans="2:12" x14ac:dyDescent="0.25">
      <c r="B479" s="65" t="s">
        <v>225</v>
      </c>
      <c r="C479" s="65" t="s">
        <v>227</v>
      </c>
      <c r="D479" s="65" t="s">
        <v>2562</v>
      </c>
      <c r="E479" s="65" t="s">
        <v>233</v>
      </c>
      <c r="F479" s="66" t="s">
        <v>404</v>
      </c>
      <c r="G479" s="66" t="s">
        <v>2394</v>
      </c>
      <c r="H479" s="66">
        <v>159</v>
      </c>
      <c r="I479" s="66">
        <v>3</v>
      </c>
      <c r="J479" s="67">
        <f t="shared" si="7"/>
        <v>1.8867924528301886E-2</v>
      </c>
      <c r="K479" s="68" t="s">
        <v>15</v>
      </c>
      <c r="L479" s="68" t="s">
        <v>49</v>
      </c>
    </row>
    <row r="480" spans="2:12" x14ac:dyDescent="0.25">
      <c r="B480" s="65" t="s">
        <v>225</v>
      </c>
      <c r="C480" s="65" t="s">
        <v>227</v>
      </c>
      <c r="D480" s="65" t="s">
        <v>2562</v>
      </c>
      <c r="E480" s="65" t="s">
        <v>2567</v>
      </c>
      <c r="F480" s="66" t="s">
        <v>403</v>
      </c>
      <c r="G480" s="66" t="s">
        <v>2394</v>
      </c>
      <c r="H480" s="66">
        <v>39</v>
      </c>
      <c r="I480" s="66">
        <v>0</v>
      </c>
      <c r="J480" s="67">
        <f t="shared" si="7"/>
        <v>0</v>
      </c>
      <c r="K480" s="68" t="s">
        <v>15</v>
      </c>
      <c r="L480" s="68" t="s">
        <v>48</v>
      </c>
    </row>
    <row r="481" spans="2:12" x14ac:dyDescent="0.25">
      <c r="B481" s="65" t="s">
        <v>225</v>
      </c>
      <c r="C481" s="65" t="s">
        <v>227</v>
      </c>
      <c r="D481" s="65" t="s">
        <v>2562</v>
      </c>
      <c r="E481" s="65" t="s">
        <v>555</v>
      </c>
      <c r="F481" s="66" t="s">
        <v>403</v>
      </c>
      <c r="G481" s="66" t="s">
        <v>2389</v>
      </c>
      <c r="H481" s="66">
        <v>123</v>
      </c>
      <c r="I481" s="66">
        <v>4</v>
      </c>
      <c r="J481" s="67">
        <f t="shared" si="7"/>
        <v>3.2520325203252036E-2</v>
      </c>
      <c r="K481" s="68" t="s">
        <v>15</v>
      </c>
      <c r="L481" s="68" t="s">
        <v>56</v>
      </c>
    </row>
    <row r="482" spans="2:12" x14ac:dyDescent="0.25">
      <c r="B482" s="65" t="s">
        <v>225</v>
      </c>
      <c r="C482" s="65" t="s">
        <v>227</v>
      </c>
      <c r="D482" s="65" t="s">
        <v>2562</v>
      </c>
      <c r="E482" s="65" t="s">
        <v>2568</v>
      </c>
      <c r="F482" s="66" t="s">
        <v>403</v>
      </c>
      <c r="G482" s="66" t="s">
        <v>2389</v>
      </c>
      <c r="H482" s="66">
        <v>63</v>
      </c>
      <c r="I482" s="66">
        <v>1</v>
      </c>
      <c r="J482" s="67">
        <f t="shared" si="7"/>
        <v>1.5873015873015872E-2</v>
      </c>
      <c r="K482" s="68" t="s">
        <v>15</v>
      </c>
      <c r="L482" s="68" t="s">
        <v>56</v>
      </c>
    </row>
    <row r="483" spans="2:12" x14ac:dyDescent="0.25">
      <c r="B483" s="65" t="s">
        <v>225</v>
      </c>
      <c r="C483" s="65" t="s">
        <v>227</v>
      </c>
      <c r="D483" s="65" t="s">
        <v>2562</v>
      </c>
      <c r="E483" s="65" t="s">
        <v>231</v>
      </c>
      <c r="F483" s="66" t="s">
        <v>403</v>
      </c>
      <c r="G483" s="66" t="s">
        <v>2394</v>
      </c>
      <c r="H483" s="66">
        <v>80</v>
      </c>
      <c r="I483" s="66">
        <v>2</v>
      </c>
      <c r="J483" s="67">
        <f t="shared" si="7"/>
        <v>2.5000000000000001E-2</v>
      </c>
      <c r="K483" s="68" t="s">
        <v>15</v>
      </c>
      <c r="L483" s="68" t="s">
        <v>54</v>
      </c>
    </row>
    <row r="484" spans="2:12" x14ac:dyDescent="0.25">
      <c r="B484" s="65" t="s">
        <v>225</v>
      </c>
      <c r="C484" s="65" t="s">
        <v>227</v>
      </c>
      <c r="D484" s="65" t="s">
        <v>2562</v>
      </c>
      <c r="E484" s="65" t="s">
        <v>230</v>
      </c>
      <c r="F484" s="66" t="s">
        <v>405</v>
      </c>
      <c r="G484" s="66" t="s">
        <v>2394</v>
      </c>
      <c r="H484" s="66">
        <v>260</v>
      </c>
      <c r="I484" s="66">
        <v>10</v>
      </c>
      <c r="J484" s="67">
        <f t="shared" si="7"/>
        <v>3.8461538461538464E-2</v>
      </c>
      <c r="K484" s="68" t="s">
        <v>15</v>
      </c>
      <c r="L484" s="68" t="s">
        <v>54</v>
      </c>
    </row>
    <row r="485" spans="2:12" x14ac:dyDescent="0.25">
      <c r="B485" s="65" t="s">
        <v>225</v>
      </c>
      <c r="C485" s="65" t="s">
        <v>227</v>
      </c>
      <c r="D485" s="65" t="s">
        <v>2561</v>
      </c>
      <c r="E485" s="65" t="s">
        <v>228</v>
      </c>
      <c r="F485" s="66" t="s">
        <v>405</v>
      </c>
      <c r="G485" s="66" t="s">
        <v>2389</v>
      </c>
      <c r="H485" s="66">
        <v>278</v>
      </c>
      <c r="I485" s="66">
        <v>6</v>
      </c>
      <c r="J485" s="67">
        <f t="shared" si="7"/>
        <v>2.1582733812949641E-2</v>
      </c>
      <c r="K485" s="68" t="s">
        <v>15</v>
      </c>
      <c r="L485" s="68" t="s">
        <v>51</v>
      </c>
    </row>
    <row r="486" spans="2:12" x14ac:dyDescent="0.25">
      <c r="B486" s="65" t="s">
        <v>225</v>
      </c>
      <c r="C486" s="65" t="s">
        <v>227</v>
      </c>
      <c r="D486" s="65" t="s">
        <v>2561</v>
      </c>
      <c r="E486" s="65" t="s">
        <v>559</v>
      </c>
      <c r="F486" s="66" t="s">
        <v>403</v>
      </c>
      <c r="G486" s="66" t="s">
        <v>2389</v>
      </c>
      <c r="H486" s="66">
        <v>109</v>
      </c>
      <c r="I486" s="66">
        <v>5</v>
      </c>
      <c r="J486" s="67">
        <f t="shared" si="7"/>
        <v>4.5871559633027525E-2</v>
      </c>
      <c r="K486" s="68" t="s">
        <v>15</v>
      </c>
      <c r="L486" s="68" t="s">
        <v>51</v>
      </c>
    </row>
    <row r="487" spans="2:12" x14ac:dyDescent="0.25">
      <c r="B487" s="65" t="s">
        <v>225</v>
      </c>
      <c r="C487" s="65" t="s">
        <v>227</v>
      </c>
      <c r="D487" s="65" t="s">
        <v>2561</v>
      </c>
      <c r="E487" s="65" t="s">
        <v>560</v>
      </c>
      <c r="F487" s="66" t="s">
        <v>403</v>
      </c>
      <c r="G487" s="66" t="s">
        <v>2389</v>
      </c>
      <c r="H487" s="66">
        <v>124</v>
      </c>
      <c r="I487" s="66">
        <v>4</v>
      </c>
      <c r="J487" s="67">
        <f t="shared" si="7"/>
        <v>3.2258064516129031E-2</v>
      </c>
      <c r="K487" s="68" t="s">
        <v>15</v>
      </c>
      <c r="L487" s="68" t="s">
        <v>51</v>
      </c>
    </row>
    <row r="488" spans="2:12" x14ac:dyDescent="0.25">
      <c r="B488" s="65" t="s">
        <v>225</v>
      </c>
      <c r="C488" s="65" t="s">
        <v>227</v>
      </c>
      <c r="D488" s="65" t="s">
        <v>2561</v>
      </c>
      <c r="E488" s="65" t="s">
        <v>561</v>
      </c>
      <c r="F488" s="66" t="s">
        <v>403</v>
      </c>
      <c r="G488" s="66" t="s">
        <v>2389</v>
      </c>
      <c r="H488" s="66">
        <v>86</v>
      </c>
      <c r="I488" s="66">
        <v>3</v>
      </c>
      <c r="J488" s="67">
        <f t="shared" si="7"/>
        <v>3.4883720930232558E-2</v>
      </c>
      <c r="K488" s="68" t="s">
        <v>15</v>
      </c>
      <c r="L488" s="68" t="s">
        <v>51</v>
      </c>
    </row>
    <row r="489" spans="2:12" x14ac:dyDescent="0.25">
      <c r="B489" s="65" t="s">
        <v>225</v>
      </c>
      <c r="C489" s="65" t="s">
        <v>227</v>
      </c>
      <c r="D489" s="65" t="s">
        <v>2569</v>
      </c>
      <c r="E489" s="65" t="s">
        <v>562</v>
      </c>
      <c r="F489" s="66" t="s">
        <v>403</v>
      </c>
      <c r="G489" s="66" t="s">
        <v>2389</v>
      </c>
      <c r="H489" s="66">
        <v>102</v>
      </c>
      <c r="I489" s="66">
        <v>2</v>
      </c>
      <c r="J489" s="67">
        <f t="shared" si="7"/>
        <v>1.9607843137254902E-2</v>
      </c>
      <c r="K489" s="68" t="s">
        <v>15</v>
      </c>
      <c r="L489" s="68" t="s">
        <v>55</v>
      </c>
    </row>
    <row r="490" spans="2:12" x14ac:dyDescent="0.25">
      <c r="B490" s="65" t="s">
        <v>225</v>
      </c>
      <c r="C490" s="65" t="s">
        <v>227</v>
      </c>
      <c r="D490" s="65" t="s">
        <v>2569</v>
      </c>
      <c r="E490" s="65" t="s">
        <v>229</v>
      </c>
      <c r="F490" s="66" t="s">
        <v>405</v>
      </c>
      <c r="G490" s="66" t="s">
        <v>2389</v>
      </c>
      <c r="H490" s="66">
        <v>175</v>
      </c>
      <c r="I490" s="66">
        <v>7</v>
      </c>
      <c r="J490" s="67">
        <f t="shared" si="7"/>
        <v>0.04</v>
      </c>
      <c r="K490" s="68" t="s">
        <v>15</v>
      </c>
      <c r="L490" s="68" t="s">
        <v>55</v>
      </c>
    </row>
    <row r="491" spans="2:12" x14ac:dyDescent="0.25">
      <c r="B491" s="65" t="s">
        <v>225</v>
      </c>
      <c r="C491" s="65" t="s">
        <v>227</v>
      </c>
      <c r="D491" s="65" t="s">
        <v>2569</v>
      </c>
      <c r="E491" s="65" t="s">
        <v>781</v>
      </c>
      <c r="F491" s="66" t="s">
        <v>403</v>
      </c>
      <c r="G491" s="66" t="s">
        <v>2389</v>
      </c>
      <c r="H491" s="66">
        <v>127</v>
      </c>
      <c r="I491" s="66">
        <v>4</v>
      </c>
      <c r="J491" s="67">
        <f t="shared" si="7"/>
        <v>3.1496062992125984E-2</v>
      </c>
      <c r="K491" s="68" t="s">
        <v>15</v>
      </c>
      <c r="L491" s="68" t="s">
        <v>50</v>
      </c>
    </row>
    <row r="492" spans="2:12" x14ac:dyDescent="0.25">
      <c r="B492" s="65" t="s">
        <v>225</v>
      </c>
      <c r="C492" s="65" t="s">
        <v>227</v>
      </c>
      <c r="D492" s="65" t="s">
        <v>2569</v>
      </c>
      <c r="E492" s="65" t="s">
        <v>564</v>
      </c>
      <c r="F492" s="66" t="s">
        <v>403</v>
      </c>
      <c r="G492" s="66" t="s">
        <v>2389</v>
      </c>
      <c r="H492" s="66">
        <v>48</v>
      </c>
      <c r="I492" s="66">
        <v>0</v>
      </c>
      <c r="J492" s="67">
        <f t="shared" si="7"/>
        <v>0</v>
      </c>
      <c r="K492" s="68" t="s">
        <v>15</v>
      </c>
      <c r="L492" s="68" t="s">
        <v>55</v>
      </c>
    </row>
    <row r="493" spans="2:12" x14ac:dyDescent="0.25">
      <c r="B493" s="65" t="s">
        <v>225</v>
      </c>
      <c r="C493" s="65" t="s">
        <v>227</v>
      </c>
      <c r="D493" s="65" t="s">
        <v>2569</v>
      </c>
      <c r="E493" s="65" t="s">
        <v>2570</v>
      </c>
      <c r="F493" s="66" t="s">
        <v>403</v>
      </c>
      <c r="G493" s="66" t="s">
        <v>2389</v>
      </c>
      <c r="H493" s="66">
        <v>54</v>
      </c>
      <c r="I493" s="66">
        <v>2</v>
      </c>
      <c r="J493" s="67">
        <f t="shared" si="7"/>
        <v>3.7037037037037035E-2</v>
      </c>
      <c r="K493" s="68" t="s">
        <v>15</v>
      </c>
      <c r="L493" s="68" t="s">
        <v>55</v>
      </c>
    </row>
    <row r="494" spans="2:12" x14ac:dyDescent="0.25">
      <c r="B494" s="65" t="s">
        <v>225</v>
      </c>
      <c r="C494" s="65" t="s">
        <v>227</v>
      </c>
      <c r="D494" s="65" t="s">
        <v>2569</v>
      </c>
      <c r="E494" s="65" t="s">
        <v>565</v>
      </c>
      <c r="F494" s="66" t="s">
        <v>404</v>
      </c>
      <c r="G494" s="66" t="s">
        <v>2389</v>
      </c>
      <c r="H494" s="66">
        <v>82</v>
      </c>
      <c r="I494" s="66">
        <v>1</v>
      </c>
      <c r="J494" s="67">
        <f t="shared" si="7"/>
        <v>1.2195121951219513E-2</v>
      </c>
      <c r="K494" s="68" t="s">
        <v>15</v>
      </c>
      <c r="L494" s="68" t="s">
        <v>50</v>
      </c>
    </row>
    <row r="495" spans="2:12" x14ac:dyDescent="0.25">
      <c r="B495" s="65" t="s">
        <v>225</v>
      </c>
      <c r="C495" s="65" t="s">
        <v>227</v>
      </c>
      <c r="D495" s="65" t="s">
        <v>2569</v>
      </c>
      <c r="E495" s="65" t="s">
        <v>2571</v>
      </c>
      <c r="F495" s="66" t="s">
        <v>403</v>
      </c>
      <c r="G495" s="66" t="s">
        <v>2389</v>
      </c>
      <c r="H495" s="66">
        <v>45</v>
      </c>
      <c r="I495" s="66">
        <v>2</v>
      </c>
      <c r="J495" s="67">
        <f t="shared" si="7"/>
        <v>4.4444444444444446E-2</v>
      </c>
      <c r="K495" s="68" t="s">
        <v>15</v>
      </c>
      <c r="L495" s="68" t="s">
        <v>55</v>
      </c>
    </row>
    <row r="496" spans="2:12" x14ac:dyDescent="0.25">
      <c r="B496" s="65" t="s">
        <v>225</v>
      </c>
      <c r="C496" s="65" t="s">
        <v>227</v>
      </c>
      <c r="D496" s="65" t="s">
        <v>2569</v>
      </c>
      <c r="E496" s="65" t="s">
        <v>2572</v>
      </c>
      <c r="F496" s="66" t="s">
        <v>403</v>
      </c>
      <c r="G496" s="66" t="s">
        <v>2389</v>
      </c>
      <c r="H496" s="66">
        <v>95</v>
      </c>
      <c r="I496" s="66">
        <v>2</v>
      </c>
      <c r="J496" s="67">
        <f t="shared" si="7"/>
        <v>2.1052631578947368E-2</v>
      </c>
      <c r="K496" s="68" t="s">
        <v>15</v>
      </c>
      <c r="L496" s="68" t="s">
        <v>50</v>
      </c>
    </row>
    <row r="497" spans="2:12" x14ac:dyDescent="0.25">
      <c r="B497" s="65" t="s">
        <v>225</v>
      </c>
      <c r="C497" s="65" t="s">
        <v>227</v>
      </c>
      <c r="D497" s="65" t="s">
        <v>2569</v>
      </c>
      <c r="E497" s="65" t="s">
        <v>566</v>
      </c>
      <c r="F497" s="66" t="s">
        <v>403</v>
      </c>
      <c r="G497" s="66" t="s">
        <v>2389</v>
      </c>
      <c r="H497" s="66">
        <v>59</v>
      </c>
      <c r="I497" s="66">
        <v>0</v>
      </c>
      <c r="J497" s="67">
        <f t="shared" si="7"/>
        <v>0</v>
      </c>
      <c r="K497" s="68" t="s">
        <v>15</v>
      </c>
      <c r="L497" s="68" t="s">
        <v>53</v>
      </c>
    </row>
    <row r="498" spans="2:12" x14ac:dyDescent="0.25">
      <c r="B498" s="65" t="s">
        <v>225</v>
      </c>
      <c r="C498" s="65" t="s">
        <v>227</v>
      </c>
      <c r="D498" s="65" t="s">
        <v>2569</v>
      </c>
      <c r="E498" s="65" t="s">
        <v>2573</v>
      </c>
      <c r="F498" s="66" t="s">
        <v>403</v>
      </c>
      <c r="G498" s="66" t="s">
        <v>2389</v>
      </c>
      <c r="H498" s="66">
        <v>57</v>
      </c>
      <c r="I498" s="66">
        <v>2</v>
      </c>
      <c r="J498" s="67">
        <f t="shared" si="7"/>
        <v>3.5087719298245612E-2</v>
      </c>
      <c r="K498" s="68" t="s">
        <v>15</v>
      </c>
      <c r="L498" s="68" t="s">
        <v>47</v>
      </c>
    </row>
    <row r="499" spans="2:12" x14ac:dyDescent="0.25">
      <c r="B499" s="65" t="s">
        <v>225</v>
      </c>
      <c r="C499" s="65" t="s">
        <v>227</v>
      </c>
      <c r="D499" s="65" t="s">
        <v>2569</v>
      </c>
      <c r="E499" s="65" t="s">
        <v>2574</v>
      </c>
      <c r="F499" s="66" t="s">
        <v>403</v>
      </c>
      <c r="G499" s="66" t="s">
        <v>2389</v>
      </c>
      <c r="H499" s="66">
        <v>41</v>
      </c>
      <c r="I499" s="66">
        <v>2</v>
      </c>
      <c r="J499" s="67">
        <f t="shared" si="7"/>
        <v>4.878048780487805E-2</v>
      </c>
      <c r="K499" s="68" t="s">
        <v>15</v>
      </c>
      <c r="L499" s="68" t="s">
        <v>47</v>
      </c>
    </row>
    <row r="500" spans="2:12" x14ac:dyDescent="0.25">
      <c r="B500" s="65" t="s">
        <v>225</v>
      </c>
      <c r="C500" s="65" t="s">
        <v>227</v>
      </c>
      <c r="D500" s="65" t="s">
        <v>2569</v>
      </c>
      <c r="E500" s="65" t="s">
        <v>563</v>
      </c>
      <c r="F500" s="66" t="s">
        <v>403</v>
      </c>
      <c r="G500" s="66" t="s">
        <v>2389</v>
      </c>
      <c r="H500" s="66">
        <v>104</v>
      </c>
      <c r="I500" s="66">
        <v>1</v>
      </c>
      <c r="J500" s="67">
        <f t="shared" si="7"/>
        <v>9.6153846153846159E-3</v>
      </c>
      <c r="K500" s="68" t="s">
        <v>15</v>
      </c>
      <c r="L500" s="68" t="s">
        <v>55</v>
      </c>
    </row>
    <row r="501" spans="2:12" x14ac:dyDescent="0.25">
      <c r="B501" s="65" t="s">
        <v>225</v>
      </c>
      <c r="C501" s="65" t="s">
        <v>227</v>
      </c>
      <c r="D501" s="65" t="s">
        <v>2569</v>
      </c>
      <c r="E501" s="65" t="s">
        <v>567</v>
      </c>
      <c r="F501" s="66" t="s">
        <v>404</v>
      </c>
      <c r="G501" s="66" t="s">
        <v>2389</v>
      </c>
      <c r="H501" s="66">
        <v>71</v>
      </c>
      <c r="I501" s="66">
        <v>2</v>
      </c>
      <c r="J501" s="67">
        <f t="shared" si="7"/>
        <v>2.8169014084507043E-2</v>
      </c>
      <c r="K501" s="68" t="s">
        <v>15</v>
      </c>
      <c r="L501" s="68" t="s">
        <v>47</v>
      </c>
    </row>
    <row r="502" spans="2:12" ht="25.5" x14ac:dyDescent="0.25">
      <c r="B502" s="65" t="s">
        <v>225</v>
      </c>
      <c r="C502" s="65" t="s">
        <v>119</v>
      </c>
      <c r="D502" s="65"/>
      <c r="E502" s="65" t="s">
        <v>226</v>
      </c>
      <c r="F502" s="66" t="s">
        <v>402</v>
      </c>
      <c r="G502" s="66" t="s">
        <v>2394</v>
      </c>
      <c r="H502" s="66">
        <v>2160</v>
      </c>
      <c r="I502" s="66">
        <v>9</v>
      </c>
      <c r="J502" s="67">
        <f t="shared" si="7"/>
        <v>4.1666666666666666E-3</v>
      </c>
      <c r="K502" s="68" t="s">
        <v>87</v>
      </c>
      <c r="L502" s="68" t="s">
        <v>88</v>
      </c>
    </row>
    <row r="503" spans="2:12" x14ac:dyDescent="0.25">
      <c r="B503" s="65" t="s">
        <v>150</v>
      </c>
      <c r="C503" s="65" t="s">
        <v>171</v>
      </c>
      <c r="D503" s="65" t="s">
        <v>2575</v>
      </c>
      <c r="E503" s="65" t="s">
        <v>223</v>
      </c>
      <c r="F503" s="66" t="s">
        <v>405</v>
      </c>
      <c r="G503" s="66" t="s">
        <v>2389</v>
      </c>
      <c r="H503" s="66">
        <v>138</v>
      </c>
      <c r="I503" s="66">
        <v>5</v>
      </c>
      <c r="J503" s="67">
        <f t="shared" si="7"/>
        <v>3.6231884057971016E-2</v>
      </c>
      <c r="K503" s="68" t="s">
        <v>44</v>
      </c>
      <c r="L503" s="68" t="s">
        <v>46</v>
      </c>
    </row>
    <row r="504" spans="2:12" x14ac:dyDescent="0.25">
      <c r="B504" s="65" t="s">
        <v>150</v>
      </c>
      <c r="C504" s="65" t="s">
        <v>171</v>
      </c>
      <c r="D504" s="65" t="s">
        <v>2575</v>
      </c>
      <c r="E504" s="65" t="s">
        <v>224</v>
      </c>
      <c r="F504" s="66" t="s">
        <v>405</v>
      </c>
      <c r="G504" s="66" t="s">
        <v>2389</v>
      </c>
      <c r="H504" s="66">
        <v>231</v>
      </c>
      <c r="I504" s="66">
        <v>7</v>
      </c>
      <c r="J504" s="67">
        <f t="shared" si="7"/>
        <v>3.0303030303030304E-2</v>
      </c>
      <c r="K504" s="68" t="s">
        <v>44</v>
      </c>
      <c r="L504" s="68" t="s">
        <v>46</v>
      </c>
    </row>
    <row r="505" spans="2:12" x14ac:dyDescent="0.25">
      <c r="B505" s="65" t="s">
        <v>150</v>
      </c>
      <c r="C505" s="65" t="s">
        <v>171</v>
      </c>
      <c r="D505" s="65" t="s">
        <v>2575</v>
      </c>
      <c r="E505" s="65" t="s">
        <v>220</v>
      </c>
      <c r="F505" s="66" t="s">
        <v>403</v>
      </c>
      <c r="G505" s="66" t="s">
        <v>2389</v>
      </c>
      <c r="H505" s="66">
        <v>112</v>
      </c>
      <c r="I505" s="66">
        <v>2</v>
      </c>
      <c r="J505" s="67">
        <f t="shared" si="7"/>
        <v>1.7857142857142856E-2</v>
      </c>
      <c r="K505" s="68" t="s">
        <v>35</v>
      </c>
      <c r="L505" s="68" t="s">
        <v>33</v>
      </c>
    </row>
    <row r="506" spans="2:12" x14ac:dyDescent="0.25">
      <c r="B506" s="65" t="s">
        <v>150</v>
      </c>
      <c r="C506" s="65" t="s">
        <v>171</v>
      </c>
      <c r="D506" s="65" t="s">
        <v>2575</v>
      </c>
      <c r="E506" s="65" t="s">
        <v>2576</v>
      </c>
      <c r="F506" s="66" t="s">
        <v>403</v>
      </c>
      <c r="G506" s="66" t="s">
        <v>2389</v>
      </c>
      <c r="H506" s="66">
        <v>77</v>
      </c>
      <c r="I506" s="66">
        <v>5</v>
      </c>
      <c r="J506" s="67">
        <f t="shared" si="7"/>
        <v>6.4935064935064929E-2</v>
      </c>
      <c r="K506" s="68" t="s">
        <v>44</v>
      </c>
      <c r="L506" s="68" t="s">
        <v>46</v>
      </c>
    </row>
    <row r="507" spans="2:12" x14ac:dyDescent="0.25">
      <c r="B507" s="65" t="s">
        <v>150</v>
      </c>
      <c r="C507" s="65" t="s">
        <v>171</v>
      </c>
      <c r="D507" s="65" t="s">
        <v>2575</v>
      </c>
      <c r="E507" s="65" t="s">
        <v>659</v>
      </c>
      <c r="F507" s="66" t="s">
        <v>403</v>
      </c>
      <c r="G507" s="66" t="s">
        <v>2389</v>
      </c>
      <c r="H507" s="66">
        <v>175</v>
      </c>
      <c r="I507" s="66">
        <v>6</v>
      </c>
      <c r="J507" s="67">
        <f t="shared" si="7"/>
        <v>3.4285714285714287E-2</v>
      </c>
      <c r="K507" s="68" t="s">
        <v>35</v>
      </c>
      <c r="L507" s="68" t="s">
        <v>33</v>
      </c>
    </row>
    <row r="508" spans="2:12" x14ac:dyDescent="0.25">
      <c r="B508" s="65" t="s">
        <v>150</v>
      </c>
      <c r="C508" s="65" t="s">
        <v>171</v>
      </c>
      <c r="D508" s="65" t="s">
        <v>2575</v>
      </c>
      <c r="E508" s="65" t="s">
        <v>656</v>
      </c>
      <c r="F508" s="66" t="s">
        <v>403</v>
      </c>
      <c r="G508" s="66" t="s">
        <v>2389</v>
      </c>
      <c r="H508" s="66">
        <v>57</v>
      </c>
      <c r="I508" s="66">
        <v>1</v>
      </c>
      <c r="J508" s="67">
        <f t="shared" si="7"/>
        <v>1.7543859649122806E-2</v>
      </c>
      <c r="K508" s="68" t="s">
        <v>44</v>
      </c>
      <c r="L508" s="68" t="s">
        <v>46</v>
      </c>
    </row>
    <row r="509" spans="2:12" x14ac:dyDescent="0.25">
      <c r="B509" s="65" t="s">
        <v>150</v>
      </c>
      <c r="C509" s="65" t="s">
        <v>171</v>
      </c>
      <c r="D509" s="65" t="s">
        <v>2575</v>
      </c>
      <c r="E509" s="65" t="s">
        <v>221</v>
      </c>
      <c r="F509" s="66" t="s">
        <v>404</v>
      </c>
      <c r="G509" s="66" t="s">
        <v>2389</v>
      </c>
      <c r="H509" s="66">
        <v>293</v>
      </c>
      <c r="I509" s="66">
        <v>9</v>
      </c>
      <c r="J509" s="67">
        <f t="shared" si="7"/>
        <v>3.0716723549488054E-2</v>
      </c>
      <c r="K509" s="68" t="s">
        <v>44</v>
      </c>
      <c r="L509" s="68" t="s">
        <v>46</v>
      </c>
    </row>
    <row r="510" spans="2:12" x14ac:dyDescent="0.25">
      <c r="B510" s="65" t="s">
        <v>150</v>
      </c>
      <c r="C510" s="65" t="s">
        <v>171</v>
      </c>
      <c r="D510" s="65" t="s">
        <v>2575</v>
      </c>
      <c r="E510" s="65" t="s">
        <v>657</v>
      </c>
      <c r="F510" s="66" t="s">
        <v>403</v>
      </c>
      <c r="G510" s="66" t="s">
        <v>2389</v>
      </c>
      <c r="H510" s="66">
        <v>97</v>
      </c>
      <c r="I510" s="66">
        <v>5</v>
      </c>
      <c r="J510" s="67">
        <f t="shared" si="7"/>
        <v>5.1546391752577317E-2</v>
      </c>
      <c r="K510" s="68" t="s">
        <v>44</v>
      </c>
      <c r="L510" s="68" t="s">
        <v>46</v>
      </c>
    </row>
    <row r="511" spans="2:12" x14ac:dyDescent="0.25">
      <c r="B511" s="65" t="s">
        <v>150</v>
      </c>
      <c r="C511" s="65" t="s">
        <v>171</v>
      </c>
      <c r="D511" s="65" t="s">
        <v>2575</v>
      </c>
      <c r="E511" s="65" t="s">
        <v>222</v>
      </c>
      <c r="F511" s="66" t="s">
        <v>403</v>
      </c>
      <c r="G511" s="66" t="s">
        <v>2389</v>
      </c>
      <c r="H511" s="66">
        <v>117</v>
      </c>
      <c r="I511" s="66">
        <v>4</v>
      </c>
      <c r="J511" s="67">
        <f t="shared" si="7"/>
        <v>3.4188034188034191E-2</v>
      </c>
      <c r="K511" s="68" t="s">
        <v>44</v>
      </c>
      <c r="L511" s="68" t="s">
        <v>46</v>
      </c>
    </row>
    <row r="512" spans="2:12" x14ac:dyDescent="0.25">
      <c r="B512" s="65" t="s">
        <v>150</v>
      </c>
      <c r="C512" s="65" t="s">
        <v>171</v>
      </c>
      <c r="D512" s="65" t="s">
        <v>2575</v>
      </c>
      <c r="E512" s="65" t="s">
        <v>658</v>
      </c>
      <c r="F512" s="66" t="s">
        <v>403</v>
      </c>
      <c r="G512" s="66" t="s">
        <v>2389</v>
      </c>
      <c r="H512" s="66">
        <v>76</v>
      </c>
      <c r="I512" s="66">
        <v>3</v>
      </c>
      <c r="J512" s="67">
        <f t="shared" si="7"/>
        <v>3.9473684210526314E-2</v>
      </c>
      <c r="K512" s="68" t="s">
        <v>44</v>
      </c>
      <c r="L512" s="68" t="s">
        <v>46</v>
      </c>
    </row>
    <row r="513" spans="2:12" x14ac:dyDescent="0.25">
      <c r="B513" s="65" t="s">
        <v>150</v>
      </c>
      <c r="C513" s="65" t="s">
        <v>171</v>
      </c>
      <c r="D513" s="65" t="s">
        <v>2577</v>
      </c>
      <c r="E513" s="65" t="s">
        <v>2578</v>
      </c>
      <c r="F513" s="66" t="s">
        <v>403</v>
      </c>
      <c r="G513" s="66" t="s">
        <v>2389</v>
      </c>
      <c r="H513" s="66">
        <v>89</v>
      </c>
      <c r="I513" s="66">
        <v>3</v>
      </c>
      <c r="J513" s="67">
        <f t="shared" si="7"/>
        <v>3.3707865168539325E-2</v>
      </c>
      <c r="K513" s="68" t="s">
        <v>44</v>
      </c>
      <c r="L513" s="68" t="s">
        <v>44</v>
      </c>
    </row>
    <row r="514" spans="2:12" x14ac:dyDescent="0.25">
      <c r="B514" s="65" t="s">
        <v>150</v>
      </c>
      <c r="C514" s="65" t="s">
        <v>171</v>
      </c>
      <c r="D514" s="65" t="s">
        <v>2577</v>
      </c>
      <c r="E514" s="65" t="s">
        <v>219</v>
      </c>
      <c r="F514" s="66" t="s">
        <v>403</v>
      </c>
      <c r="G514" s="66" t="s">
        <v>2394</v>
      </c>
      <c r="H514" s="66">
        <v>68</v>
      </c>
      <c r="I514" s="66">
        <v>4</v>
      </c>
      <c r="J514" s="67">
        <f t="shared" si="7"/>
        <v>5.8823529411764705E-2</v>
      </c>
      <c r="K514" s="68" t="s">
        <v>44</v>
      </c>
      <c r="L514" s="68" t="s">
        <v>45</v>
      </c>
    </row>
    <row r="515" spans="2:12" x14ac:dyDescent="0.25">
      <c r="B515" s="65" t="s">
        <v>150</v>
      </c>
      <c r="C515" s="65" t="s">
        <v>171</v>
      </c>
      <c r="D515" s="65" t="s">
        <v>2577</v>
      </c>
      <c r="E515" s="65" t="s">
        <v>642</v>
      </c>
      <c r="F515" s="66" t="s">
        <v>403</v>
      </c>
      <c r="G515" s="66" t="s">
        <v>2394</v>
      </c>
      <c r="H515" s="66">
        <v>75</v>
      </c>
      <c r="I515" s="66">
        <v>2</v>
      </c>
      <c r="J515" s="67">
        <f t="shared" si="7"/>
        <v>2.6666666666666668E-2</v>
      </c>
      <c r="K515" s="68" t="s">
        <v>44</v>
      </c>
      <c r="L515" s="68" t="s">
        <v>45</v>
      </c>
    </row>
    <row r="516" spans="2:12" x14ac:dyDescent="0.25">
      <c r="B516" s="65" t="s">
        <v>150</v>
      </c>
      <c r="C516" s="65" t="s">
        <v>171</v>
      </c>
      <c r="D516" s="65" t="s">
        <v>2577</v>
      </c>
      <c r="E516" s="65" t="s">
        <v>216</v>
      </c>
      <c r="F516" s="66" t="s">
        <v>405</v>
      </c>
      <c r="G516" s="66" t="s">
        <v>2394</v>
      </c>
      <c r="H516" s="66">
        <v>400</v>
      </c>
      <c r="I516" s="66">
        <v>15</v>
      </c>
      <c r="J516" s="67">
        <f t="shared" si="7"/>
        <v>3.7499999999999999E-2</v>
      </c>
      <c r="K516" s="68" t="s">
        <v>44</v>
      </c>
      <c r="L516" s="68" t="s">
        <v>45</v>
      </c>
    </row>
    <row r="517" spans="2:12" x14ac:dyDescent="0.25">
      <c r="B517" s="65" t="s">
        <v>150</v>
      </c>
      <c r="C517" s="65" t="s">
        <v>171</v>
      </c>
      <c r="D517" s="65" t="s">
        <v>2577</v>
      </c>
      <c r="E517" s="65" t="s">
        <v>217</v>
      </c>
      <c r="F517" s="66" t="s">
        <v>404</v>
      </c>
      <c r="G517" s="66" t="s">
        <v>2394</v>
      </c>
      <c r="H517" s="66">
        <v>216</v>
      </c>
      <c r="I517" s="66">
        <v>9</v>
      </c>
      <c r="J517" s="67">
        <f t="shared" si="7"/>
        <v>4.1666666666666664E-2</v>
      </c>
      <c r="K517" s="68" t="s">
        <v>44</v>
      </c>
      <c r="L517" s="68" t="s">
        <v>45</v>
      </c>
    </row>
    <row r="518" spans="2:12" x14ac:dyDescent="0.25">
      <c r="B518" s="65" t="s">
        <v>150</v>
      </c>
      <c r="C518" s="65" t="s">
        <v>171</v>
      </c>
      <c r="D518" s="65" t="s">
        <v>2577</v>
      </c>
      <c r="E518" s="65" t="s">
        <v>2579</v>
      </c>
      <c r="F518" s="66" t="s">
        <v>404</v>
      </c>
      <c r="G518" s="66" t="s">
        <v>2389</v>
      </c>
      <c r="H518" s="66">
        <v>132</v>
      </c>
      <c r="I518" s="66">
        <v>2</v>
      </c>
      <c r="J518" s="67">
        <f t="shared" si="7"/>
        <v>1.5151515151515152E-2</v>
      </c>
      <c r="K518" s="68" t="s">
        <v>44</v>
      </c>
      <c r="L518" s="68" t="s">
        <v>44</v>
      </c>
    </row>
    <row r="519" spans="2:12" x14ac:dyDescent="0.25">
      <c r="B519" s="65" t="s">
        <v>150</v>
      </c>
      <c r="C519" s="65" t="s">
        <v>171</v>
      </c>
      <c r="D519" s="65" t="s">
        <v>2577</v>
      </c>
      <c r="E519" s="65" t="s">
        <v>2580</v>
      </c>
      <c r="F519" s="66" t="s">
        <v>403</v>
      </c>
      <c r="G519" s="66" t="s">
        <v>2394</v>
      </c>
      <c r="H519" s="66">
        <v>126</v>
      </c>
      <c r="I519" s="66">
        <v>6</v>
      </c>
      <c r="J519" s="67">
        <f t="shared" si="7"/>
        <v>4.7619047619047616E-2</v>
      </c>
      <c r="K519" s="68" t="s">
        <v>44</v>
      </c>
      <c r="L519" s="68" t="s">
        <v>45</v>
      </c>
    </row>
    <row r="520" spans="2:12" x14ac:dyDescent="0.25">
      <c r="B520" s="65" t="s">
        <v>150</v>
      </c>
      <c r="C520" s="65" t="s">
        <v>171</v>
      </c>
      <c r="D520" s="65" t="s">
        <v>2577</v>
      </c>
      <c r="E520" s="65" t="s">
        <v>645</v>
      </c>
      <c r="F520" s="66" t="s">
        <v>405</v>
      </c>
      <c r="G520" s="66" t="s">
        <v>2389</v>
      </c>
      <c r="H520" s="66">
        <v>586</v>
      </c>
      <c r="I520" s="66">
        <v>9</v>
      </c>
      <c r="J520" s="67">
        <f t="shared" si="7"/>
        <v>1.5358361774744027E-2</v>
      </c>
      <c r="K520" s="68" t="s">
        <v>44</v>
      </c>
      <c r="L520" s="68" t="s">
        <v>835</v>
      </c>
    </row>
    <row r="521" spans="2:12" x14ac:dyDescent="0.25">
      <c r="B521" s="65" t="s">
        <v>150</v>
      </c>
      <c r="C521" s="65" t="s">
        <v>171</v>
      </c>
      <c r="D521" s="65" t="s">
        <v>2577</v>
      </c>
      <c r="E521" s="65" t="s">
        <v>2581</v>
      </c>
      <c r="F521" s="66" t="s">
        <v>403</v>
      </c>
      <c r="G521" s="66" t="s">
        <v>2389</v>
      </c>
      <c r="H521" s="66">
        <v>601</v>
      </c>
      <c r="I521" s="66">
        <v>0</v>
      </c>
      <c r="J521" s="67">
        <f t="shared" si="7"/>
        <v>0</v>
      </c>
      <c r="K521" s="68" t="s">
        <v>44</v>
      </c>
      <c r="L521" s="68" t="s">
        <v>44</v>
      </c>
    </row>
    <row r="522" spans="2:12" x14ac:dyDescent="0.25">
      <c r="B522" s="65" t="s">
        <v>150</v>
      </c>
      <c r="C522" s="65" t="s">
        <v>171</v>
      </c>
      <c r="D522" s="65" t="s">
        <v>2577</v>
      </c>
      <c r="E522" s="65" t="s">
        <v>644</v>
      </c>
      <c r="F522" s="66" t="s">
        <v>405</v>
      </c>
      <c r="G522" s="66" t="s">
        <v>2389</v>
      </c>
      <c r="H522" s="66">
        <v>1330</v>
      </c>
      <c r="I522" s="66">
        <v>28</v>
      </c>
      <c r="J522" s="67">
        <f t="shared" si="7"/>
        <v>2.1052631578947368E-2</v>
      </c>
      <c r="K522" s="68" t="s">
        <v>44</v>
      </c>
      <c r="L522" s="68" t="s">
        <v>44</v>
      </c>
    </row>
    <row r="523" spans="2:12" x14ac:dyDescent="0.25">
      <c r="B523" s="65" t="s">
        <v>150</v>
      </c>
      <c r="C523" s="65" t="s">
        <v>171</v>
      </c>
      <c r="D523" s="65" t="s">
        <v>2577</v>
      </c>
      <c r="E523" s="65" t="s">
        <v>218</v>
      </c>
      <c r="F523" s="66" t="s">
        <v>403</v>
      </c>
      <c r="G523" s="66" t="s">
        <v>2389</v>
      </c>
      <c r="H523" s="66">
        <v>64</v>
      </c>
      <c r="I523" s="66">
        <v>1</v>
      </c>
      <c r="J523" s="67">
        <f t="shared" si="7"/>
        <v>1.5625E-2</v>
      </c>
      <c r="K523" s="68" t="s">
        <v>44</v>
      </c>
      <c r="L523" s="68" t="s">
        <v>44</v>
      </c>
    </row>
    <row r="524" spans="2:12" x14ac:dyDescent="0.25">
      <c r="B524" s="65" t="s">
        <v>150</v>
      </c>
      <c r="C524" s="65" t="s">
        <v>171</v>
      </c>
      <c r="D524" s="65" t="s">
        <v>2577</v>
      </c>
      <c r="E524" s="65" t="s">
        <v>2582</v>
      </c>
      <c r="F524" s="66" t="s">
        <v>403</v>
      </c>
      <c r="G524" s="66" t="s">
        <v>2389</v>
      </c>
      <c r="H524" s="66">
        <v>121</v>
      </c>
      <c r="I524" s="66">
        <v>1</v>
      </c>
      <c r="J524" s="67">
        <f t="shared" si="7"/>
        <v>8.2644628099173556E-3</v>
      </c>
      <c r="K524" s="68" t="s">
        <v>44</v>
      </c>
      <c r="L524" s="68" t="s">
        <v>835</v>
      </c>
    </row>
    <row r="525" spans="2:12" x14ac:dyDescent="0.25">
      <c r="B525" s="65" t="s">
        <v>150</v>
      </c>
      <c r="C525" s="65" t="s">
        <v>171</v>
      </c>
      <c r="D525" s="65" t="s">
        <v>2577</v>
      </c>
      <c r="E525" s="65" t="s">
        <v>215</v>
      </c>
      <c r="F525" s="66" t="s">
        <v>403</v>
      </c>
      <c r="G525" s="66" t="s">
        <v>2394</v>
      </c>
      <c r="H525" s="66">
        <v>241</v>
      </c>
      <c r="I525" s="66">
        <v>7</v>
      </c>
      <c r="J525" s="67">
        <f t="shared" ref="J525:J588" si="8">IFERROR(I525/H525,"")</f>
        <v>2.9045643153526972E-2</v>
      </c>
      <c r="K525" s="68" t="s">
        <v>44</v>
      </c>
      <c r="L525" s="68" t="s">
        <v>45</v>
      </c>
    </row>
    <row r="526" spans="2:12" x14ac:dyDescent="0.25">
      <c r="B526" s="65" t="s">
        <v>150</v>
      </c>
      <c r="C526" s="65" t="s">
        <v>171</v>
      </c>
      <c r="D526" s="65" t="s">
        <v>2577</v>
      </c>
      <c r="E526" s="65" t="s">
        <v>2583</v>
      </c>
      <c r="F526" s="66" t="s">
        <v>403</v>
      </c>
      <c r="G526" s="66" t="s">
        <v>2389</v>
      </c>
      <c r="H526" s="66">
        <v>60</v>
      </c>
      <c r="I526" s="66">
        <v>1</v>
      </c>
      <c r="J526" s="67">
        <f t="shared" si="8"/>
        <v>1.6666666666666666E-2</v>
      </c>
      <c r="K526" s="68" t="s">
        <v>44</v>
      </c>
      <c r="L526" s="68" t="s">
        <v>44</v>
      </c>
    </row>
    <row r="527" spans="2:12" x14ac:dyDescent="0.25">
      <c r="B527" s="65" t="s">
        <v>150</v>
      </c>
      <c r="C527" s="65" t="s">
        <v>171</v>
      </c>
      <c r="D527" s="65" t="s">
        <v>2577</v>
      </c>
      <c r="E527" s="65" t="s">
        <v>643</v>
      </c>
      <c r="F527" s="66" t="s">
        <v>403</v>
      </c>
      <c r="G527" s="66" t="s">
        <v>2394</v>
      </c>
      <c r="H527" s="66">
        <v>92</v>
      </c>
      <c r="I527" s="66">
        <v>6</v>
      </c>
      <c r="J527" s="67">
        <f t="shared" si="8"/>
        <v>6.5217391304347824E-2</v>
      </c>
      <c r="K527" s="68" t="s">
        <v>44</v>
      </c>
      <c r="L527" s="68" t="s">
        <v>45</v>
      </c>
    </row>
    <row r="528" spans="2:12" x14ac:dyDescent="0.25">
      <c r="B528" s="65" t="s">
        <v>150</v>
      </c>
      <c r="C528" s="65" t="s">
        <v>171</v>
      </c>
      <c r="D528" s="65" t="s">
        <v>2584</v>
      </c>
      <c r="E528" s="65" t="s">
        <v>213</v>
      </c>
      <c r="F528" s="66" t="s">
        <v>404</v>
      </c>
      <c r="G528" s="66" t="s">
        <v>2389</v>
      </c>
      <c r="H528" s="66">
        <v>133</v>
      </c>
      <c r="I528" s="66">
        <v>6</v>
      </c>
      <c r="J528" s="67">
        <f t="shared" si="8"/>
        <v>4.5112781954887216E-2</v>
      </c>
      <c r="K528" s="68" t="s">
        <v>44</v>
      </c>
      <c r="L528" s="68" t="s">
        <v>40</v>
      </c>
    </row>
    <row r="529" spans="2:12" x14ac:dyDescent="0.25">
      <c r="B529" s="65" t="s">
        <v>150</v>
      </c>
      <c r="C529" s="65" t="s">
        <v>171</v>
      </c>
      <c r="D529" s="65" t="s">
        <v>2584</v>
      </c>
      <c r="E529" s="65" t="s">
        <v>640</v>
      </c>
      <c r="F529" s="66" t="s">
        <v>403</v>
      </c>
      <c r="G529" s="66" t="s">
        <v>2389</v>
      </c>
      <c r="H529" s="66">
        <v>150</v>
      </c>
      <c r="I529" s="66">
        <v>8</v>
      </c>
      <c r="J529" s="67">
        <f t="shared" si="8"/>
        <v>5.3333333333333337E-2</v>
      </c>
      <c r="K529" s="68" t="s">
        <v>44</v>
      </c>
      <c r="L529" s="68" t="s">
        <v>40</v>
      </c>
    </row>
    <row r="530" spans="2:12" x14ac:dyDescent="0.25">
      <c r="B530" s="65" t="s">
        <v>150</v>
      </c>
      <c r="C530" s="65" t="s">
        <v>171</v>
      </c>
      <c r="D530" s="65" t="s">
        <v>2584</v>
      </c>
      <c r="E530" s="65" t="s">
        <v>204</v>
      </c>
      <c r="F530" s="66" t="s">
        <v>403</v>
      </c>
      <c r="G530" s="66" t="s">
        <v>2394</v>
      </c>
      <c r="H530" s="66">
        <v>105</v>
      </c>
      <c r="I530" s="66">
        <v>3</v>
      </c>
      <c r="J530" s="67">
        <f t="shared" si="8"/>
        <v>2.8571428571428571E-2</v>
      </c>
      <c r="K530" s="68" t="s">
        <v>44</v>
      </c>
      <c r="L530" s="68" t="s">
        <v>38</v>
      </c>
    </row>
    <row r="531" spans="2:12" x14ac:dyDescent="0.25">
      <c r="B531" s="65" t="s">
        <v>150</v>
      </c>
      <c r="C531" s="65" t="s">
        <v>171</v>
      </c>
      <c r="D531" s="65" t="s">
        <v>2584</v>
      </c>
      <c r="E531" s="65" t="s">
        <v>2585</v>
      </c>
      <c r="F531" s="66" t="s">
        <v>403</v>
      </c>
      <c r="G531" s="66" t="s">
        <v>2394</v>
      </c>
      <c r="H531" s="66">
        <v>54</v>
      </c>
      <c r="I531" s="66">
        <v>0</v>
      </c>
      <c r="J531" s="67">
        <f t="shared" si="8"/>
        <v>0</v>
      </c>
      <c r="K531" s="68" t="s">
        <v>44</v>
      </c>
      <c r="L531" s="68" t="s">
        <v>43</v>
      </c>
    </row>
    <row r="532" spans="2:12" x14ac:dyDescent="0.25">
      <c r="B532" s="65" t="s">
        <v>150</v>
      </c>
      <c r="C532" s="65" t="s">
        <v>171</v>
      </c>
      <c r="D532" s="65" t="s">
        <v>2584</v>
      </c>
      <c r="E532" s="65" t="s">
        <v>639</v>
      </c>
      <c r="F532" s="66" t="s">
        <v>405</v>
      </c>
      <c r="G532" s="66" t="s">
        <v>2389</v>
      </c>
      <c r="H532" s="66">
        <v>266</v>
      </c>
      <c r="I532" s="66">
        <v>8</v>
      </c>
      <c r="J532" s="67">
        <f t="shared" si="8"/>
        <v>3.007518796992481E-2</v>
      </c>
      <c r="K532" s="68" t="s">
        <v>44</v>
      </c>
      <c r="L532" s="68" t="s">
        <v>40</v>
      </c>
    </row>
    <row r="533" spans="2:12" x14ac:dyDescent="0.25">
      <c r="B533" s="65" t="s">
        <v>150</v>
      </c>
      <c r="C533" s="65" t="s">
        <v>171</v>
      </c>
      <c r="D533" s="65" t="s">
        <v>2584</v>
      </c>
      <c r="E533" s="65" t="s">
        <v>641</v>
      </c>
      <c r="F533" s="66" t="s">
        <v>403</v>
      </c>
      <c r="G533" s="66" t="s">
        <v>2389</v>
      </c>
      <c r="H533" s="66">
        <v>71</v>
      </c>
      <c r="I533" s="66">
        <v>2</v>
      </c>
      <c r="J533" s="67">
        <f t="shared" si="8"/>
        <v>2.8169014084507043E-2</v>
      </c>
      <c r="K533" s="68" t="s">
        <v>44</v>
      </c>
      <c r="L533" s="68" t="s">
        <v>40</v>
      </c>
    </row>
    <row r="534" spans="2:12" x14ac:dyDescent="0.25">
      <c r="B534" s="65" t="s">
        <v>150</v>
      </c>
      <c r="C534" s="65" t="s">
        <v>171</v>
      </c>
      <c r="D534" s="65" t="s">
        <v>2584</v>
      </c>
      <c r="E534" s="65" t="s">
        <v>206</v>
      </c>
      <c r="F534" s="66" t="s">
        <v>404</v>
      </c>
      <c r="G534" s="66" t="s">
        <v>2394</v>
      </c>
      <c r="H534" s="66">
        <v>221</v>
      </c>
      <c r="I534" s="66">
        <v>4</v>
      </c>
      <c r="J534" s="67">
        <f t="shared" si="8"/>
        <v>1.8099547511312219E-2</v>
      </c>
      <c r="K534" s="68" t="s">
        <v>44</v>
      </c>
      <c r="L534" s="68" t="s">
        <v>38</v>
      </c>
    </row>
    <row r="535" spans="2:12" x14ac:dyDescent="0.25">
      <c r="B535" s="65" t="s">
        <v>150</v>
      </c>
      <c r="C535" s="65" t="s">
        <v>171</v>
      </c>
      <c r="D535" s="65" t="s">
        <v>2584</v>
      </c>
      <c r="E535" s="65" t="s">
        <v>211</v>
      </c>
      <c r="F535" s="66" t="s">
        <v>403</v>
      </c>
      <c r="G535" s="66" t="s">
        <v>2394</v>
      </c>
      <c r="H535" s="66">
        <v>84</v>
      </c>
      <c r="I535" s="66">
        <v>2</v>
      </c>
      <c r="J535" s="67">
        <f t="shared" si="8"/>
        <v>2.3809523809523808E-2</v>
      </c>
      <c r="K535" s="68" t="s">
        <v>44</v>
      </c>
      <c r="L535" s="68" t="s">
        <v>43</v>
      </c>
    </row>
    <row r="536" spans="2:12" x14ac:dyDescent="0.25">
      <c r="B536" s="65" t="s">
        <v>150</v>
      </c>
      <c r="C536" s="65" t="s">
        <v>171</v>
      </c>
      <c r="D536" s="65" t="s">
        <v>2584</v>
      </c>
      <c r="E536" s="65" t="s">
        <v>209</v>
      </c>
      <c r="F536" s="66" t="s">
        <v>403</v>
      </c>
      <c r="G536" s="66" t="s">
        <v>2394</v>
      </c>
      <c r="H536" s="66">
        <v>160</v>
      </c>
      <c r="I536" s="66">
        <v>1</v>
      </c>
      <c r="J536" s="67">
        <f t="shared" si="8"/>
        <v>6.2500000000000003E-3</v>
      </c>
      <c r="K536" s="68" t="s">
        <v>44</v>
      </c>
      <c r="L536" s="68" t="s">
        <v>38</v>
      </c>
    </row>
    <row r="537" spans="2:12" x14ac:dyDescent="0.25">
      <c r="B537" s="65" t="s">
        <v>150</v>
      </c>
      <c r="C537" s="65" t="s">
        <v>171</v>
      </c>
      <c r="D537" s="65" t="s">
        <v>2584</v>
      </c>
      <c r="E537" s="65" t="s">
        <v>205</v>
      </c>
      <c r="F537" s="66" t="s">
        <v>404</v>
      </c>
      <c r="G537" s="66" t="s">
        <v>2394</v>
      </c>
      <c r="H537" s="66">
        <v>143</v>
      </c>
      <c r="I537" s="66">
        <v>4</v>
      </c>
      <c r="J537" s="67">
        <f t="shared" si="8"/>
        <v>2.7972027972027972E-2</v>
      </c>
      <c r="K537" s="68" t="s">
        <v>44</v>
      </c>
      <c r="L537" s="68" t="s">
        <v>38</v>
      </c>
    </row>
    <row r="538" spans="2:12" x14ac:dyDescent="0.25">
      <c r="B538" s="65" t="s">
        <v>150</v>
      </c>
      <c r="C538" s="65" t="s">
        <v>171</v>
      </c>
      <c r="D538" s="65" t="s">
        <v>2584</v>
      </c>
      <c r="E538" s="65" t="s">
        <v>203</v>
      </c>
      <c r="F538" s="66" t="s">
        <v>404</v>
      </c>
      <c r="G538" s="66" t="s">
        <v>2394</v>
      </c>
      <c r="H538" s="66">
        <v>207</v>
      </c>
      <c r="I538" s="66">
        <v>7</v>
      </c>
      <c r="J538" s="67">
        <f t="shared" si="8"/>
        <v>3.3816425120772944E-2</v>
      </c>
      <c r="K538" s="68" t="s">
        <v>44</v>
      </c>
      <c r="L538" s="68" t="s">
        <v>37</v>
      </c>
    </row>
    <row r="539" spans="2:12" x14ac:dyDescent="0.25">
      <c r="B539" s="65" t="s">
        <v>150</v>
      </c>
      <c r="C539" s="65" t="s">
        <v>171</v>
      </c>
      <c r="D539" s="65" t="s">
        <v>2584</v>
      </c>
      <c r="E539" s="65" t="s">
        <v>212</v>
      </c>
      <c r="F539" s="66" t="s">
        <v>405</v>
      </c>
      <c r="G539" s="66" t="s">
        <v>2394</v>
      </c>
      <c r="H539" s="66">
        <v>674</v>
      </c>
      <c r="I539" s="66">
        <v>19</v>
      </c>
      <c r="J539" s="67">
        <f t="shared" si="8"/>
        <v>2.8189910979228485E-2</v>
      </c>
      <c r="K539" s="68" t="s">
        <v>44</v>
      </c>
      <c r="L539" s="68" t="s">
        <v>43</v>
      </c>
    </row>
    <row r="540" spans="2:12" x14ac:dyDescent="0.25">
      <c r="B540" s="65" t="s">
        <v>150</v>
      </c>
      <c r="C540" s="65" t="s">
        <v>171</v>
      </c>
      <c r="D540" s="65" t="s">
        <v>2584</v>
      </c>
      <c r="E540" s="65" t="s">
        <v>210</v>
      </c>
      <c r="F540" s="66" t="s">
        <v>406</v>
      </c>
      <c r="G540" s="66" t="s">
        <v>2389</v>
      </c>
      <c r="H540" s="66">
        <v>921</v>
      </c>
      <c r="I540" s="66">
        <v>19</v>
      </c>
      <c r="J540" s="67">
        <f t="shared" si="8"/>
        <v>2.0629750271444081E-2</v>
      </c>
      <c r="K540" s="68" t="s">
        <v>44</v>
      </c>
      <c r="L540" s="68" t="s">
        <v>39</v>
      </c>
    </row>
    <row r="541" spans="2:12" x14ac:dyDescent="0.25">
      <c r="B541" s="65" t="s">
        <v>150</v>
      </c>
      <c r="C541" s="65" t="s">
        <v>171</v>
      </c>
      <c r="D541" s="65" t="s">
        <v>2584</v>
      </c>
      <c r="E541" s="65" t="s">
        <v>208</v>
      </c>
      <c r="F541" s="66" t="s">
        <v>405</v>
      </c>
      <c r="G541" s="66" t="s">
        <v>2394</v>
      </c>
      <c r="H541" s="66">
        <v>342</v>
      </c>
      <c r="I541" s="66">
        <v>11</v>
      </c>
      <c r="J541" s="67">
        <f t="shared" si="8"/>
        <v>3.2163742690058478E-2</v>
      </c>
      <c r="K541" s="68" t="s">
        <v>44</v>
      </c>
      <c r="L541" s="68" t="s">
        <v>38</v>
      </c>
    </row>
    <row r="542" spans="2:12" x14ac:dyDescent="0.25">
      <c r="B542" s="65" t="s">
        <v>150</v>
      </c>
      <c r="C542" s="65" t="s">
        <v>171</v>
      </c>
      <c r="D542" s="65" t="s">
        <v>2584</v>
      </c>
      <c r="E542" s="65" t="s">
        <v>202</v>
      </c>
      <c r="F542" s="66" t="s">
        <v>405</v>
      </c>
      <c r="G542" s="66" t="s">
        <v>2394</v>
      </c>
      <c r="H542" s="66">
        <v>474</v>
      </c>
      <c r="I542" s="66">
        <v>8</v>
      </c>
      <c r="J542" s="67">
        <f t="shared" si="8"/>
        <v>1.6877637130801686E-2</v>
      </c>
      <c r="K542" s="68" t="s">
        <v>44</v>
      </c>
      <c r="L542" s="68" t="s">
        <v>37</v>
      </c>
    </row>
    <row r="543" spans="2:12" x14ac:dyDescent="0.25">
      <c r="B543" s="65" t="s">
        <v>150</v>
      </c>
      <c r="C543" s="65" t="s">
        <v>171</v>
      </c>
      <c r="D543" s="65" t="s">
        <v>2584</v>
      </c>
      <c r="E543" s="65" t="s">
        <v>207</v>
      </c>
      <c r="F543" s="66" t="s">
        <v>403</v>
      </c>
      <c r="G543" s="66" t="s">
        <v>2394</v>
      </c>
      <c r="H543" s="66">
        <v>111</v>
      </c>
      <c r="I543" s="66">
        <v>3</v>
      </c>
      <c r="J543" s="67">
        <f t="shared" si="8"/>
        <v>2.7027027027027029E-2</v>
      </c>
      <c r="K543" s="68" t="s">
        <v>44</v>
      </c>
      <c r="L543" s="68" t="s">
        <v>38</v>
      </c>
    </row>
    <row r="544" spans="2:12" x14ac:dyDescent="0.25">
      <c r="B544" s="65" t="s">
        <v>150</v>
      </c>
      <c r="C544" s="65" t="s">
        <v>171</v>
      </c>
      <c r="D544" s="65" t="s">
        <v>2584</v>
      </c>
      <c r="E544" s="65" t="s">
        <v>214</v>
      </c>
      <c r="F544" s="66" t="s">
        <v>403</v>
      </c>
      <c r="G544" s="66" t="s">
        <v>2394</v>
      </c>
      <c r="H544" s="66">
        <v>101</v>
      </c>
      <c r="I544" s="66">
        <v>6</v>
      </c>
      <c r="J544" s="67">
        <f t="shared" si="8"/>
        <v>5.9405940594059403E-2</v>
      </c>
      <c r="K544" s="68" t="s">
        <v>44</v>
      </c>
      <c r="L544" s="68" t="s">
        <v>43</v>
      </c>
    </row>
    <row r="545" spans="2:12" x14ac:dyDescent="0.25">
      <c r="B545" s="65" t="s">
        <v>150</v>
      </c>
      <c r="C545" s="65" t="s">
        <v>171</v>
      </c>
      <c r="D545" s="65" t="s">
        <v>2586</v>
      </c>
      <c r="E545" s="65" t="s">
        <v>201</v>
      </c>
      <c r="F545" s="66" t="s">
        <v>405</v>
      </c>
      <c r="G545" s="66" t="s">
        <v>2389</v>
      </c>
      <c r="H545" s="66">
        <v>829</v>
      </c>
      <c r="I545" s="66">
        <v>23</v>
      </c>
      <c r="J545" s="67">
        <f t="shared" si="8"/>
        <v>2.7744270205066344E-2</v>
      </c>
      <c r="K545" s="68" t="s">
        <v>35</v>
      </c>
      <c r="L545" s="68" t="s">
        <v>34</v>
      </c>
    </row>
    <row r="546" spans="2:12" x14ac:dyDescent="0.25">
      <c r="B546" s="65" t="s">
        <v>150</v>
      </c>
      <c r="C546" s="65" t="s">
        <v>171</v>
      </c>
      <c r="D546" s="65" t="s">
        <v>2586</v>
      </c>
      <c r="E546" s="65" t="s">
        <v>664</v>
      </c>
      <c r="F546" s="66" t="s">
        <v>403</v>
      </c>
      <c r="G546" s="66" t="s">
        <v>2389</v>
      </c>
      <c r="H546" s="66">
        <v>54</v>
      </c>
      <c r="I546" s="66">
        <v>2</v>
      </c>
      <c r="J546" s="67">
        <f t="shared" si="8"/>
        <v>3.7037037037037035E-2</v>
      </c>
      <c r="K546" s="68" t="s">
        <v>35</v>
      </c>
      <c r="L546" s="68" t="s">
        <v>34</v>
      </c>
    </row>
    <row r="547" spans="2:12" x14ac:dyDescent="0.25">
      <c r="B547" s="65" t="s">
        <v>150</v>
      </c>
      <c r="C547" s="65" t="s">
        <v>171</v>
      </c>
      <c r="D547" s="65" t="s">
        <v>2586</v>
      </c>
      <c r="E547" s="65" t="s">
        <v>2587</v>
      </c>
      <c r="F547" s="66" t="s">
        <v>403</v>
      </c>
      <c r="G547" s="66" t="s">
        <v>2389</v>
      </c>
      <c r="H547" s="66">
        <v>62</v>
      </c>
      <c r="I547" s="66">
        <v>1</v>
      </c>
      <c r="J547" s="67">
        <f t="shared" si="8"/>
        <v>1.6129032258064516E-2</v>
      </c>
      <c r="K547" s="68" t="s">
        <v>35</v>
      </c>
      <c r="L547" s="68" t="s">
        <v>34</v>
      </c>
    </row>
    <row r="548" spans="2:12" x14ac:dyDescent="0.25">
      <c r="B548" s="65" t="s">
        <v>150</v>
      </c>
      <c r="C548" s="65" t="s">
        <v>171</v>
      </c>
      <c r="D548" s="65" t="s">
        <v>2586</v>
      </c>
      <c r="E548" s="65" t="s">
        <v>661</v>
      </c>
      <c r="F548" s="66" t="s">
        <v>403</v>
      </c>
      <c r="G548" s="66" t="s">
        <v>2389</v>
      </c>
      <c r="H548" s="66">
        <v>157</v>
      </c>
      <c r="I548" s="66">
        <v>4</v>
      </c>
      <c r="J548" s="67">
        <f t="shared" si="8"/>
        <v>2.5477707006369428E-2</v>
      </c>
      <c r="K548" s="68" t="s">
        <v>35</v>
      </c>
      <c r="L548" s="68" t="s">
        <v>34</v>
      </c>
    </row>
    <row r="549" spans="2:12" x14ac:dyDescent="0.25">
      <c r="B549" s="65" t="s">
        <v>150</v>
      </c>
      <c r="C549" s="65" t="s">
        <v>171</v>
      </c>
      <c r="D549" s="65" t="s">
        <v>2586</v>
      </c>
      <c r="E549" s="65" t="s">
        <v>2588</v>
      </c>
      <c r="F549" s="66" t="s">
        <v>403</v>
      </c>
      <c r="G549" s="66" t="s">
        <v>2389</v>
      </c>
      <c r="H549" s="66">
        <v>88</v>
      </c>
      <c r="I549" s="66">
        <v>1</v>
      </c>
      <c r="J549" s="67">
        <f t="shared" si="8"/>
        <v>1.1363636363636364E-2</v>
      </c>
      <c r="K549" s="68" t="s">
        <v>35</v>
      </c>
      <c r="L549" s="68" t="s">
        <v>34</v>
      </c>
    </row>
    <row r="550" spans="2:12" x14ac:dyDescent="0.25">
      <c r="B550" s="65" t="s">
        <v>150</v>
      </c>
      <c r="C550" s="65" t="s">
        <v>171</v>
      </c>
      <c r="D550" s="65" t="s">
        <v>2586</v>
      </c>
      <c r="E550" s="65" t="s">
        <v>662</v>
      </c>
      <c r="F550" s="66" t="s">
        <v>405</v>
      </c>
      <c r="G550" s="66" t="s">
        <v>2389</v>
      </c>
      <c r="H550" s="66">
        <v>352</v>
      </c>
      <c r="I550" s="66">
        <v>6</v>
      </c>
      <c r="J550" s="67">
        <f t="shared" si="8"/>
        <v>1.7045454545454544E-2</v>
      </c>
      <c r="K550" s="68" t="s">
        <v>35</v>
      </c>
      <c r="L550" s="68" t="s">
        <v>34</v>
      </c>
    </row>
    <row r="551" spans="2:12" x14ac:dyDescent="0.25">
      <c r="B551" s="65" t="s">
        <v>150</v>
      </c>
      <c r="C551" s="65" t="s">
        <v>171</v>
      </c>
      <c r="D551" s="65" t="s">
        <v>2586</v>
      </c>
      <c r="E551" s="65" t="s">
        <v>663</v>
      </c>
      <c r="F551" s="66" t="s">
        <v>403</v>
      </c>
      <c r="G551" s="66" t="s">
        <v>2389</v>
      </c>
      <c r="H551" s="66">
        <v>140</v>
      </c>
      <c r="I551" s="66">
        <v>4</v>
      </c>
      <c r="J551" s="67">
        <f t="shared" si="8"/>
        <v>2.8571428571428571E-2</v>
      </c>
      <c r="K551" s="68" t="s">
        <v>35</v>
      </c>
      <c r="L551" s="68" t="s">
        <v>34</v>
      </c>
    </row>
    <row r="552" spans="2:12" x14ac:dyDescent="0.25">
      <c r="B552" s="65" t="s">
        <v>150</v>
      </c>
      <c r="C552" s="65" t="s">
        <v>171</v>
      </c>
      <c r="D552" s="65" t="s">
        <v>2589</v>
      </c>
      <c r="E552" s="65" t="s">
        <v>199</v>
      </c>
      <c r="F552" s="66" t="s">
        <v>403</v>
      </c>
      <c r="G552" s="66" t="s">
        <v>2389</v>
      </c>
      <c r="H552" s="66">
        <v>140</v>
      </c>
      <c r="I552" s="66">
        <v>6</v>
      </c>
      <c r="J552" s="67">
        <f t="shared" si="8"/>
        <v>4.2857142857142858E-2</v>
      </c>
      <c r="K552" s="68" t="s">
        <v>35</v>
      </c>
      <c r="L552" s="68" t="s">
        <v>33</v>
      </c>
    </row>
    <row r="553" spans="2:12" x14ac:dyDescent="0.25">
      <c r="B553" s="65" t="s">
        <v>150</v>
      </c>
      <c r="C553" s="65" t="s">
        <v>171</v>
      </c>
      <c r="D553" s="65" t="s">
        <v>2589</v>
      </c>
      <c r="E553" s="65" t="s">
        <v>669</v>
      </c>
      <c r="F553" s="66" t="s">
        <v>403</v>
      </c>
      <c r="G553" s="66" t="s">
        <v>2389</v>
      </c>
      <c r="H553" s="66">
        <v>158</v>
      </c>
      <c r="I553" s="66">
        <v>4</v>
      </c>
      <c r="J553" s="67">
        <f t="shared" si="8"/>
        <v>2.5316455696202531E-2</v>
      </c>
      <c r="K553" s="68" t="s">
        <v>35</v>
      </c>
      <c r="L553" s="68" t="s">
        <v>33</v>
      </c>
    </row>
    <row r="554" spans="2:12" x14ac:dyDescent="0.25">
      <c r="B554" s="65" t="s">
        <v>150</v>
      </c>
      <c r="C554" s="65" t="s">
        <v>171</v>
      </c>
      <c r="D554" s="65" t="s">
        <v>2589</v>
      </c>
      <c r="E554" s="65" t="s">
        <v>672</v>
      </c>
      <c r="F554" s="66" t="s">
        <v>403</v>
      </c>
      <c r="G554" s="66" t="s">
        <v>2389</v>
      </c>
      <c r="H554" s="66">
        <v>82</v>
      </c>
      <c r="I554" s="66">
        <v>0</v>
      </c>
      <c r="J554" s="67">
        <f t="shared" si="8"/>
        <v>0</v>
      </c>
      <c r="K554" s="68" t="s">
        <v>35</v>
      </c>
      <c r="L554" s="68" t="s">
        <v>33</v>
      </c>
    </row>
    <row r="555" spans="2:12" x14ac:dyDescent="0.25">
      <c r="B555" s="65" t="s">
        <v>150</v>
      </c>
      <c r="C555" s="65" t="s">
        <v>171</v>
      </c>
      <c r="D555" s="65" t="s">
        <v>2589</v>
      </c>
      <c r="E555" s="65" t="s">
        <v>665</v>
      </c>
      <c r="F555" s="66" t="s">
        <v>405</v>
      </c>
      <c r="G555" s="66" t="s">
        <v>2389</v>
      </c>
      <c r="H555" s="66">
        <v>605</v>
      </c>
      <c r="I555" s="66">
        <v>16</v>
      </c>
      <c r="J555" s="67">
        <f t="shared" si="8"/>
        <v>2.6446280991735537E-2</v>
      </c>
      <c r="K555" s="68" t="s">
        <v>35</v>
      </c>
      <c r="L555" s="68" t="s">
        <v>33</v>
      </c>
    </row>
    <row r="556" spans="2:12" x14ac:dyDescent="0.25">
      <c r="B556" s="65" t="s">
        <v>150</v>
      </c>
      <c r="C556" s="65" t="s">
        <v>171</v>
      </c>
      <c r="D556" s="65" t="s">
        <v>2589</v>
      </c>
      <c r="E556" s="65" t="s">
        <v>666</v>
      </c>
      <c r="F556" s="66" t="s">
        <v>403</v>
      </c>
      <c r="G556" s="66" t="s">
        <v>2389</v>
      </c>
      <c r="H556" s="66">
        <v>265</v>
      </c>
      <c r="I556" s="66">
        <v>9</v>
      </c>
      <c r="J556" s="67">
        <f t="shared" si="8"/>
        <v>3.3962264150943396E-2</v>
      </c>
      <c r="K556" s="68" t="s">
        <v>35</v>
      </c>
      <c r="L556" s="68" t="s">
        <v>33</v>
      </c>
    </row>
    <row r="557" spans="2:12" x14ac:dyDescent="0.25">
      <c r="B557" s="65" t="s">
        <v>150</v>
      </c>
      <c r="C557" s="65" t="s">
        <v>171</v>
      </c>
      <c r="D557" s="65" t="s">
        <v>2589</v>
      </c>
      <c r="E557" s="65" t="s">
        <v>198</v>
      </c>
      <c r="F557" s="66" t="s">
        <v>403</v>
      </c>
      <c r="G557" s="66" t="s">
        <v>2389</v>
      </c>
      <c r="H557" s="66">
        <v>108</v>
      </c>
      <c r="I557" s="66">
        <v>2</v>
      </c>
      <c r="J557" s="67">
        <f t="shared" si="8"/>
        <v>1.8518518518518517E-2</v>
      </c>
      <c r="K557" s="68" t="s">
        <v>35</v>
      </c>
      <c r="L557" s="68" t="s">
        <v>33</v>
      </c>
    </row>
    <row r="558" spans="2:12" x14ac:dyDescent="0.25">
      <c r="B558" s="65" t="s">
        <v>150</v>
      </c>
      <c r="C558" s="65" t="s">
        <v>171</v>
      </c>
      <c r="D558" s="65" t="s">
        <v>2589</v>
      </c>
      <c r="E558" s="65" t="s">
        <v>2590</v>
      </c>
      <c r="F558" s="66" t="s">
        <v>403</v>
      </c>
      <c r="G558" s="66" t="s">
        <v>2389</v>
      </c>
      <c r="H558" s="66">
        <v>47</v>
      </c>
      <c r="I558" s="66">
        <v>1</v>
      </c>
      <c r="J558" s="67">
        <f t="shared" si="8"/>
        <v>2.1276595744680851E-2</v>
      </c>
      <c r="K558" s="68" t="s">
        <v>35</v>
      </c>
      <c r="L558" s="68" t="s">
        <v>33</v>
      </c>
    </row>
    <row r="559" spans="2:12" x14ac:dyDescent="0.25">
      <c r="B559" s="65" t="s">
        <v>150</v>
      </c>
      <c r="C559" s="65" t="s">
        <v>171</v>
      </c>
      <c r="D559" s="65" t="s">
        <v>2589</v>
      </c>
      <c r="E559" s="65" t="s">
        <v>721</v>
      </c>
      <c r="F559" s="66" t="s">
        <v>403</v>
      </c>
      <c r="G559" s="66" t="s">
        <v>2389</v>
      </c>
      <c r="H559" s="66">
        <v>63</v>
      </c>
      <c r="I559" s="66">
        <v>2</v>
      </c>
      <c r="J559" s="67">
        <f t="shared" si="8"/>
        <v>3.1746031746031744E-2</v>
      </c>
      <c r="K559" s="68" t="s">
        <v>35</v>
      </c>
      <c r="L559" s="68" t="s">
        <v>33</v>
      </c>
    </row>
    <row r="560" spans="2:12" x14ac:dyDescent="0.25">
      <c r="B560" s="65" t="s">
        <v>150</v>
      </c>
      <c r="C560" s="65" t="s">
        <v>171</v>
      </c>
      <c r="D560" s="65" t="s">
        <v>2589</v>
      </c>
      <c r="E560" s="65" t="s">
        <v>668</v>
      </c>
      <c r="F560" s="66" t="s">
        <v>403</v>
      </c>
      <c r="G560" s="66" t="s">
        <v>2389</v>
      </c>
      <c r="H560" s="66">
        <v>230</v>
      </c>
      <c r="I560" s="66">
        <v>3</v>
      </c>
      <c r="J560" s="67">
        <f t="shared" si="8"/>
        <v>1.3043478260869565E-2</v>
      </c>
      <c r="K560" s="68" t="s">
        <v>35</v>
      </c>
      <c r="L560" s="68" t="s">
        <v>33</v>
      </c>
    </row>
    <row r="561" spans="2:12" x14ac:dyDescent="0.25">
      <c r="B561" s="65" t="s">
        <v>150</v>
      </c>
      <c r="C561" s="65" t="s">
        <v>171</v>
      </c>
      <c r="D561" s="65" t="s">
        <v>2589</v>
      </c>
      <c r="E561" s="65" t="s">
        <v>200</v>
      </c>
      <c r="F561" s="66" t="s">
        <v>405</v>
      </c>
      <c r="G561" s="66" t="s">
        <v>2389</v>
      </c>
      <c r="H561" s="66">
        <v>481</v>
      </c>
      <c r="I561" s="66">
        <v>10</v>
      </c>
      <c r="J561" s="67">
        <f t="shared" si="8"/>
        <v>2.0790020790020791E-2</v>
      </c>
      <c r="K561" s="68" t="s">
        <v>35</v>
      </c>
      <c r="L561" s="68" t="s">
        <v>33</v>
      </c>
    </row>
    <row r="562" spans="2:12" x14ac:dyDescent="0.25">
      <c r="B562" s="65" t="s">
        <v>150</v>
      </c>
      <c r="C562" s="65" t="s">
        <v>171</v>
      </c>
      <c r="D562" s="65" t="s">
        <v>2589</v>
      </c>
      <c r="E562" s="65" t="s">
        <v>670</v>
      </c>
      <c r="F562" s="66" t="s">
        <v>403</v>
      </c>
      <c r="G562" s="66" t="s">
        <v>2389</v>
      </c>
      <c r="H562" s="66">
        <v>105</v>
      </c>
      <c r="I562" s="66">
        <v>3</v>
      </c>
      <c r="J562" s="67">
        <f t="shared" si="8"/>
        <v>2.8571428571428571E-2</v>
      </c>
      <c r="K562" s="68" t="s">
        <v>35</v>
      </c>
      <c r="L562" s="68" t="s">
        <v>33</v>
      </c>
    </row>
    <row r="563" spans="2:12" x14ac:dyDescent="0.25">
      <c r="B563" s="65" t="s">
        <v>150</v>
      </c>
      <c r="C563" s="65" t="s">
        <v>171</v>
      </c>
      <c r="D563" s="65" t="s">
        <v>2589</v>
      </c>
      <c r="E563" s="65" t="s">
        <v>673</v>
      </c>
      <c r="F563" s="66" t="s">
        <v>403</v>
      </c>
      <c r="G563" s="66" t="s">
        <v>2389</v>
      </c>
      <c r="H563" s="66">
        <v>60</v>
      </c>
      <c r="I563" s="66">
        <v>0</v>
      </c>
      <c r="J563" s="67">
        <f t="shared" si="8"/>
        <v>0</v>
      </c>
      <c r="K563" s="68" t="s">
        <v>35</v>
      </c>
      <c r="L563" s="68" t="s">
        <v>33</v>
      </c>
    </row>
    <row r="564" spans="2:12" x14ac:dyDescent="0.25">
      <c r="B564" s="65" t="s">
        <v>150</v>
      </c>
      <c r="C564" s="65" t="s">
        <v>171</v>
      </c>
      <c r="D564" s="65" t="s">
        <v>2589</v>
      </c>
      <c r="E564" s="65" t="s">
        <v>667</v>
      </c>
      <c r="F564" s="66" t="s">
        <v>403</v>
      </c>
      <c r="G564" s="66" t="s">
        <v>2389</v>
      </c>
      <c r="H564" s="66">
        <v>137</v>
      </c>
      <c r="I564" s="66">
        <v>2</v>
      </c>
      <c r="J564" s="67">
        <f t="shared" si="8"/>
        <v>1.4598540145985401E-2</v>
      </c>
      <c r="K564" s="68" t="s">
        <v>35</v>
      </c>
      <c r="L564" s="68" t="s">
        <v>33</v>
      </c>
    </row>
    <row r="565" spans="2:12" x14ac:dyDescent="0.25">
      <c r="B565" s="65" t="s">
        <v>150</v>
      </c>
      <c r="C565" s="65" t="s">
        <v>171</v>
      </c>
      <c r="D565" s="65" t="s">
        <v>2589</v>
      </c>
      <c r="E565" s="65" t="s">
        <v>671</v>
      </c>
      <c r="F565" s="66" t="s">
        <v>403</v>
      </c>
      <c r="G565" s="66" t="s">
        <v>2389</v>
      </c>
      <c r="H565" s="66">
        <v>105</v>
      </c>
      <c r="I565" s="66">
        <v>2</v>
      </c>
      <c r="J565" s="67">
        <f t="shared" si="8"/>
        <v>1.9047619047619049E-2</v>
      </c>
      <c r="K565" s="68" t="s">
        <v>35</v>
      </c>
      <c r="L565" s="68" t="s">
        <v>33</v>
      </c>
    </row>
    <row r="566" spans="2:12" x14ac:dyDescent="0.25">
      <c r="B566" s="65" t="s">
        <v>150</v>
      </c>
      <c r="C566" s="65" t="s">
        <v>171</v>
      </c>
      <c r="D566" s="65" t="s">
        <v>2589</v>
      </c>
      <c r="E566" s="65" t="s">
        <v>2591</v>
      </c>
      <c r="F566" s="66" t="s">
        <v>403</v>
      </c>
      <c r="G566" s="66" t="s">
        <v>2389</v>
      </c>
      <c r="H566" s="66">
        <v>60</v>
      </c>
      <c r="I566" s="66">
        <v>4</v>
      </c>
      <c r="J566" s="67">
        <f t="shared" si="8"/>
        <v>6.6666666666666666E-2</v>
      </c>
      <c r="K566" s="68" t="s">
        <v>35</v>
      </c>
      <c r="L566" s="68" t="s">
        <v>33</v>
      </c>
    </row>
    <row r="567" spans="2:12" x14ac:dyDescent="0.25">
      <c r="B567" s="65" t="s">
        <v>150</v>
      </c>
      <c r="C567" s="65" t="s">
        <v>171</v>
      </c>
      <c r="D567" s="65" t="s">
        <v>2592</v>
      </c>
      <c r="E567" s="65" t="s">
        <v>647</v>
      </c>
      <c r="F567" s="66" t="s">
        <v>403</v>
      </c>
      <c r="G567" s="66" t="s">
        <v>2389</v>
      </c>
      <c r="H567" s="66">
        <v>252</v>
      </c>
      <c r="I567" s="66">
        <v>4</v>
      </c>
      <c r="J567" s="67">
        <f t="shared" si="8"/>
        <v>1.5873015873015872E-2</v>
      </c>
      <c r="K567" s="68" t="s">
        <v>44</v>
      </c>
      <c r="L567" s="68" t="s">
        <v>44</v>
      </c>
    </row>
    <row r="568" spans="2:12" x14ac:dyDescent="0.25">
      <c r="B568" s="65" t="s">
        <v>150</v>
      </c>
      <c r="C568" s="65" t="s">
        <v>171</v>
      </c>
      <c r="D568" s="65" t="s">
        <v>2592</v>
      </c>
      <c r="E568" s="65" t="s">
        <v>649</v>
      </c>
      <c r="F568" s="66" t="s">
        <v>405</v>
      </c>
      <c r="G568" s="66" t="s">
        <v>2389</v>
      </c>
      <c r="H568" s="66">
        <v>108</v>
      </c>
      <c r="I568" s="66">
        <v>4</v>
      </c>
      <c r="J568" s="67">
        <f t="shared" si="8"/>
        <v>3.7037037037037035E-2</v>
      </c>
      <c r="K568" s="68" t="s">
        <v>44</v>
      </c>
      <c r="L568" s="68" t="s">
        <v>44</v>
      </c>
    </row>
    <row r="569" spans="2:12" x14ac:dyDescent="0.25">
      <c r="B569" s="65" t="s">
        <v>150</v>
      </c>
      <c r="C569" s="65" t="s">
        <v>171</v>
      </c>
      <c r="D569" s="65" t="s">
        <v>2592</v>
      </c>
      <c r="E569" s="65" t="s">
        <v>196</v>
      </c>
      <c r="F569" s="66" t="s">
        <v>405</v>
      </c>
      <c r="G569" s="66" t="s">
        <v>2389</v>
      </c>
      <c r="H569" s="66">
        <v>1125</v>
      </c>
      <c r="I569" s="66">
        <v>24</v>
      </c>
      <c r="J569" s="67">
        <f t="shared" si="8"/>
        <v>2.1333333333333333E-2</v>
      </c>
      <c r="K569" s="68" t="s">
        <v>44</v>
      </c>
      <c r="L569" s="68" t="s">
        <v>44</v>
      </c>
    </row>
    <row r="570" spans="2:12" x14ac:dyDescent="0.25">
      <c r="B570" s="65" t="s">
        <v>150</v>
      </c>
      <c r="C570" s="65" t="s">
        <v>171</v>
      </c>
      <c r="D570" s="65" t="s">
        <v>2592</v>
      </c>
      <c r="E570" s="65" t="s">
        <v>654</v>
      </c>
      <c r="F570" s="66" t="s">
        <v>403</v>
      </c>
      <c r="G570" s="66" t="s">
        <v>2389</v>
      </c>
      <c r="H570" s="66">
        <v>114</v>
      </c>
      <c r="I570" s="66">
        <v>5</v>
      </c>
      <c r="J570" s="67">
        <f t="shared" si="8"/>
        <v>4.3859649122807015E-2</v>
      </c>
      <c r="K570" s="68" t="s">
        <v>44</v>
      </c>
      <c r="L570" s="68" t="s">
        <v>44</v>
      </c>
    </row>
    <row r="571" spans="2:12" x14ac:dyDescent="0.25">
      <c r="B571" s="65" t="s">
        <v>150</v>
      </c>
      <c r="C571" s="65" t="s">
        <v>171</v>
      </c>
      <c r="D571" s="65" t="s">
        <v>2592</v>
      </c>
      <c r="E571" s="65" t="s">
        <v>646</v>
      </c>
      <c r="F571" s="66" t="s">
        <v>403</v>
      </c>
      <c r="G571" s="66" t="s">
        <v>2389</v>
      </c>
      <c r="H571" s="66">
        <v>242</v>
      </c>
      <c r="I571" s="66">
        <v>2</v>
      </c>
      <c r="J571" s="67">
        <f t="shared" si="8"/>
        <v>8.2644628099173556E-3</v>
      </c>
      <c r="K571" s="68" t="s">
        <v>44</v>
      </c>
      <c r="L571" s="68" t="s">
        <v>44</v>
      </c>
    </row>
    <row r="572" spans="2:12" x14ac:dyDescent="0.25">
      <c r="B572" s="65" t="s">
        <v>150</v>
      </c>
      <c r="C572" s="65" t="s">
        <v>171</v>
      </c>
      <c r="D572" s="65" t="s">
        <v>2592</v>
      </c>
      <c r="E572" s="65" t="s">
        <v>653</v>
      </c>
      <c r="F572" s="66" t="s">
        <v>404</v>
      </c>
      <c r="G572" s="66" t="s">
        <v>2389</v>
      </c>
      <c r="H572" s="66">
        <v>312</v>
      </c>
      <c r="I572" s="66">
        <v>7</v>
      </c>
      <c r="J572" s="67">
        <f t="shared" si="8"/>
        <v>2.2435897435897436E-2</v>
      </c>
      <c r="K572" s="68" t="s">
        <v>44</v>
      </c>
      <c r="L572" s="68" t="s">
        <v>44</v>
      </c>
    </row>
    <row r="573" spans="2:12" x14ac:dyDescent="0.25">
      <c r="B573" s="65" t="s">
        <v>150</v>
      </c>
      <c r="C573" s="65" t="s">
        <v>171</v>
      </c>
      <c r="D573" s="65" t="s">
        <v>2592</v>
      </c>
      <c r="E573" s="65" t="s">
        <v>197</v>
      </c>
      <c r="F573" s="66" t="s">
        <v>406</v>
      </c>
      <c r="G573" s="66" t="s">
        <v>2389</v>
      </c>
      <c r="H573" s="66">
        <v>2941</v>
      </c>
      <c r="I573" s="66">
        <v>23</v>
      </c>
      <c r="J573" s="67">
        <f t="shared" si="8"/>
        <v>7.8204692281536887E-3</v>
      </c>
      <c r="K573" s="68" t="s">
        <v>44</v>
      </c>
      <c r="L573" s="68" t="s">
        <v>44</v>
      </c>
    </row>
    <row r="574" spans="2:12" x14ac:dyDescent="0.25">
      <c r="B574" s="65" t="s">
        <v>150</v>
      </c>
      <c r="C574" s="65" t="s">
        <v>171</v>
      </c>
      <c r="D574" s="65" t="s">
        <v>2592</v>
      </c>
      <c r="E574" s="65" t="s">
        <v>650</v>
      </c>
      <c r="F574" s="66" t="s">
        <v>403</v>
      </c>
      <c r="G574" s="66" t="s">
        <v>2389</v>
      </c>
      <c r="H574" s="66">
        <v>179</v>
      </c>
      <c r="I574" s="66">
        <v>10</v>
      </c>
      <c r="J574" s="67">
        <f t="shared" si="8"/>
        <v>5.5865921787709494E-2</v>
      </c>
      <c r="K574" s="68" t="s">
        <v>44</v>
      </c>
      <c r="L574" s="68" t="s">
        <v>44</v>
      </c>
    </row>
    <row r="575" spans="2:12" x14ac:dyDescent="0.25">
      <c r="B575" s="65" t="s">
        <v>150</v>
      </c>
      <c r="C575" s="65" t="s">
        <v>171</v>
      </c>
      <c r="D575" s="65" t="s">
        <v>2592</v>
      </c>
      <c r="E575" s="65" t="s">
        <v>655</v>
      </c>
      <c r="F575" s="66" t="s">
        <v>403</v>
      </c>
      <c r="G575" s="66" t="s">
        <v>2389</v>
      </c>
      <c r="H575" s="66">
        <v>53</v>
      </c>
      <c r="I575" s="66">
        <v>2</v>
      </c>
      <c r="J575" s="67">
        <f t="shared" si="8"/>
        <v>3.7735849056603772E-2</v>
      </c>
      <c r="K575" s="68" t="s">
        <v>44</v>
      </c>
      <c r="L575" s="68" t="s">
        <v>44</v>
      </c>
    </row>
    <row r="576" spans="2:12" x14ac:dyDescent="0.25">
      <c r="B576" s="65" t="s">
        <v>150</v>
      </c>
      <c r="C576" s="65" t="s">
        <v>171</v>
      </c>
      <c r="D576" s="65" t="s">
        <v>2592</v>
      </c>
      <c r="E576" s="65" t="s">
        <v>652</v>
      </c>
      <c r="F576" s="66" t="s">
        <v>403</v>
      </c>
      <c r="G576" s="66" t="s">
        <v>2389</v>
      </c>
      <c r="H576" s="66">
        <v>93</v>
      </c>
      <c r="I576" s="66">
        <v>1</v>
      </c>
      <c r="J576" s="67">
        <f t="shared" si="8"/>
        <v>1.0752688172043012E-2</v>
      </c>
      <c r="K576" s="68" t="s">
        <v>44</v>
      </c>
      <c r="L576" s="68" t="s">
        <v>44</v>
      </c>
    </row>
    <row r="577" spans="2:12" x14ac:dyDescent="0.25">
      <c r="B577" s="65" t="s">
        <v>150</v>
      </c>
      <c r="C577" s="65" t="s">
        <v>171</v>
      </c>
      <c r="D577" s="65" t="s">
        <v>2592</v>
      </c>
      <c r="E577" s="65" t="s">
        <v>700</v>
      </c>
      <c r="F577" s="66" t="s">
        <v>403</v>
      </c>
      <c r="G577" s="66" t="s">
        <v>2389</v>
      </c>
      <c r="H577" s="66">
        <v>85</v>
      </c>
      <c r="I577" s="66">
        <v>1</v>
      </c>
      <c r="J577" s="67">
        <f t="shared" si="8"/>
        <v>1.1764705882352941E-2</v>
      </c>
      <c r="K577" s="68" t="s">
        <v>44</v>
      </c>
      <c r="L577" s="68" t="s">
        <v>44</v>
      </c>
    </row>
    <row r="578" spans="2:12" x14ac:dyDescent="0.25">
      <c r="B578" s="65" t="s">
        <v>150</v>
      </c>
      <c r="C578" s="65" t="s">
        <v>171</v>
      </c>
      <c r="D578" s="65" t="s">
        <v>2592</v>
      </c>
      <c r="E578" s="65" t="s">
        <v>651</v>
      </c>
      <c r="F578" s="66" t="s">
        <v>403</v>
      </c>
      <c r="G578" s="66" t="s">
        <v>2389</v>
      </c>
      <c r="H578" s="66">
        <v>82</v>
      </c>
      <c r="I578" s="66">
        <v>3</v>
      </c>
      <c r="J578" s="67">
        <f t="shared" si="8"/>
        <v>3.6585365853658534E-2</v>
      </c>
      <c r="K578" s="68" t="s">
        <v>44</v>
      </c>
      <c r="L578" s="68" t="s">
        <v>44</v>
      </c>
    </row>
    <row r="579" spans="2:12" x14ac:dyDescent="0.25">
      <c r="B579" s="65" t="s">
        <v>150</v>
      </c>
      <c r="C579" s="65" t="s">
        <v>171</v>
      </c>
      <c r="D579" s="65" t="s">
        <v>2592</v>
      </c>
      <c r="E579" s="65" t="s">
        <v>648</v>
      </c>
      <c r="F579" s="66" t="s">
        <v>403</v>
      </c>
      <c r="G579" s="66" t="s">
        <v>2389</v>
      </c>
      <c r="H579" s="66">
        <v>74</v>
      </c>
      <c r="I579" s="66">
        <v>2</v>
      </c>
      <c r="J579" s="67">
        <f t="shared" si="8"/>
        <v>2.7027027027027029E-2</v>
      </c>
      <c r="K579" s="68" t="s">
        <v>44</v>
      </c>
      <c r="L579" s="68" t="s">
        <v>44</v>
      </c>
    </row>
    <row r="580" spans="2:12" x14ac:dyDescent="0.25">
      <c r="B580" s="65" t="s">
        <v>150</v>
      </c>
      <c r="C580" s="65" t="s">
        <v>171</v>
      </c>
      <c r="D580" s="65" t="s">
        <v>2593</v>
      </c>
      <c r="E580" s="65" t="s">
        <v>195</v>
      </c>
      <c r="F580" s="66" t="s">
        <v>405</v>
      </c>
      <c r="G580" s="66" t="s">
        <v>2389</v>
      </c>
      <c r="H580" s="66">
        <v>458</v>
      </c>
      <c r="I580" s="66">
        <v>14</v>
      </c>
      <c r="J580" s="67">
        <f t="shared" si="8"/>
        <v>3.0567685589519649E-2</v>
      </c>
      <c r="K580" s="68" t="s">
        <v>44</v>
      </c>
      <c r="L580" s="68" t="s">
        <v>42</v>
      </c>
    </row>
    <row r="581" spans="2:12" x14ac:dyDescent="0.25">
      <c r="B581" s="65" t="s">
        <v>150</v>
      </c>
      <c r="C581" s="65" t="s">
        <v>171</v>
      </c>
      <c r="D581" s="65" t="s">
        <v>2593</v>
      </c>
      <c r="E581" s="65" t="s">
        <v>633</v>
      </c>
      <c r="F581" s="66" t="s">
        <v>403</v>
      </c>
      <c r="G581" s="66" t="s">
        <v>2389</v>
      </c>
      <c r="H581" s="66">
        <v>60</v>
      </c>
      <c r="I581" s="66">
        <v>3</v>
      </c>
      <c r="J581" s="67">
        <f t="shared" si="8"/>
        <v>0.05</v>
      </c>
      <c r="K581" s="68" t="s">
        <v>44</v>
      </c>
      <c r="L581" s="68" t="s">
        <v>42</v>
      </c>
    </row>
    <row r="582" spans="2:12" x14ac:dyDescent="0.25">
      <c r="B582" s="65" t="s">
        <v>150</v>
      </c>
      <c r="C582" s="65" t="s">
        <v>171</v>
      </c>
      <c r="D582" s="65" t="s">
        <v>2593</v>
      </c>
      <c r="E582" s="65" t="s">
        <v>630</v>
      </c>
      <c r="F582" s="66" t="s">
        <v>405</v>
      </c>
      <c r="G582" s="66" t="s">
        <v>2389</v>
      </c>
      <c r="H582" s="66">
        <v>219</v>
      </c>
      <c r="I582" s="66">
        <v>9</v>
      </c>
      <c r="J582" s="67">
        <f t="shared" si="8"/>
        <v>4.1095890410958902E-2</v>
      </c>
      <c r="K582" s="68" t="s">
        <v>44</v>
      </c>
      <c r="L582" s="68" t="s">
        <v>42</v>
      </c>
    </row>
    <row r="583" spans="2:12" x14ac:dyDescent="0.25">
      <c r="B583" s="65" t="s">
        <v>150</v>
      </c>
      <c r="C583" s="65" t="s">
        <v>171</v>
      </c>
      <c r="D583" s="65" t="s">
        <v>2593</v>
      </c>
      <c r="E583" s="65" t="s">
        <v>192</v>
      </c>
      <c r="F583" s="66" t="s">
        <v>405</v>
      </c>
      <c r="G583" s="66" t="s">
        <v>2389</v>
      </c>
      <c r="H583" s="66">
        <v>325</v>
      </c>
      <c r="I583" s="66">
        <v>14</v>
      </c>
      <c r="J583" s="67">
        <f t="shared" si="8"/>
        <v>4.3076923076923075E-2</v>
      </c>
      <c r="K583" s="68" t="s">
        <v>35</v>
      </c>
      <c r="L583" s="68" t="s">
        <v>32</v>
      </c>
    </row>
    <row r="584" spans="2:12" x14ac:dyDescent="0.25">
      <c r="B584" s="65" t="s">
        <v>150</v>
      </c>
      <c r="C584" s="65" t="s">
        <v>171</v>
      </c>
      <c r="D584" s="65" t="s">
        <v>2593</v>
      </c>
      <c r="E584" s="65" t="s">
        <v>193</v>
      </c>
      <c r="F584" s="66" t="s">
        <v>403</v>
      </c>
      <c r="G584" s="66" t="s">
        <v>2389</v>
      </c>
      <c r="H584" s="66">
        <v>151</v>
      </c>
      <c r="I584" s="66">
        <v>5</v>
      </c>
      <c r="J584" s="67">
        <f t="shared" si="8"/>
        <v>3.3112582781456956E-2</v>
      </c>
      <c r="K584" s="68" t="s">
        <v>44</v>
      </c>
      <c r="L584" s="68" t="s">
        <v>36</v>
      </c>
    </row>
    <row r="585" spans="2:12" x14ac:dyDescent="0.25">
      <c r="B585" s="65" t="s">
        <v>150</v>
      </c>
      <c r="C585" s="65" t="s">
        <v>171</v>
      </c>
      <c r="D585" s="65" t="s">
        <v>2593</v>
      </c>
      <c r="E585" s="65" t="s">
        <v>635</v>
      </c>
      <c r="F585" s="66" t="s">
        <v>403</v>
      </c>
      <c r="G585" s="66" t="s">
        <v>2389</v>
      </c>
      <c r="H585" s="66">
        <v>115</v>
      </c>
      <c r="I585" s="66">
        <v>2</v>
      </c>
      <c r="J585" s="67">
        <f t="shared" si="8"/>
        <v>1.7391304347826087E-2</v>
      </c>
      <c r="K585" s="68" t="s">
        <v>44</v>
      </c>
      <c r="L585" s="68" t="s">
        <v>42</v>
      </c>
    </row>
    <row r="586" spans="2:12" x14ac:dyDescent="0.25">
      <c r="B586" s="65" t="s">
        <v>150</v>
      </c>
      <c r="C586" s="65" t="s">
        <v>171</v>
      </c>
      <c r="D586" s="65" t="s">
        <v>2593</v>
      </c>
      <c r="E586" s="65" t="s">
        <v>631</v>
      </c>
      <c r="F586" s="66" t="s">
        <v>404</v>
      </c>
      <c r="G586" s="66" t="s">
        <v>2389</v>
      </c>
      <c r="H586" s="66">
        <v>135</v>
      </c>
      <c r="I586" s="66">
        <v>7</v>
      </c>
      <c r="J586" s="67">
        <f t="shared" si="8"/>
        <v>5.185185185185185E-2</v>
      </c>
      <c r="K586" s="68" t="s">
        <v>44</v>
      </c>
      <c r="L586" s="68" t="s">
        <v>42</v>
      </c>
    </row>
    <row r="587" spans="2:12" x14ac:dyDescent="0.25">
      <c r="B587" s="65" t="s">
        <v>150</v>
      </c>
      <c r="C587" s="65" t="s">
        <v>171</v>
      </c>
      <c r="D587" s="65" t="s">
        <v>2593</v>
      </c>
      <c r="E587" s="65" t="s">
        <v>634</v>
      </c>
      <c r="F587" s="66" t="s">
        <v>403</v>
      </c>
      <c r="G587" s="66" t="s">
        <v>2389</v>
      </c>
      <c r="H587" s="66">
        <v>185</v>
      </c>
      <c r="I587" s="66">
        <v>3</v>
      </c>
      <c r="J587" s="67">
        <f t="shared" si="8"/>
        <v>1.6216216216216217E-2</v>
      </c>
      <c r="K587" s="68" t="s">
        <v>44</v>
      </c>
      <c r="L587" s="68" t="s">
        <v>42</v>
      </c>
    </row>
    <row r="588" spans="2:12" x14ac:dyDescent="0.25">
      <c r="B588" s="65" t="s">
        <v>150</v>
      </c>
      <c r="C588" s="65" t="s">
        <v>171</v>
      </c>
      <c r="D588" s="65" t="s">
        <v>2593</v>
      </c>
      <c r="E588" s="65" t="s">
        <v>636</v>
      </c>
      <c r="F588" s="66" t="s">
        <v>405</v>
      </c>
      <c r="G588" s="66" t="s">
        <v>2389</v>
      </c>
      <c r="H588" s="66">
        <v>321</v>
      </c>
      <c r="I588" s="66">
        <v>8</v>
      </c>
      <c r="J588" s="67">
        <f t="shared" si="8"/>
        <v>2.4922118380062305E-2</v>
      </c>
      <c r="K588" s="68" t="s">
        <v>35</v>
      </c>
      <c r="L588" s="68" t="s">
        <v>34</v>
      </c>
    </row>
    <row r="589" spans="2:12" x14ac:dyDescent="0.25">
      <c r="B589" s="65" t="s">
        <v>150</v>
      </c>
      <c r="C589" s="65" t="s">
        <v>171</v>
      </c>
      <c r="D589" s="65" t="s">
        <v>2593</v>
      </c>
      <c r="E589" s="65" t="s">
        <v>194</v>
      </c>
      <c r="F589" s="66" t="s">
        <v>403</v>
      </c>
      <c r="G589" s="66" t="s">
        <v>2389</v>
      </c>
      <c r="H589" s="66">
        <v>191</v>
      </c>
      <c r="I589" s="66">
        <v>5</v>
      </c>
      <c r="J589" s="67">
        <f t="shared" ref="J589:J652" si="9">IFERROR(I589/H589,"")</f>
        <v>2.6178010471204188E-2</v>
      </c>
      <c r="K589" s="68" t="s">
        <v>44</v>
      </c>
      <c r="L589" s="68" t="s">
        <v>42</v>
      </c>
    </row>
    <row r="590" spans="2:12" x14ac:dyDescent="0.25">
      <c r="B590" s="65" t="s">
        <v>150</v>
      </c>
      <c r="C590" s="65" t="s">
        <v>171</v>
      </c>
      <c r="D590" s="65" t="s">
        <v>2593</v>
      </c>
      <c r="E590" s="65" t="s">
        <v>632</v>
      </c>
      <c r="F590" s="66" t="s">
        <v>403</v>
      </c>
      <c r="G590" s="66" t="s">
        <v>2389</v>
      </c>
      <c r="H590" s="66">
        <v>209</v>
      </c>
      <c r="I590" s="66">
        <v>9</v>
      </c>
      <c r="J590" s="67">
        <f t="shared" si="9"/>
        <v>4.3062200956937802E-2</v>
      </c>
      <c r="K590" s="68" t="s">
        <v>44</v>
      </c>
      <c r="L590" s="68" t="s">
        <v>42</v>
      </c>
    </row>
    <row r="591" spans="2:12" x14ac:dyDescent="0.25">
      <c r="B591" s="65" t="s">
        <v>150</v>
      </c>
      <c r="C591" s="65" t="s">
        <v>171</v>
      </c>
      <c r="D591" s="65" t="s">
        <v>2593</v>
      </c>
      <c r="E591" s="65" t="s">
        <v>637</v>
      </c>
      <c r="F591" s="66" t="s">
        <v>405</v>
      </c>
      <c r="G591" s="66" t="s">
        <v>2389</v>
      </c>
      <c r="H591" s="66">
        <v>242</v>
      </c>
      <c r="I591" s="66">
        <v>9</v>
      </c>
      <c r="J591" s="67">
        <f t="shared" si="9"/>
        <v>3.71900826446281E-2</v>
      </c>
      <c r="K591" s="68" t="s">
        <v>35</v>
      </c>
      <c r="L591" s="68" t="s">
        <v>32</v>
      </c>
    </row>
    <row r="592" spans="2:12" x14ac:dyDescent="0.25">
      <c r="B592" s="65" t="s">
        <v>150</v>
      </c>
      <c r="C592" s="65" t="s">
        <v>171</v>
      </c>
      <c r="D592" s="65" t="s">
        <v>2594</v>
      </c>
      <c r="E592" s="65" t="s">
        <v>191</v>
      </c>
      <c r="F592" s="66" t="s">
        <v>405</v>
      </c>
      <c r="G592" s="66" t="s">
        <v>2394</v>
      </c>
      <c r="H592" s="66">
        <v>648</v>
      </c>
      <c r="I592" s="66">
        <v>24</v>
      </c>
      <c r="J592" s="67">
        <f t="shared" si="9"/>
        <v>3.7037037037037035E-2</v>
      </c>
      <c r="K592" s="68" t="s">
        <v>44</v>
      </c>
      <c r="L592" s="68" t="s">
        <v>41</v>
      </c>
    </row>
    <row r="593" spans="2:12" x14ac:dyDescent="0.25">
      <c r="B593" s="65" t="s">
        <v>150</v>
      </c>
      <c r="C593" s="65" t="s">
        <v>171</v>
      </c>
      <c r="D593" s="65" t="s">
        <v>2594</v>
      </c>
      <c r="E593" s="65" t="s">
        <v>187</v>
      </c>
      <c r="F593" s="66" t="s">
        <v>405</v>
      </c>
      <c r="G593" s="66" t="s">
        <v>2389</v>
      </c>
      <c r="H593" s="66">
        <v>588</v>
      </c>
      <c r="I593" s="66">
        <v>13</v>
      </c>
      <c r="J593" s="67">
        <f t="shared" si="9"/>
        <v>2.2108843537414966E-2</v>
      </c>
      <c r="K593" s="68" t="s">
        <v>44</v>
      </c>
      <c r="L593" s="68" t="s">
        <v>40</v>
      </c>
    </row>
    <row r="594" spans="2:12" x14ac:dyDescent="0.25">
      <c r="B594" s="65" t="s">
        <v>150</v>
      </c>
      <c r="C594" s="65" t="s">
        <v>171</v>
      </c>
      <c r="D594" s="65" t="s">
        <v>2594</v>
      </c>
      <c r="E594" s="65" t="s">
        <v>190</v>
      </c>
      <c r="F594" s="66" t="s">
        <v>404</v>
      </c>
      <c r="G594" s="66" t="s">
        <v>2394</v>
      </c>
      <c r="H594" s="66">
        <v>284</v>
      </c>
      <c r="I594" s="66">
        <v>10</v>
      </c>
      <c r="J594" s="67">
        <f t="shared" si="9"/>
        <v>3.5211267605633804E-2</v>
      </c>
      <c r="K594" s="68" t="s">
        <v>44</v>
      </c>
      <c r="L594" s="68" t="s">
        <v>41</v>
      </c>
    </row>
    <row r="595" spans="2:12" x14ac:dyDescent="0.25">
      <c r="B595" s="65" t="s">
        <v>150</v>
      </c>
      <c r="C595" s="65" t="s">
        <v>171</v>
      </c>
      <c r="D595" s="65" t="s">
        <v>2594</v>
      </c>
      <c r="E595" s="65" t="s">
        <v>638</v>
      </c>
      <c r="F595" s="66" t="s">
        <v>403</v>
      </c>
      <c r="G595" s="66" t="s">
        <v>2389</v>
      </c>
      <c r="H595" s="66">
        <v>222</v>
      </c>
      <c r="I595" s="66">
        <v>5</v>
      </c>
      <c r="J595" s="67">
        <f t="shared" si="9"/>
        <v>2.2522522522522521E-2</v>
      </c>
      <c r="K595" s="68" t="s">
        <v>44</v>
      </c>
      <c r="L595" s="68" t="s">
        <v>40</v>
      </c>
    </row>
    <row r="596" spans="2:12" x14ac:dyDescent="0.25">
      <c r="B596" s="65" t="s">
        <v>150</v>
      </c>
      <c r="C596" s="65" t="s">
        <v>171</v>
      </c>
      <c r="D596" s="65" t="s">
        <v>2594</v>
      </c>
      <c r="E596" s="65" t="s">
        <v>189</v>
      </c>
      <c r="F596" s="66" t="s">
        <v>404</v>
      </c>
      <c r="G596" s="66" t="s">
        <v>2394</v>
      </c>
      <c r="H596" s="66">
        <v>251</v>
      </c>
      <c r="I596" s="66">
        <v>5</v>
      </c>
      <c r="J596" s="67">
        <f t="shared" si="9"/>
        <v>1.9920318725099601E-2</v>
      </c>
      <c r="K596" s="68" t="s">
        <v>44</v>
      </c>
      <c r="L596" s="68" t="s">
        <v>41</v>
      </c>
    </row>
    <row r="597" spans="2:12" x14ac:dyDescent="0.25">
      <c r="B597" s="65" t="s">
        <v>150</v>
      </c>
      <c r="C597" s="65" t="s">
        <v>171</v>
      </c>
      <c r="D597" s="65" t="s">
        <v>2594</v>
      </c>
      <c r="E597" s="65" t="s">
        <v>185</v>
      </c>
      <c r="F597" s="66" t="s">
        <v>404</v>
      </c>
      <c r="G597" s="66" t="s">
        <v>2394</v>
      </c>
      <c r="H597" s="66">
        <v>249</v>
      </c>
      <c r="I597" s="66">
        <v>8</v>
      </c>
      <c r="J597" s="67">
        <f t="shared" si="9"/>
        <v>3.2128514056224897E-2</v>
      </c>
      <c r="K597" s="68" t="s">
        <v>44</v>
      </c>
      <c r="L597" s="68" t="s">
        <v>43</v>
      </c>
    </row>
    <row r="598" spans="2:12" x14ac:dyDescent="0.25">
      <c r="B598" s="65" t="s">
        <v>150</v>
      </c>
      <c r="C598" s="65" t="s">
        <v>171</v>
      </c>
      <c r="D598" s="65" t="s">
        <v>2594</v>
      </c>
      <c r="E598" s="65" t="s">
        <v>186</v>
      </c>
      <c r="F598" s="66" t="s">
        <v>404</v>
      </c>
      <c r="G598" s="66" t="s">
        <v>2389</v>
      </c>
      <c r="H598" s="66">
        <v>173</v>
      </c>
      <c r="I598" s="66">
        <v>3</v>
      </c>
      <c r="J598" s="67">
        <f t="shared" si="9"/>
        <v>1.7341040462427744E-2</v>
      </c>
      <c r="K598" s="68" t="s">
        <v>44</v>
      </c>
      <c r="L598" s="68" t="s">
        <v>40</v>
      </c>
    </row>
    <row r="599" spans="2:12" x14ac:dyDescent="0.25">
      <c r="B599" s="65" t="s">
        <v>150</v>
      </c>
      <c r="C599" s="65" t="s">
        <v>171</v>
      </c>
      <c r="D599" s="65" t="s">
        <v>2594</v>
      </c>
      <c r="E599" s="65" t="s">
        <v>188</v>
      </c>
      <c r="F599" s="66" t="s">
        <v>403</v>
      </c>
      <c r="G599" s="66" t="s">
        <v>2394</v>
      </c>
      <c r="H599" s="66">
        <v>296</v>
      </c>
      <c r="I599" s="66">
        <v>14</v>
      </c>
      <c r="J599" s="67">
        <f t="shared" si="9"/>
        <v>4.72972972972973E-2</v>
      </c>
      <c r="K599" s="68" t="s">
        <v>44</v>
      </c>
      <c r="L599" s="68" t="s">
        <v>41</v>
      </c>
    </row>
    <row r="600" spans="2:12" x14ac:dyDescent="0.25">
      <c r="B600" s="65" t="s">
        <v>150</v>
      </c>
      <c r="C600" s="65" t="s">
        <v>171</v>
      </c>
      <c r="D600" s="65" t="s">
        <v>2594</v>
      </c>
      <c r="E600" s="65" t="s">
        <v>184</v>
      </c>
      <c r="F600" s="66" t="s">
        <v>403</v>
      </c>
      <c r="G600" s="66" t="s">
        <v>2394</v>
      </c>
      <c r="H600" s="66">
        <v>159</v>
      </c>
      <c r="I600" s="66">
        <v>4</v>
      </c>
      <c r="J600" s="67">
        <f t="shared" si="9"/>
        <v>2.5157232704402517E-2</v>
      </c>
      <c r="K600" s="68" t="s">
        <v>44</v>
      </c>
      <c r="L600" s="68" t="s">
        <v>43</v>
      </c>
    </row>
    <row r="601" spans="2:12" x14ac:dyDescent="0.25">
      <c r="B601" s="65" t="s">
        <v>150</v>
      </c>
      <c r="C601" s="65" t="s">
        <v>171</v>
      </c>
      <c r="D601" s="65" t="s">
        <v>2595</v>
      </c>
      <c r="E601" s="65" t="s">
        <v>660</v>
      </c>
      <c r="F601" s="66" t="s">
        <v>403</v>
      </c>
      <c r="G601" s="66" t="s">
        <v>2389</v>
      </c>
      <c r="H601" s="66">
        <v>139</v>
      </c>
      <c r="I601" s="66">
        <v>3</v>
      </c>
      <c r="J601" s="67">
        <f t="shared" si="9"/>
        <v>2.1582733812949641E-2</v>
      </c>
      <c r="K601" s="68" t="s">
        <v>44</v>
      </c>
      <c r="L601" s="68" t="s">
        <v>36</v>
      </c>
    </row>
    <row r="602" spans="2:12" x14ac:dyDescent="0.25">
      <c r="B602" s="65" t="s">
        <v>150</v>
      </c>
      <c r="C602" s="65" t="s">
        <v>171</v>
      </c>
      <c r="D602" s="65" t="s">
        <v>2595</v>
      </c>
      <c r="E602" s="65" t="s">
        <v>182</v>
      </c>
      <c r="F602" s="66" t="s">
        <v>405</v>
      </c>
      <c r="G602" s="66" t="s">
        <v>2389</v>
      </c>
      <c r="H602" s="66">
        <v>324</v>
      </c>
      <c r="I602" s="66">
        <v>11</v>
      </c>
      <c r="J602" s="67">
        <f t="shared" si="9"/>
        <v>3.3950617283950615E-2</v>
      </c>
      <c r="K602" s="68" t="s">
        <v>44</v>
      </c>
      <c r="L602" s="68" t="s">
        <v>36</v>
      </c>
    </row>
    <row r="603" spans="2:12" x14ac:dyDescent="0.25">
      <c r="B603" s="65" t="s">
        <v>150</v>
      </c>
      <c r="C603" s="65" t="s">
        <v>171</v>
      </c>
      <c r="D603" s="65" t="s">
        <v>2595</v>
      </c>
      <c r="E603" s="65" t="s">
        <v>181</v>
      </c>
      <c r="F603" s="66" t="s">
        <v>403</v>
      </c>
      <c r="G603" s="66" t="s">
        <v>2389</v>
      </c>
      <c r="H603" s="66">
        <v>179</v>
      </c>
      <c r="I603" s="66">
        <v>7</v>
      </c>
      <c r="J603" s="67">
        <f t="shared" si="9"/>
        <v>3.9106145251396648E-2</v>
      </c>
      <c r="K603" s="68" t="s">
        <v>44</v>
      </c>
      <c r="L603" s="68" t="s">
        <v>36</v>
      </c>
    </row>
    <row r="604" spans="2:12" x14ac:dyDescent="0.25">
      <c r="B604" s="65" t="s">
        <v>150</v>
      </c>
      <c r="C604" s="65" t="s">
        <v>171</v>
      </c>
      <c r="D604" s="65" t="s">
        <v>2595</v>
      </c>
      <c r="E604" s="65" t="s">
        <v>183</v>
      </c>
      <c r="F604" s="66" t="s">
        <v>405</v>
      </c>
      <c r="G604" s="66" t="s">
        <v>2389</v>
      </c>
      <c r="H604" s="66">
        <v>503</v>
      </c>
      <c r="I604" s="66">
        <v>19</v>
      </c>
      <c r="J604" s="67">
        <f t="shared" si="9"/>
        <v>3.7773359840954271E-2</v>
      </c>
      <c r="K604" s="68" t="s">
        <v>44</v>
      </c>
      <c r="L604" s="68" t="s">
        <v>36</v>
      </c>
    </row>
    <row r="605" spans="2:12" x14ac:dyDescent="0.25">
      <c r="B605" s="65" t="s">
        <v>150</v>
      </c>
      <c r="C605" s="65" t="s">
        <v>171</v>
      </c>
      <c r="D605" s="65" t="s">
        <v>2595</v>
      </c>
      <c r="E605" s="65" t="s">
        <v>180</v>
      </c>
      <c r="F605" s="66" t="s">
        <v>403</v>
      </c>
      <c r="G605" s="66" t="s">
        <v>2389</v>
      </c>
      <c r="H605" s="66">
        <v>250</v>
      </c>
      <c r="I605" s="66">
        <v>14</v>
      </c>
      <c r="J605" s="67">
        <f t="shared" si="9"/>
        <v>5.6000000000000001E-2</v>
      </c>
      <c r="K605" s="68" t="s">
        <v>44</v>
      </c>
      <c r="L605" s="68" t="s">
        <v>36</v>
      </c>
    </row>
    <row r="606" spans="2:12" x14ac:dyDescent="0.25">
      <c r="B606" s="65" t="s">
        <v>150</v>
      </c>
      <c r="C606" s="65" t="s">
        <v>171</v>
      </c>
      <c r="D606" s="65" t="s">
        <v>2596</v>
      </c>
      <c r="E606" s="65" t="s">
        <v>802</v>
      </c>
      <c r="F606" s="66" t="s">
        <v>403</v>
      </c>
      <c r="G606" s="66" t="s">
        <v>2394</v>
      </c>
      <c r="H606" s="66">
        <v>91</v>
      </c>
      <c r="I606" s="66">
        <v>2</v>
      </c>
      <c r="J606" s="67">
        <f t="shared" si="9"/>
        <v>2.197802197802198E-2</v>
      </c>
      <c r="K606" s="68" t="s">
        <v>35</v>
      </c>
      <c r="L606" s="68" t="s">
        <v>29</v>
      </c>
    </row>
    <row r="607" spans="2:12" x14ac:dyDescent="0.25">
      <c r="B607" s="65" t="s">
        <v>150</v>
      </c>
      <c r="C607" s="65" t="s">
        <v>171</v>
      </c>
      <c r="D607" s="65" t="s">
        <v>2596</v>
      </c>
      <c r="E607" s="65" t="s">
        <v>172</v>
      </c>
      <c r="F607" s="66" t="s">
        <v>403</v>
      </c>
      <c r="G607" s="66" t="s">
        <v>2394</v>
      </c>
      <c r="H607" s="66">
        <v>118</v>
      </c>
      <c r="I607" s="66">
        <v>3</v>
      </c>
      <c r="J607" s="67">
        <f t="shared" si="9"/>
        <v>2.5423728813559324E-2</v>
      </c>
      <c r="K607" s="68" t="s">
        <v>35</v>
      </c>
      <c r="L607" s="68" t="s">
        <v>29</v>
      </c>
    </row>
    <row r="608" spans="2:12" x14ac:dyDescent="0.25">
      <c r="B608" s="65" t="s">
        <v>150</v>
      </c>
      <c r="C608" s="65" t="s">
        <v>171</v>
      </c>
      <c r="D608" s="65" t="s">
        <v>2596</v>
      </c>
      <c r="E608" s="65" t="s">
        <v>178</v>
      </c>
      <c r="F608" s="66" t="s">
        <v>405</v>
      </c>
      <c r="G608" s="66" t="s">
        <v>2394</v>
      </c>
      <c r="H608" s="66">
        <v>482</v>
      </c>
      <c r="I608" s="66">
        <v>12</v>
      </c>
      <c r="J608" s="67">
        <f t="shared" si="9"/>
        <v>2.4896265560165973E-2</v>
      </c>
      <c r="K608" s="68" t="s">
        <v>35</v>
      </c>
      <c r="L608" s="68" t="s">
        <v>29</v>
      </c>
    </row>
    <row r="609" spans="2:12" x14ac:dyDescent="0.25">
      <c r="B609" s="65" t="s">
        <v>150</v>
      </c>
      <c r="C609" s="65" t="s">
        <v>171</v>
      </c>
      <c r="D609" s="65" t="s">
        <v>2596</v>
      </c>
      <c r="E609" s="65" t="s">
        <v>174</v>
      </c>
      <c r="F609" s="66" t="s">
        <v>403</v>
      </c>
      <c r="G609" s="66" t="s">
        <v>2394</v>
      </c>
      <c r="H609" s="66">
        <v>146</v>
      </c>
      <c r="I609" s="66">
        <v>4</v>
      </c>
      <c r="J609" s="67">
        <f t="shared" si="9"/>
        <v>2.7397260273972601E-2</v>
      </c>
      <c r="K609" s="68" t="s">
        <v>35</v>
      </c>
      <c r="L609" s="68" t="s">
        <v>29</v>
      </c>
    </row>
    <row r="610" spans="2:12" x14ac:dyDescent="0.25">
      <c r="B610" s="65" t="s">
        <v>150</v>
      </c>
      <c r="C610" s="65" t="s">
        <v>171</v>
      </c>
      <c r="D610" s="65" t="s">
        <v>2596</v>
      </c>
      <c r="E610" s="65" t="s">
        <v>177</v>
      </c>
      <c r="F610" s="66" t="s">
        <v>404</v>
      </c>
      <c r="G610" s="66" t="s">
        <v>2394</v>
      </c>
      <c r="H610" s="66">
        <v>323</v>
      </c>
      <c r="I610" s="66">
        <v>8</v>
      </c>
      <c r="J610" s="67">
        <f t="shared" si="9"/>
        <v>2.4767801857585141E-2</v>
      </c>
      <c r="K610" s="68" t="s">
        <v>35</v>
      </c>
      <c r="L610" s="68" t="s">
        <v>29</v>
      </c>
    </row>
    <row r="611" spans="2:12" x14ac:dyDescent="0.25">
      <c r="B611" s="65" t="s">
        <v>150</v>
      </c>
      <c r="C611" s="65" t="s">
        <v>171</v>
      </c>
      <c r="D611" s="65" t="s">
        <v>2596</v>
      </c>
      <c r="E611" s="65" t="s">
        <v>176</v>
      </c>
      <c r="F611" s="66" t="s">
        <v>404</v>
      </c>
      <c r="G611" s="66" t="s">
        <v>2394</v>
      </c>
      <c r="H611" s="66">
        <v>227</v>
      </c>
      <c r="I611" s="66">
        <v>4</v>
      </c>
      <c r="J611" s="67">
        <f t="shared" si="9"/>
        <v>1.7621145374449341E-2</v>
      </c>
      <c r="K611" s="68" t="s">
        <v>35</v>
      </c>
      <c r="L611" s="68" t="s">
        <v>29</v>
      </c>
    </row>
    <row r="612" spans="2:12" x14ac:dyDescent="0.25">
      <c r="B612" s="65" t="s">
        <v>150</v>
      </c>
      <c r="C612" s="65" t="s">
        <v>171</v>
      </c>
      <c r="D612" s="65" t="s">
        <v>2596</v>
      </c>
      <c r="E612" s="65" t="s">
        <v>175</v>
      </c>
      <c r="F612" s="66" t="s">
        <v>405</v>
      </c>
      <c r="G612" s="66" t="s">
        <v>2394</v>
      </c>
      <c r="H612" s="66">
        <v>423</v>
      </c>
      <c r="I612" s="66">
        <v>3</v>
      </c>
      <c r="J612" s="67">
        <f t="shared" si="9"/>
        <v>7.0921985815602835E-3</v>
      </c>
      <c r="K612" s="68" t="s">
        <v>35</v>
      </c>
      <c r="L612" s="68" t="s">
        <v>29</v>
      </c>
    </row>
    <row r="613" spans="2:12" x14ac:dyDescent="0.25">
      <c r="B613" s="65" t="s">
        <v>150</v>
      </c>
      <c r="C613" s="65" t="s">
        <v>171</v>
      </c>
      <c r="D613" s="65" t="s">
        <v>2596</v>
      </c>
      <c r="E613" s="65" t="s">
        <v>173</v>
      </c>
      <c r="F613" s="66" t="s">
        <v>404</v>
      </c>
      <c r="G613" s="66" t="s">
        <v>2394</v>
      </c>
      <c r="H613" s="66">
        <v>315</v>
      </c>
      <c r="I613" s="66">
        <v>6</v>
      </c>
      <c r="J613" s="67">
        <f t="shared" si="9"/>
        <v>1.9047619047619049E-2</v>
      </c>
      <c r="K613" s="68" t="s">
        <v>35</v>
      </c>
      <c r="L613" s="68" t="s">
        <v>29</v>
      </c>
    </row>
    <row r="614" spans="2:12" x14ac:dyDescent="0.25">
      <c r="B614" s="65" t="s">
        <v>150</v>
      </c>
      <c r="C614" s="65" t="s">
        <v>171</v>
      </c>
      <c r="D614" s="65" t="s">
        <v>2596</v>
      </c>
      <c r="E614" s="65" t="s">
        <v>179</v>
      </c>
      <c r="F614" s="66" t="s">
        <v>405</v>
      </c>
      <c r="G614" s="66" t="s">
        <v>2394</v>
      </c>
      <c r="H614" s="66">
        <v>599</v>
      </c>
      <c r="I614" s="66">
        <v>17</v>
      </c>
      <c r="J614" s="67">
        <f t="shared" si="9"/>
        <v>2.8380634390651086E-2</v>
      </c>
      <c r="K614" s="68" t="s">
        <v>35</v>
      </c>
      <c r="L614" s="68" t="s">
        <v>29</v>
      </c>
    </row>
    <row r="615" spans="2:12" x14ac:dyDescent="0.25">
      <c r="B615" s="65" t="s">
        <v>150</v>
      </c>
      <c r="C615" s="65" t="s">
        <v>152</v>
      </c>
      <c r="D615" s="65" t="s">
        <v>2597</v>
      </c>
      <c r="E615" s="65" t="s">
        <v>692</v>
      </c>
      <c r="F615" s="66" t="s">
        <v>403</v>
      </c>
      <c r="G615" s="66" t="s">
        <v>2389</v>
      </c>
      <c r="H615" s="66">
        <v>92</v>
      </c>
      <c r="I615" s="66">
        <v>4</v>
      </c>
      <c r="J615" s="67">
        <f t="shared" si="9"/>
        <v>4.3478260869565216E-2</v>
      </c>
      <c r="K615" s="68" t="s">
        <v>35</v>
      </c>
      <c r="L615" s="68" t="s">
        <v>35</v>
      </c>
    </row>
    <row r="616" spans="2:12" x14ac:dyDescent="0.25">
      <c r="B616" s="65" t="s">
        <v>150</v>
      </c>
      <c r="C616" s="65" t="s">
        <v>152</v>
      </c>
      <c r="D616" s="65" t="s">
        <v>2597</v>
      </c>
      <c r="E616" s="65" t="s">
        <v>169</v>
      </c>
      <c r="F616" s="66" t="s">
        <v>405</v>
      </c>
      <c r="G616" s="66" t="s">
        <v>2389</v>
      </c>
      <c r="H616" s="66">
        <v>152</v>
      </c>
      <c r="I616" s="66">
        <v>1</v>
      </c>
      <c r="J616" s="67">
        <f t="shared" si="9"/>
        <v>6.5789473684210523E-3</v>
      </c>
      <c r="K616" s="68" t="s">
        <v>35</v>
      </c>
      <c r="L616" s="68" t="s">
        <v>35</v>
      </c>
    </row>
    <row r="617" spans="2:12" x14ac:dyDescent="0.25">
      <c r="B617" s="65" t="s">
        <v>150</v>
      </c>
      <c r="C617" s="65" t="s">
        <v>152</v>
      </c>
      <c r="D617" s="65" t="s">
        <v>2597</v>
      </c>
      <c r="E617" s="65" t="s">
        <v>691</v>
      </c>
      <c r="F617" s="66" t="s">
        <v>403</v>
      </c>
      <c r="G617" s="66" t="s">
        <v>2389</v>
      </c>
      <c r="H617" s="66">
        <v>109</v>
      </c>
      <c r="I617" s="66">
        <v>4</v>
      </c>
      <c r="J617" s="67">
        <f t="shared" si="9"/>
        <v>3.669724770642202E-2</v>
      </c>
      <c r="K617" s="68" t="s">
        <v>35</v>
      </c>
      <c r="L617" s="68" t="s">
        <v>35</v>
      </c>
    </row>
    <row r="618" spans="2:12" x14ac:dyDescent="0.25">
      <c r="B618" s="65" t="s">
        <v>150</v>
      </c>
      <c r="C618" s="65" t="s">
        <v>152</v>
      </c>
      <c r="D618" s="65" t="s">
        <v>2597</v>
      </c>
      <c r="E618" s="65" t="s">
        <v>689</v>
      </c>
      <c r="F618" s="66" t="s">
        <v>403</v>
      </c>
      <c r="G618" s="66" t="s">
        <v>2389</v>
      </c>
      <c r="H618" s="66">
        <v>76</v>
      </c>
      <c r="I618" s="66">
        <v>3</v>
      </c>
      <c r="J618" s="67">
        <f t="shared" si="9"/>
        <v>3.9473684210526314E-2</v>
      </c>
      <c r="K618" s="68" t="s">
        <v>35</v>
      </c>
      <c r="L618" s="68" t="s">
        <v>35</v>
      </c>
    </row>
    <row r="619" spans="2:12" x14ac:dyDescent="0.25">
      <c r="B619" s="65" t="s">
        <v>150</v>
      </c>
      <c r="C619" s="65" t="s">
        <v>152</v>
      </c>
      <c r="D619" s="65" t="s">
        <v>2597</v>
      </c>
      <c r="E619" s="65" t="s">
        <v>695</v>
      </c>
      <c r="F619" s="66" t="s">
        <v>403</v>
      </c>
      <c r="G619" s="66" t="s">
        <v>2389</v>
      </c>
      <c r="H619" s="66">
        <v>113</v>
      </c>
      <c r="I619" s="66">
        <v>3</v>
      </c>
      <c r="J619" s="67">
        <f t="shared" si="9"/>
        <v>2.6548672566371681E-2</v>
      </c>
      <c r="K619" s="68" t="s">
        <v>35</v>
      </c>
      <c r="L619" s="68" t="s">
        <v>35</v>
      </c>
    </row>
    <row r="620" spans="2:12" x14ac:dyDescent="0.25">
      <c r="B620" s="65" t="s">
        <v>150</v>
      </c>
      <c r="C620" s="65" t="s">
        <v>152</v>
      </c>
      <c r="D620" s="65" t="s">
        <v>2597</v>
      </c>
      <c r="E620" s="65" t="s">
        <v>690</v>
      </c>
      <c r="F620" s="66" t="s">
        <v>403</v>
      </c>
      <c r="G620" s="66" t="s">
        <v>2389</v>
      </c>
      <c r="H620" s="66">
        <v>106</v>
      </c>
      <c r="I620" s="66">
        <v>3</v>
      </c>
      <c r="J620" s="67">
        <f t="shared" si="9"/>
        <v>2.8301886792452831E-2</v>
      </c>
      <c r="K620" s="68" t="s">
        <v>35</v>
      </c>
      <c r="L620" s="68" t="s">
        <v>35</v>
      </c>
    </row>
    <row r="621" spans="2:12" x14ac:dyDescent="0.25">
      <c r="B621" s="65" t="s">
        <v>150</v>
      </c>
      <c r="C621" s="65" t="s">
        <v>152</v>
      </c>
      <c r="D621" s="65" t="s">
        <v>2597</v>
      </c>
      <c r="E621" s="65" t="s">
        <v>799</v>
      </c>
      <c r="F621" s="66" t="s">
        <v>403</v>
      </c>
      <c r="G621" s="66" t="s">
        <v>2389</v>
      </c>
      <c r="H621" s="66">
        <v>100</v>
      </c>
      <c r="I621" s="66">
        <v>4</v>
      </c>
      <c r="J621" s="67">
        <f t="shared" si="9"/>
        <v>0.04</v>
      </c>
      <c r="K621" s="68" t="s">
        <v>35</v>
      </c>
      <c r="L621" s="68" t="s">
        <v>35</v>
      </c>
    </row>
    <row r="622" spans="2:12" x14ac:dyDescent="0.25">
      <c r="B622" s="65" t="s">
        <v>150</v>
      </c>
      <c r="C622" s="65" t="s">
        <v>152</v>
      </c>
      <c r="D622" s="65" t="s">
        <v>2597</v>
      </c>
      <c r="E622" s="65" t="s">
        <v>685</v>
      </c>
      <c r="F622" s="66" t="s">
        <v>403</v>
      </c>
      <c r="G622" s="66" t="s">
        <v>2389</v>
      </c>
      <c r="H622" s="66">
        <v>151</v>
      </c>
      <c r="I622" s="66">
        <v>6</v>
      </c>
      <c r="J622" s="67">
        <f t="shared" si="9"/>
        <v>3.9735099337748346E-2</v>
      </c>
      <c r="K622" s="68" t="s">
        <v>35</v>
      </c>
      <c r="L622" s="68" t="s">
        <v>35</v>
      </c>
    </row>
    <row r="623" spans="2:12" x14ac:dyDescent="0.25">
      <c r="B623" s="65" t="s">
        <v>150</v>
      </c>
      <c r="C623" s="65" t="s">
        <v>152</v>
      </c>
      <c r="D623" s="65" t="s">
        <v>2597</v>
      </c>
      <c r="E623" s="65" t="s">
        <v>693</v>
      </c>
      <c r="F623" s="66" t="s">
        <v>403</v>
      </c>
      <c r="G623" s="66" t="s">
        <v>2389</v>
      </c>
      <c r="H623" s="66">
        <v>153</v>
      </c>
      <c r="I623" s="66">
        <v>6</v>
      </c>
      <c r="J623" s="67">
        <f t="shared" si="9"/>
        <v>3.9215686274509803E-2</v>
      </c>
      <c r="K623" s="68" t="s">
        <v>35</v>
      </c>
      <c r="L623" s="68" t="s">
        <v>35</v>
      </c>
    </row>
    <row r="624" spans="2:12" x14ac:dyDescent="0.25">
      <c r="B624" s="65" t="s">
        <v>150</v>
      </c>
      <c r="C624" s="65" t="s">
        <v>152</v>
      </c>
      <c r="D624" s="65" t="s">
        <v>2597</v>
      </c>
      <c r="E624" s="65" t="s">
        <v>687</v>
      </c>
      <c r="F624" s="66" t="s">
        <v>404</v>
      </c>
      <c r="G624" s="66" t="s">
        <v>2389</v>
      </c>
      <c r="H624" s="66">
        <v>263</v>
      </c>
      <c r="I624" s="66">
        <v>10</v>
      </c>
      <c r="J624" s="67">
        <f t="shared" si="9"/>
        <v>3.8022813688212927E-2</v>
      </c>
      <c r="K624" s="68" t="s">
        <v>35</v>
      </c>
      <c r="L624" s="68" t="s">
        <v>35</v>
      </c>
    </row>
    <row r="625" spans="2:12" x14ac:dyDescent="0.25">
      <c r="B625" s="65" t="s">
        <v>150</v>
      </c>
      <c r="C625" s="65" t="s">
        <v>152</v>
      </c>
      <c r="D625" s="65" t="s">
        <v>2597</v>
      </c>
      <c r="E625" s="65" t="s">
        <v>697</v>
      </c>
      <c r="F625" s="66" t="s">
        <v>403</v>
      </c>
      <c r="G625" s="66" t="s">
        <v>2389</v>
      </c>
      <c r="H625" s="66">
        <v>189</v>
      </c>
      <c r="I625" s="66">
        <v>1</v>
      </c>
      <c r="J625" s="67">
        <f t="shared" si="9"/>
        <v>5.2910052910052907E-3</v>
      </c>
      <c r="K625" s="68" t="s">
        <v>35</v>
      </c>
      <c r="L625" s="68" t="s">
        <v>35</v>
      </c>
    </row>
    <row r="626" spans="2:12" x14ac:dyDescent="0.25">
      <c r="B626" s="65" t="s">
        <v>150</v>
      </c>
      <c r="C626" s="65" t="s">
        <v>152</v>
      </c>
      <c r="D626" s="65" t="s">
        <v>2597</v>
      </c>
      <c r="E626" s="65" t="s">
        <v>686</v>
      </c>
      <c r="F626" s="66" t="s">
        <v>403</v>
      </c>
      <c r="G626" s="66" t="s">
        <v>2389</v>
      </c>
      <c r="H626" s="66">
        <v>123</v>
      </c>
      <c r="I626" s="66">
        <v>5</v>
      </c>
      <c r="J626" s="67">
        <f t="shared" si="9"/>
        <v>4.065040650406504E-2</v>
      </c>
      <c r="K626" s="68" t="s">
        <v>35</v>
      </c>
      <c r="L626" s="68" t="s">
        <v>35</v>
      </c>
    </row>
    <row r="627" spans="2:12" x14ac:dyDescent="0.25">
      <c r="B627" s="65" t="s">
        <v>150</v>
      </c>
      <c r="C627" s="65" t="s">
        <v>152</v>
      </c>
      <c r="D627" s="65" t="s">
        <v>2597</v>
      </c>
      <c r="E627" s="65" t="s">
        <v>694</v>
      </c>
      <c r="F627" s="66" t="s">
        <v>403</v>
      </c>
      <c r="G627" s="66" t="s">
        <v>2389</v>
      </c>
      <c r="H627" s="66">
        <v>115</v>
      </c>
      <c r="I627" s="66">
        <v>4</v>
      </c>
      <c r="J627" s="67">
        <f t="shared" si="9"/>
        <v>3.4782608695652174E-2</v>
      </c>
      <c r="K627" s="68" t="s">
        <v>35</v>
      </c>
      <c r="L627" s="68" t="s">
        <v>35</v>
      </c>
    </row>
    <row r="628" spans="2:12" x14ac:dyDescent="0.25">
      <c r="B628" s="65" t="s">
        <v>150</v>
      </c>
      <c r="C628" s="65" t="s">
        <v>152</v>
      </c>
      <c r="D628" s="65" t="s">
        <v>2597</v>
      </c>
      <c r="E628" s="65" t="s">
        <v>168</v>
      </c>
      <c r="F628" s="66" t="s">
        <v>403</v>
      </c>
      <c r="G628" s="66" t="s">
        <v>2389</v>
      </c>
      <c r="H628" s="66">
        <v>186</v>
      </c>
      <c r="I628" s="66">
        <v>6</v>
      </c>
      <c r="J628" s="67">
        <f t="shared" si="9"/>
        <v>3.2258064516129031E-2</v>
      </c>
      <c r="K628" s="68" t="s">
        <v>35</v>
      </c>
      <c r="L628" s="68" t="s">
        <v>35</v>
      </c>
    </row>
    <row r="629" spans="2:12" x14ac:dyDescent="0.25">
      <c r="B629" s="65" t="s">
        <v>150</v>
      </c>
      <c r="C629" s="65" t="s">
        <v>152</v>
      </c>
      <c r="D629" s="65" t="s">
        <v>2597</v>
      </c>
      <c r="E629" s="65" t="s">
        <v>170</v>
      </c>
      <c r="F629" s="66" t="s">
        <v>406</v>
      </c>
      <c r="G629" s="66" t="s">
        <v>2389</v>
      </c>
      <c r="H629" s="66">
        <v>2346</v>
      </c>
      <c r="I629" s="66">
        <v>35</v>
      </c>
      <c r="J629" s="67">
        <f t="shared" si="9"/>
        <v>1.4919011082693947E-2</v>
      </c>
      <c r="K629" s="68" t="s">
        <v>35</v>
      </c>
      <c r="L629" s="68" t="s">
        <v>35</v>
      </c>
    </row>
    <row r="630" spans="2:12" x14ac:dyDescent="0.25">
      <c r="B630" s="65" t="s">
        <v>150</v>
      </c>
      <c r="C630" s="65" t="s">
        <v>152</v>
      </c>
      <c r="D630" s="65" t="s">
        <v>2597</v>
      </c>
      <c r="E630" s="65" t="s">
        <v>688</v>
      </c>
      <c r="F630" s="66" t="s">
        <v>404</v>
      </c>
      <c r="G630" s="66" t="s">
        <v>2389</v>
      </c>
      <c r="H630" s="66">
        <v>194</v>
      </c>
      <c r="I630" s="66">
        <v>4</v>
      </c>
      <c r="J630" s="67">
        <f t="shared" si="9"/>
        <v>2.0618556701030927E-2</v>
      </c>
      <c r="K630" s="68" t="s">
        <v>35</v>
      </c>
      <c r="L630" s="68" t="s">
        <v>35</v>
      </c>
    </row>
    <row r="631" spans="2:12" x14ac:dyDescent="0.25">
      <c r="B631" s="65" t="s">
        <v>150</v>
      </c>
      <c r="C631" s="65" t="s">
        <v>152</v>
      </c>
      <c r="D631" s="65" t="s">
        <v>2597</v>
      </c>
      <c r="E631" s="65" t="s">
        <v>696</v>
      </c>
      <c r="F631" s="66" t="s">
        <v>403</v>
      </c>
      <c r="G631" s="66" t="s">
        <v>2389</v>
      </c>
      <c r="H631" s="66">
        <v>134</v>
      </c>
      <c r="I631" s="66">
        <v>4</v>
      </c>
      <c r="J631" s="67">
        <f t="shared" si="9"/>
        <v>2.9850746268656716E-2</v>
      </c>
      <c r="K631" s="68" t="s">
        <v>35</v>
      </c>
      <c r="L631" s="68" t="s">
        <v>35</v>
      </c>
    </row>
    <row r="632" spans="2:12" x14ac:dyDescent="0.25">
      <c r="B632" s="65" t="s">
        <v>150</v>
      </c>
      <c r="C632" s="65" t="s">
        <v>152</v>
      </c>
      <c r="D632" s="65" t="s">
        <v>2598</v>
      </c>
      <c r="E632" s="65" t="s">
        <v>707</v>
      </c>
      <c r="F632" s="66" t="s">
        <v>405</v>
      </c>
      <c r="G632" s="66" t="s">
        <v>2389</v>
      </c>
      <c r="H632" s="66">
        <v>540</v>
      </c>
      <c r="I632" s="66">
        <v>13</v>
      </c>
      <c r="J632" s="67">
        <f t="shared" si="9"/>
        <v>2.4074074074074074E-2</v>
      </c>
      <c r="K632" s="68" t="s">
        <v>35</v>
      </c>
      <c r="L632" s="68" t="s">
        <v>32</v>
      </c>
    </row>
    <row r="633" spans="2:12" x14ac:dyDescent="0.25">
      <c r="B633" s="65" t="s">
        <v>150</v>
      </c>
      <c r="C633" s="65" t="s">
        <v>152</v>
      </c>
      <c r="D633" s="65" t="s">
        <v>2598</v>
      </c>
      <c r="E633" s="65" t="s">
        <v>801</v>
      </c>
      <c r="F633" s="66" t="s">
        <v>403</v>
      </c>
      <c r="G633" s="66" t="s">
        <v>2389</v>
      </c>
      <c r="H633" s="66">
        <v>37</v>
      </c>
      <c r="I633" s="66">
        <v>1</v>
      </c>
      <c r="J633" s="67">
        <f t="shared" si="9"/>
        <v>2.7027027027027029E-2</v>
      </c>
      <c r="K633" s="68" t="s">
        <v>35</v>
      </c>
      <c r="L633" s="68" t="s">
        <v>32</v>
      </c>
    </row>
    <row r="634" spans="2:12" x14ac:dyDescent="0.25">
      <c r="B634" s="65" t="s">
        <v>150</v>
      </c>
      <c r="C634" s="65" t="s">
        <v>152</v>
      </c>
      <c r="D634" s="65" t="s">
        <v>2598</v>
      </c>
      <c r="E634" s="65" t="s">
        <v>166</v>
      </c>
      <c r="F634" s="66" t="s">
        <v>403</v>
      </c>
      <c r="G634" s="66" t="s">
        <v>2389</v>
      </c>
      <c r="H634" s="66">
        <v>169</v>
      </c>
      <c r="I634" s="66">
        <v>5</v>
      </c>
      <c r="J634" s="67">
        <f t="shared" si="9"/>
        <v>2.9585798816568046E-2</v>
      </c>
      <c r="K634" s="68" t="s">
        <v>35</v>
      </c>
      <c r="L634" s="68" t="s">
        <v>32</v>
      </c>
    </row>
    <row r="635" spans="2:12" x14ac:dyDescent="0.25">
      <c r="B635" s="65" t="s">
        <v>150</v>
      </c>
      <c r="C635" s="65" t="s">
        <v>152</v>
      </c>
      <c r="D635" s="65" t="s">
        <v>2598</v>
      </c>
      <c r="E635" s="65" t="s">
        <v>165</v>
      </c>
      <c r="F635" s="66" t="s">
        <v>405</v>
      </c>
      <c r="G635" s="66" t="s">
        <v>2389</v>
      </c>
      <c r="H635" s="66">
        <v>405</v>
      </c>
      <c r="I635" s="66">
        <v>8</v>
      </c>
      <c r="J635" s="67">
        <f t="shared" si="9"/>
        <v>1.9753086419753086E-2</v>
      </c>
      <c r="K635" s="68" t="s">
        <v>35</v>
      </c>
      <c r="L635" s="68" t="s">
        <v>32</v>
      </c>
    </row>
    <row r="636" spans="2:12" x14ac:dyDescent="0.25">
      <c r="B636" s="65" t="s">
        <v>150</v>
      </c>
      <c r="C636" s="65" t="s">
        <v>152</v>
      </c>
      <c r="D636" s="65" t="s">
        <v>2598</v>
      </c>
      <c r="E636" s="65" t="s">
        <v>167</v>
      </c>
      <c r="F636" s="66" t="s">
        <v>405</v>
      </c>
      <c r="G636" s="66" t="s">
        <v>2389</v>
      </c>
      <c r="H636" s="66">
        <v>482</v>
      </c>
      <c r="I636" s="66">
        <v>12</v>
      </c>
      <c r="J636" s="67">
        <f t="shared" si="9"/>
        <v>2.4896265560165973E-2</v>
      </c>
      <c r="K636" s="68" t="s">
        <v>35</v>
      </c>
      <c r="L636" s="68" t="s">
        <v>32</v>
      </c>
    </row>
    <row r="637" spans="2:12" x14ac:dyDescent="0.25">
      <c r="B637" s="65" t="s">
        <v>150</v>
      </c>
      <c r="C637" s="65" t="s">
        <v>152</v>
      </c>
      <c r="D637" s="65" t="s">
        <v>2598</v>
      </c>
      <c r="E637" s="65" t="s">
        <v>675</v>
      </c>
      <c r="F637" s="66" t="s">
        <v>404</v>
      </c>
      <c r="G637" s="66" t="s">
        <v>2389</v>
      </c>
      <c r="H637" s="66">
        <v>338</v>
      </c>
      <c r="I637" s="66">
        <v>7</v>
      </c>
      <c r="J637" s="67">
        <f t="shared" si="9"/>
        <v>2.0710059171597635E-2</v>
      </c>
      <c r="K637" s="68" t="s">
        <v>35</v>
      </c>
      <c r="L637" s="68" t="s">
        <v>32</v>
      </c>
    </row>
    <row r="638" spans="2:12" x14ac:dyDescent="0.25">
      <c r="B638" s="65" t="s">
        <v>150</v>
      </c>
      <c r="C638" s="65" t="s">
        <v>152</v>
      </c>
      <c r="D638" s="65" t="s">
        <v>2598</v>
      </c>
      <c r="E638" s="65" t="s">
        <v>2599</v>
      </c>
      <c r="F638" s="66" t="s">
        <v>403</v>
      </c>
      <c r="G638" s="66" t="s">
        <v>2389</v>
      </c>
      <c r="H638" s="66">
        <v>68</v>
      </c>
      <c r="I638" s="66">
        <v>0</v>
      </c>
      <c r="J638" s="67">
        <f t="shared" si="9"/>
        <v>0</v>
      </c>
      <c r="K638" s="68" t="s">
        <v>35</v>
      </c>
      <c r="L638" s="68" t="s">
        <v>32</v>
      </c>
    </row>
    <row r="639" spans="2:12" x14ac:dyDescent="0.25">
      <c r="B639" s="65" t="s">
        <v>150</v>
      </c>
      <c r="C639" s="65" t="s">
        <v>152</v>
      </c>
      <c r="D639" s="65" t="s">
        <v>2598</v>
      </c>
      <c r="E639" s="65" t="s">
        <v>164</v>
      </c>
      <c r="F639" s="66" t="s">
        <v>403</v>
      </c>
      <c r="G639" s="66" t="s">
        <v>2389</v>
      </c>
      <c r="H639" s="66">
        <v>164</v>
      </c>
      <c r="I639" s="66">
        <v>5</v>
      </c>
      <c r="J639" s="67">
        <f t="shared" si="9"/>
        <v>3.048780487804878E-2</v>
      </c>
      <c r="K639" s="68" t="s">
        <v>35</v>
      </c>
      <c r="L639" s="68" t="s">
        <v>32</v>
      </c>
    </row>
    <row r="640" spans="2:12" x14ac:dyDescent="0.25">
      <c r="B640" s="65" t="s">
        <v>150</v>
      </c>
      <c r="C640" s="65" t="s">
        <v>152</v>
      </c>
      <c r="D640" s="65" t="s">
        <v>2598</v>
      </c>
      <c r="E640" s="65" t="s">
        <v>800</v>
      </c>
      <c r="F640" s="66" t="s">
        <v>403</v>
      </c>
      <c r="G640" s="66" t="s">
        <v>2389</v>
      </c>
      <c r="H640" s="66">
        <v>18</v>
      </c>
      <c r="I640" s="66">
        <v>1</v>
      </c>
      <c r="J640" s="67">
        <f t="shared" si="9"/>
        <v>5.5555555555555552E-2</v>
      </c>
      <c r="K640" s="68" t="s">
        <v>35</v>
      </c>
      <c r="L640" s="68" t="s">
        <v>32</v>
      </c>
    </row>
    <row r="641" spans="2:12" x14ac:dyDescent="0.25">
      <c r="B641" s="65" t="s">
        <v>150</v>
      </c>
      <c r="C641" s="65" t="s">
        <v>152</v>
      </c>
      <c r="D641" s="65" t="s">
        <v>2598</v>
      </c>
      <c r="E641" s="65" t="s">
        <v>674</v>
      </c>
      <c r="F641" s="66" t="s">
        <v>405</v>
      </c>
      <c r="G641" s="66" t="s">
        <v>2389</v>
      </c>
      <c r="H641" s="66">
        <v>306</v>
      </c>
      <c r="I641" s="66">
        <v>4</v>
      </c>
      <c r="J641" s="67">
        <f t="shared" si="9"/>
        <v>1.3071895424836602E-2</v>
      </c>
      <c r="K641" s="68" t="s">
        <v>35</v>
      </c>
      <c r="L641" s="68" t="s">
        <v>32</v>
      </c>
    </row>
    <row r="642" spans="2:12" x14ac:dyDescent="0.25">
      <c r="B642" s="65" t="s">
        <v>150</v>
      </c>
      <c r="C642" s="65" t="s">
        <v>152</v>
      </c>
      <c r="D642" s="65" t="s">
        <v>2600</v>
      </c>
      <c r="E642" s="65" t="s">
        <v>162</v>
      </c>
      <c r="F642" s="66" t="s">
        <v>404</v>
      </c>
      <c r="G642" s="66" t="s">
        <v>2389</v>
      </c>
      <c r="H642" s="66">
        <v>230</v>
      </c>
      <c r="I642" s="66">
        <v>7</v>
      </c>
      <c r="J642" s="67">
        <f t="shared" si="9"/>
        <v>3.0434782608695653E-2</v>
      </c>
      <c r="K642" s="68" t="s">
        <v>35</v>
      </c>
      <c r="L642" s="68" t="s">
        <v>31</v>
      </c>
    </row>
    <row r="643" spans="2:12" x14ac:dyDescent="0.25">
      <c r="B643" s="65" t="s">
        <v>150</v>
      </c>
      <c r="C643" s="65" t="s">
        <v>152</v>
      </c>
      <c r="D643" s="65" t="s">
        <v>2600</v>
      </c>
      <c r="E643" s="65" t="s">
        <v>161</v>
      </c>
      <c r="F643" s="66" t="s">
        <v>404</v>
      </c>
      <c r="G643" s="66" t="s">
        <v>2389</v>
      </c>
      <c r="H643" s="66">
        <v>205</v>
      </c>
      <c r="I643" s="66">
        <v>7</v>
      </c>
      <c r="J643" s="67">
        <f t="shared" si="9"/>
        <v>3.4146341463414637E-2</v>
      </c>
      <c r="K643" s="68" t="s">
        <v>35</v>
      </c>
      <c r="L643" s="68" t="s">
        <v>31</v>
      </c>
    </row>
    <row r="644" spans="2:12" x14ac:dyDescent="0.25">
      <c r="B644" s="65" t="s">
        <v>150</v>
      </c>
      <c r="C644" s="65" t="s">
        <v>152</v>
      </c>
      <c r="D644" s="65" t="s">
        <v>2600</v>
      </c>
      <c r="E644" s="65" t="s">
        <v>683</v>
      </c>
      <c r="F644" s="66" t="s">
        <v>404</v>
      </c>
      <c r="G644" s="66" t="s">
        <v>2389</v>
      </c>
      <c r="H644" s="66">
        <v>123</v>
      </c>
      <c r="I644" s="66">
        <v>1</v>
      </c>
      <c r="J644" s="67">
        <f t="shared" si="9"/>
        <v>8.130081300813009E-3</v>
      </c>
      <c r="K644" s="68" t="s">
        <v>35</v>
      </c>
      <c r="L644" s="68" t="s">
        <v>31</v>
      </c>
    </row>
    <row r="645" spans="2:12" x14ac:dyDescent="0.25">
      <c r="B645" s="65" t="s">
        <v>150</v>
      </c>
      <c r="C645" s="65" t="s">
        <v>152</v>
      </c>
      <c r="D645" s="65" t="s">
        <v>2600</v>
      </c>
      <c r="E645" s="65" t="s">
        <v>684</v>
      </c>
      <c r="F645" s="66" t="s">
        <v>403</v>
      </c>
      <c r="G645" s="66" t="s">
        <v>2389</v>
      </c>
      <c r="H645" s="66">
        <v>122</v>
      </c>
      <c r="I645" s="66">
        <v>4</v>
      </c>
      <c r="J645" s="67">
        <f t="shared" si="9"/>
        <v>3.2786885245901641E-2</v>
      </c>
      <c r="K645" s="68" t="s">
        <v>35</v>
      </c>
      <c r="L645" s="68" t="s">
        <v>31</v>
      </c>
    </row>
    <row r="646" spans="2:12" x14ac:dyDescent="0.25">
      <c r="B646" s="65" t="s">
        <v>150</v>
      </c>
      <c r="C646" s="65" t="s">
        <v>152</v>
      </c>
      <c r="D646" s="65" t="s">
        <v>2600</v>
      </c>
      <c r="E646" s="65" t="s">
        <v>163</v>
      </c>
      <c r="F646" s="66" t="s">
        <v>405</v>
      </c>
      <c r="G646" s="66" t="s">
        <v>2389</v>
      </c>
      <c r="H646" s="66">
        <v>499</v>
      </c>
      <c r="I646" s="66">
        <v>9</v>
      </c>
      <c r="J646" s="67">
        <f t="shared" si="9"/>
        <v>1.8036072144288578E-2</v>
      </c>
      <c r="K646" s="68" t="s">
        <v>35</v>
      </c>
      <c r="L646" s="68" t="s">
        <v>31</v>
      </c>
    </row>
    <row r="647" spans="2:12" x14ac:dyDescent="0.25">
      <c r="B647" s="65" t="s">
        <v>150</v>
      </c>
      <c r="C647" s="65" t="s">
        <v>152</v>
      </c>
      <c r="D647" s="65" t="s">
        <v>2600</v>
      </c>
      <c r="E647" s="65" t="s">
        <v>160</v>
      </c>
      <c r="F647" s="66" t="s">
        <v>404</v>
      </c>
      <c r="G647" s="66" t="s">
        <v>2389</v>
      </c>
      <c r="H647" s="66">
        <v>171</v>
      </c>
      <c r="I647" s="66">
        <v>6</v>
      </c>
      <c r="J647" s="67">
        <f t="shared" si="9"/>
        <v>3.5087719298245612E-2</v>
      </c>
      <c r="K647" s="68" t="s">
        <v>35</v>
      </c>
      <c r="L647" s="68" t="s">
        <v>31</v>
      </c>
    </row>
    <row r="648" spans="2:12" x14ac:dyDescent="0.25">
      <c r="B648" s="65" t="s">
        <v>150</v>
      </c>
      <c r="C648" s="65" t="s">
        <v>152</v>
      </c>
      <c r="D648" s="65" t="s">
        <v>2601</v>
      </c>
      <c r="E648" s="65" t="s">
        <v>680</v>
      </c>
      <c r="F648" s="66" t="s">
        <v>405</v>
      </c>
      <c r="G648" s="66" t="s">
        <v>2389</v>
      </c>
      <c r="H648" s="66">
        <v>156</v>
      </c>
      <c r="I648" s="66">
        <v>2</v>
      </c>
      <c r="J648" s="67">
        <f t="shared" si="9"/>
        <v>1.282051282051282E-2</v>
      </c>
      <c r="K648" s="68" t="s">
        <v>35</v>
      </c>
      <c r="L648" s="68" t="s">
        <v>30</v>
      </c>
    </row>
    <row r="649" spans="2:12" x14ac:dyDescent="0.25">
      <c r="B649" s="65" t="s">
        <v>150</v>
      </c>
      <c r="C649" s="65" t="s">
        <v>152</v>
      </c>
      <c r="D649" s="65" t="s">
        <v>2601</v>
      </c>
      <c r="E649" s="65" t="s">
        <v>158</v>
      </c>
      <c r="F649" s="66" t="s">
        <v>405</v>
      </c>
      <c r="G649" s="66" t="s">
        <v>2389</v>
      </c>
      <c r="H649" s="66">
        <v>138</v>
      </c>
      <c r="I649" s="66">
        <v>5</v>
      </c>
      <c r="J649" s="67">
        <f t="shared" si="9"/>
        <v>3.6231884057971016E-2</v>
      </c>
      <c r="K649" s="68" t="s">
        <v>35</v>
      </c>
      <c r="L649" s="68" t="s">
        <v>30</v>
      </c>
    </row>
    <row r="650" spans="2:12" x14ac:dyDescent="0.25">
      <c r="B650" s="65" t="s">
        <v>150</v>
      </c>
      <c r="C650" s="65" t="s">
        <v>152</v>
      </c>
      <c r="D650" s="65" t="s">
        <v>2601</v>
      </c>
      <c r="E650" s="65" t="s">
        <v>154</v>
      </c>
      <c r="F650" s="66" t="s">
        <v>404</v>
      </c>
      <c r="G650" s="66" t="s">
        <v>2389</v>
      </c>
      <c r="H650" s="66">
        <v>255</v>
      </c>
      <c r="I650" s="66">
        <v>7</v>
      </c>
      <c r="J650" s="67">
        <f t="shared" si="9"/>
        <v>2.7450980392156862E-2</v>
      </c>
      <c r="K650" s="68" t="s">
        <v>35</v>
      </c>
      <c r="L650" s="68" t="s">
        <v>30</v>
      </c>
    </row>
    <row r="651" spans="2:12" x14ac:dyDescent="0.25">
      <c r="B651" s="65" t="s">
        <v>150</v>
      </c>
      <c r="C651" s="65" t="s">
        <v>152</v>
      </c>
      <c r="D651" s="65" t="s">
        <v>2601</v>
      </c>
      <c r="E651" s="65" t="s">
        <v>679</v>
      </c>
      <c r="F651" s="66" t="s">
        <v>403</v>
      </c>
      <c r="G651" s="66" t="s">
        <v>2389</v>
      </c>
      <c r="H651" s="66">
        <v>141</v>
      </c>
      <c r="I651" s="66">
        <v>6</v>
      </c>
      <c r="J651" s="67">
        <f t="shared" si="9"/>
        <v>4.2553191489361701E-2</v>
      </c>
      <c r="K651" s="68" t="s">
        <v>35</v>
      </c>
      <c r="L651" s="68" t="s">
        <v>30</v>
      </c>
    </row>
    <row r="652" spans="2:12" x14ac:dyDescent="0.25">
      <c r="B652" s="65" t="s">
        <v>150</v>
      </c>
      <c r="C652" s="65" t="s">
        <v>152</v>
      </c>
      <c r="D652" s="65" t="s">
        <v>2601</v>
      </c>
      <c r="E652" s="65" t="s">
        <v>677</v>
      </c>
      <c r="F652" s="66" t="s">
        <v>404</v>
      </c>
      <c r="G652" s="66" t="s">
        <v>2389</v>
      </c>
      <c r="H652" s="66">
        <v>170</v>
      </c>
      <c r="I652" s="66">
        <v>5</v>
      </c>
      <c r="J652" s="67">
        <f t="shared" si="9"/>
        <v>2.9411764705882353E-2</v>
      </c>
      <c r="K652" s="68" t="s">
        <v>35</v>
      </c>
      <c r="L652" s="68" t="s">
        <v>30</v>
      </c>
    </row>
    <row r="653" spans="2:12" x14ac:dyDescent="0.25">
      <c r="B653" s="65" t="s">
        <v>150</v>
      </c>
      <c r="C653" s="65" t="s">
        <v>152</v>
      </c>
      <c r="D653" s="65" t="s">
        <v>2601</v>
      </c>
      <c r="E653" s="65" t="s">
        <v>682</v>
      </c>
      <c r="F653" s="66" t="s">
        <v>403</v>
      </c>
      <c r="G653" s="66" t="s">
        <v>2389</v>
      </c>
      <c r="H653" s="66">
        <v>112</v>
      </c>
      <c r="I653" s="66">
        <v>4</v>
      </c>
      <c r="J653" s="67">
        <f t="shared" ref="J653:J716" si="10">IFERROR(I653/H653,"")</f>
        <v>3.5714285714285712E-2</v>
      </c>
      <c r="K653" s="68" t="s">
        <v>35</v>
      </c>
      <c r="L653" s="68" t="s">
        <v>30</v>
      </c>
    </row>
    <row r="654" spans="2:12" x14ac:dyDescent="0.25">
      <c r="B654" s="65" t="s">
        <v>150</v>
      </c>
      <c r="C654" s="65" t="s">
        <v>152</v>
      </c>
      <c r="D654" s="65" t="s">
        <v>2601</v>
      </c>
      <c r="E654" s="65" t="s">
        <v>157</v>
      </c>
      <c r="F654" s="66" t="s">
        <v>405</v>
      </c>
      <c r="G654" s="66" t="s">
        <v>2389</v>
      </c>
      <c r="H654" s="66">
        <v>336</v>
      </c>
      <c r="I654" s="66">
        <v>13</v>
      </c>
      <c r="J654" s="67">
        <f t="shared" si="10"/>
        <v>3.8690476190476192E-2</v>
      </c>
      <c r="K654" s="68" t="s">
        <v>35</v>
      </c>
      <c r="L654" s="68" t="s">
        <v>30</v>
      </c>
    </row>
    <row r="655" spans="2:12" x14ac:dyDescent="0.25">
      <c r="B655" s="65" t="s">
        <v>150</v>
      </c>
      <c r="C655" s="65" t="s">
        <v>152</v>
      </c>
      <c r="D655" s="65" t="s">
        <v>2601</v>
      </c>
      <c r="E655" s="65" t="s">
        <v>710</v>
      </c>
      <c r="F655" s="66" t="s">
        <v>404</v>
      </c>
      <c r="G655" s="66" t="s">
        <v>2389</v>
      </c>
      <c r="H655" s="66">
        <v>95</v>
      </c>
      <c r="I655" s="66">
        <v>1</v>
      </c>
      <c r="J655" s="67">
        <f t="shared" si="10"/>
        <v>1.0526315789473684E-2</v>
      </c>
      <c r="K655" s="68" t="s">
        <v>35</v>
      </c>
      <c r="L655" s="68" t="s">
        <v>30</v>
      </c>
    </row>
    <row r="656" spans="2:12" x14ac:dyDescent="0.25">
      <c r="B656" s="65" t="s">
        <v>150</v>
      </c>
      <c r="C656" s="65" t="s">
        <v>152</v>
      </c>
      <c r="D656" s="65" t="s">
        <v>2601</v>
      </c>
      <c r="E656" s="65" t="s">
        <v>153</v>
      </c>
      <c r="F656" s="66" t="s">
        <v>404</v>
      </c>
      <c r="G656" s="66" t="s">
        <v>2389</v>
      </c>
      <c r="H656" s="66">
        <v>186</v>
      </c>
      <c r="I656" s="66">
        <v>7</v>
      </c>
      <c r="J656" s="67">
        <f t="shared" si="10"/>
        <v>3.7634408602150539E-2</v>
      </c>
      <c r="K656" s="68" t="s">
        <v>35</v>
      </c>
      <c r="L656" s="68" t="s">
        <v>30</v>
      </c>
    </row>
    <row r="657" spans="2:12" x14ac:dyDescent="0.25">
      <c r="B657" s="65" t="s">
        <v>150</v>
      </c>
      <c r="C657" s="65" t="s">
        <v>152</v>
      </c>
      <c r="D657" s="65" t="s">
        <v>2601</v>
      </c>
      <c r="E657" s="65" t="s">
        <v>156</v>
      </c>
      <c r="F657" s="66" t="s">
        <v>403</v>
      </c>
      <c r="G657" s="66" t="s">
        <v>2389</v>
      </c>
      <c r="H657" s="66">
        <v>140</v>
      </c>
      <c r="I657" s="66">
        <v>3</v>
      </c>
      <c r="J657" s="67">
        <f t="shared" si="10"/>
        <v>2.1428571428571429E-2</v>
      </c>
      <c r="K657" s="68" t="s">
        <v>35</v>
      </c>
      <c r="L657" s="68" t="s">
        <v>30</v>
      </c>
    </row>
    <row r="658" spans="2:12" x14ac:dyDescent="0.25">
      <c r="B658" s="65" t="s">
        <v>150</v>
      </c>
      <c r="C658" s="65" t="s">
        <v>152</v>
      </c>
      <c r="D658" s="65" t="s">
        <v>2601</v>
      </c>
      <c r="E658" s="65" t="s">
        <v>681</v>
      </c>
      <c r="F658" s="66" t="s">
        <v>403</v>
      </c>
      <c r="G658" s="66" t="s">
        <v>2389</v>
      </c>
      <c r="H658" s="66">
        <v>123</v>
      </c>
      <c r="I658" s="66">
        <v>5</v>
      </c>
      <c r="J658" s="67">
        <f t="shared" si="10"/>
        <v>4.065040650406504E-2</v>
      </c>
      <c r="K658" s="68" t="s">
        <v>35</v>
      </c>
      <c r="L658" s="68" t="s">
        <v>30</v>
      </c>
    </row>
    <row r="659" spans="2:12" x14ac:dyDescent="0.25">
      <c r="B659" s="65" t="s">
        <v>150</v>
      </c>
      <c r="C659" s="65" t="s">
        <v>152</v>
      </c>
      <c r="D659" s="65" t="s">
        <v>2601</v>
      </c>
      <c r="E659" s="65" t="s">
        <v>155</v>
      </c>
      <c r="F659" s="66" t="s">
        <v>404</v>
      </c>
      <c r="G659" s="66" t="s">
        <v>2389</v>
      </c>
      <c r="H659" s="66">
        <v>177</v>
      </c>
      <c r="I659" s="66">
        <v>6</v>
      </c>
      <c r="J659" s="67">
        <f t="shared" si="10"/>
        <v>3.3898305084745763E-2</v>
      </c>
      <c r="K659" s="68" t="s">
        <v>35</v>
      </c>
      <c r="L659" s="68" t="s">
        <v>30</v>
      </c>
    </row>
    <row r="660" spans="2:12" x14ac:dyDescent="0.25">
      <c r="B660" s="65" t="s">
        <v>150</v>
      </c>
      <c r="C660" s="65" t="s">
        <v>152</v>
      </c>
      <c r="D660" s="65" t="s">
        <v>2601</v>
      </c>
      <c r="E660" s="65" t="s">
        <v>159</v>
      </c>
      <c r="F660" s="66" t="s">
        <v>405</v>
      </c>
      <c r="G660" s="66" t="s">
        <v>2389</v>
      </c>
      <c r="H660" s="66">
        <v>564</v>
      </c>
      <c r="I660" s="66">
        <v>16</v>
      </c>
      <c r="J660" s="67">
        <f t="shared" si="10"/>
        <v>2.8368794326241134E-2</v>
      </c>
      <c r="K660" s="68" t="s">
        <v>35</v>
      </c>
      <c r="L660" s="68" t="s">
        <v>30</v>
      </c>
    </row>
    <row r="661" spans="2:12" x14ac:dyDescent="0.25">
      <c r="B661" s="65" t="s">
        <v>150</v>
      </c>
      <c r="C661" s="65" t="s">
        <v>152</v>
      </c>
      <c r="D661" s="65" t="s">
        <v>2601</v>
      </c>
      <c r="E661" s="65" t="s">
        <v>676</v>
      </c>
      <c r="F661" s="66" t="s">
        <v>404</v>
      </c>
      <c r="G661" s="66" t="s">
        <v>2389</v>
      </c>
      <c r="H661" s="66">
        <v>121</v>
      </c>
      <c r="I661" s="66">
        <v>0</v>
      </c>
      <c r="J661" s="67">
        <f t="shared" si="10"/>
        <v>0</v>
      </c>
      <c r="K661" s="68" t="s">
        <v>35</v>
      </c>
      <c r="L661" s="68" t="s">
        <v>32</v>
      </c>
    </row>
    <row r="662" spans="2:12" x14ac:dyDescent="0.25">
      <c r="B662" s="65" t="s">
        <v>150</v>
      </c>
      <c r="C662" s="65" t="s">
        <v>152</v>
      </c>
      <c r="D662" s="65" t="s">
        <v>2601</v>
      </c>
      <c r="E662" s="65" t="s">
        <v>678</v>
      </c>
      <c r="F662" s="66" t="s">
        <v>405</v>
      </c>
      <c r="G662" s="66" t="s">
        <v>2389</v>
      </c>
      <c r="H662" s="66">
        <v>109</v>
      </c>
      <c r="I662" s="66">
        <v>7</v>
      </c>
      <c r="J662" s="67">
        <f t="shared" si="10"/>
        <v>6.4220183486238536E-2</v>
      </c>
      <c r="K662" s="68" t="s">
        <v>35</v>
      </c>
      <c r="L662" s="68" t="s">
        <v>30</v>
      </c>
    </row>
    <row r="663" spans="2:12" ht="38.25" x14ac:dyDescent="0.25">
      <c r="B663" s="65" t="s">
        <v>150</v>
      </c>
      <c r="C663" s="65" t="s">
        <v>119</v>
      </c>
      <c r="D663" s="65" t="s">
        <v>2602</v>
      </c>
      <c r="E663" s="65" t="s">
        <v>151</v>
      </c>
      <c r="F663" s="66" t="s">
        <v>402</v>
      </c>
      <c r="G663" s="66" t="s">
        <v>2389</v>
      </c>
      <c r="H663" s="66">
        <v>666</v>
      </c>
      <c r="I663" s="66">
        <v>7</v>
      </c>
      <c r="J663" s="67">
        <f t="shared" si="10"/>
        <v>1.0510510510510511E-2</v>
      </c>
      <c r="K663" s="68" t="s">
        <v>44</v>
      </c>
      <c r="L663" s="68" t="s">
        <v>42</v>
      </c>
    </row>
    <row r="664" spans="2:12" ht="38.25" x14ac:dyDescent="0.25">
      <c r="B664" s="65" t="s">
        <v>847</v>
      </c>
      <c r="C664" s="65" t="s">
        <v>119</v>
      </c>
      <c r="D664" s="65" t="s">
        <v>2603</v>
      </c>
      <c r="E664" s="65" t="s">
        <v>149</v>
      </c>
      <c r="F664" s="66" t="s">
        <v>402</v>
      </c>
      <c r="G664" s="66" t="s">
        <v>2389</v>
      </c>
      <c r="H664" s="66">
        <v>1971</v>
      </c>
      <c r="I664" s="66">
        <v>32</v>
      </c>
      <c r="J664" s="67">
        <f t="shared" si="10"/>
        <v>1.6235413495687467E-2</v>
      </c>
      <c r="K664" s="68" t="s">
        <v>84</v>
      </c>
      <c r="L664" s="68" t="s">
        <v>84</v>
      </c>
    </row>
    <row r="665" spans="2:12" x14ac:dyDescent="0.25">
      <c r="B665" s="65" t="s">
        <v>121</v>
      </c>
      <c r="C665" s="65" t="s">
        <v>134</v>
      </c>
      <c r="D665" s="65" t="s">
        <v>2604</v>
      </c>
      <c r="E665" s="65" t="s">
        <v>2605</v>
      </c>
      <c r="F665" s="66" t="s">
        <v>403</v>
      </c>
      <c r="G665" s="66" t="s">
        <v>2389</v>
      </c>
      <c r="H665" s="66">
        <v>82</v>
      </c>
      <c r="I665" s="66">
        <v>3</v>
      </c>
      <c r="J665" s="67">
        <f t="shared" si="10"/>
        <v>3.6585365853658534E-2</v>
      </c>
      <c r="K665" s="68" t="s">
        <v>22</v>
      </c>
      <c r="L665" s="68" t="s">
        <v>22</v>
      </c>
    </row>
    <row r="666" spans="2:12" x14ac:dyDescent="0.25">
      <c r="B666" s="65" t="s">
        <v>121</v>
      </c>
      <c r="C666" s="65" t="s">
        <v>134</v>
      </c>
      <c r="D666" s="65" t="s">
        <v>2604</v>
      </c>
      <c r="E666" s="65" t="s">
        <v>2606</v>
      </c>
      <c r="F666" s="66" t="s">
        <v>404</v>
      </c>
      <c r="G666" s="66" t="s">
        <v>2389</v>
      </c>
      <c r="H666" s="66">
        <v>184</v>
      </c>
      <c r="I666" s="66">
        <v>5</v>
      </c>
      <c r="J666" s="67">
        <f t="shared" si="10"/>
        <v>2.717391304347826E-2</v>
      </c>
      <c r="K666" s="68" t="s">
        <v>22</v>
      </c>
      <c r="L666" s="68" t="s">
        <v>22</v>
      </c>
    </row>
    <row r="667" spans="2:12" x14ac:dyDescent="0.25">
      <c r="B667" s="65" t="s">
        <v>121</v>
      </c>
      <c r="C667" s="65" t="s">
        <v>134</v>
      </c>
      <c r="D667" s="65" t="s">
        <v>2604</v>
      </c>
      <c r="E667" s="65" t="s">
        <v>595</v>
      </c>
      <c r="F667" s="66" t="s">
        <v>403</v>
      </c>
      <c r="G667" s="66" t="s">
        <v>2389</v>
      </c>
      <c r="H667" s="66">
        <v>73</v>
      </c>
      <c r="I667" s="66">
        <v>2</v>
      </c>
      <c r="J667" s="67">
        <f t="shared" si="10"/>
        <v>2.7397260273972601E-2</v>
      </c>
      <c r="K667" s="68" t="s">
        <v>22</v>
      </c>
      <c r="L667" s="68" t="s">
        <v>22</v>
      </c>
    </row>
    <row r="668" spans="2:12" x14ac:dyDescent="0.25">
      <c r="B668" s="65" t="s">
        <v>121</v>
      </c>
      <c r="C668" s="65" t="s">
        <v>134</v>
      </c>
      <c r="D668" s="65" t="s">
        <v>2604</v>
      </c>
      <c r="E668" s="65" t="s">
        <v>2607</v>
      </c>
      <c r="F668" s="66" t="s">
        <v>403</v>
      </c>
      <c r="G668" s="66" t="s">
        <v>2389</v>
      </c>
      <c r="H668" s="66">
        <v>65</v>
      </c>
      <c r="I668" s="66">
        <v>2</v>
      </c>
      <c r="J668" s="67">
        <f t="shared" si="10"/>
        <v>3.0769230769230771E-2</v>
      </c>
      <c r="K668" s="68" t="s">
        <v>22</v>
      </c>
      <c r="L668" s="68" t="s">
        <v>22</v>
      </c>
    </row>
    <row r="669" spans="2:12" x14ac:dyDescent="0.25">
      <c r="B669" s="65" t="s">
        <v>121</v>
      </c>
      <c r="C669" s="65" t="s">
        <v>134</v>
      </c>
      <c r="D669" s="65" t="s">
        <v>2604</v>
      </c>
      <c r="E669" s="65" t="s">
        <v>2608</v>
      </c>
      <c r="F669" s="66" t="s">
        <v>404</v>
      </c>
      <c r="G669" s="66" t="s">
        <v>2389</v>
      </c>
      <c r="H669" s="66">
        <v>126</v>
      </c>
      <c r="I669" s="66">
        <v>2</v>
      </c>
      <c r="J669" s="67">
        <f t="shared" si="10"/>
        <v>1.5873015873015872E-2</v>
      </c>
      <c r="K669" s="68" t="s">
        <v>22</v>
      </c>
      <c r="L669" s="68" t="s">
        <v>22</v>
      </c>
    </row>
    <row r="670" spans="2:12" x14ac:dyDescent="0.25">
      <c r="B670" s="65" t="s">
        <v>121</v>
      </c>
      <c r="C670" s="65" t="s">
        <v>134</v>
      </c>
      <c r="D670" s="65" t="s">
        <v>2604</v>
      </c>
      <c r="E670" s="65" t="s">
        <v>592</v>
      </c>
      <c r="F670" s="66" t="s">
        <v>403</v>
      </c>
      <c r="G670" s="66" t="s">
        <v>2389</v>
      </c>
      <c r="H670" s="66">
        <v>57</v>
      </c>
      <c r="I670" s="66">
        <v>3</v>
      </c>
      <c r="J670" s="67">
        <f t="shared" si="10"/>
        <v>5.2631578947368418E-2</v>
      </c>
      <c r="K670" s="68" t="s">
        <v>22</v>
      </c>
      <c r="L670" s="68" t="s">
        <v>22</v>
      </c>
    </row>
    <row r="671" spans="2:12" x14ac:dyDescent="0.25">
      <c r="B671" s="65" t="s">
        <v>121</v>
      </c>
      <c r="C671" s="65" t="s">
        <v>134</v>
      </c>
      <c r="D671" s="65" t="s">
        <v>2604</v>
      </c>
      <c r="E671" s="65" t="s">
        <v>2609</v>
      </c>
      <c r="F671" s="66" t="s">
        <v>403</v>
      </c>
      <c r="G671" s="66" t="s">
        <v>2389</v>
      </c>
      <c r="H671" s="66">
        <v>155</v>
      </c>
      <c r="I671" s="66">
        <v>4</v>
      </c>
      <c r="J671" s="67">
        <f t="shared" si="10"/>
        <v>2.5806451612903226E-2</v>
      </c>
      <c r="K671" s="68" t="s">
        <v>22</v>
      </c>
      <c r="L671" s="68" t="s">
        <v>22</v>
      </c>
    </row>
    <row r="672" spans="2:12" x14ac:dyDescent="0.25">
      <c r="B672" s="65" t="s">
        <v>121</v>
      </c>
      <c r="C672" s="65" t="s">
        <v>134</v>
      </c>
      <c r="D672" s="65" t="s">
        <v>2604</v>
      </c>
      <c r="E672" s="65" t="s">
        <v>2610</v>
      </c>
      <c r="F672" s="66" t="s">
        <v>403</v>
      </c>
      <c r="G672" s="66" t="s">
        <v>2389</v>
      </c>
      <c r="H672" s="66">
        <v>74</v>
      </c>
      <c r="I672" s="66">
        <v>2</v>
      </c>
      <c r="J672" s="67">
        <f t="shared" si="10"/>
        <v>2.7027027027027029E-2</v>
      </c>
      <c r="K672" s="68" t="s">
        <v>22</v>
      </c>
      <c r="L672" s="68" t="s">
        <v>22</v>
      </c>
    </row>
    <row r="673" spans="2:12" x14ac:dyDescent="0.25">
      <c r="B673" s="65" t="s">
        <v>121</v>
      </c>
      <c r="C673" s="65" t="s">
        <v>134</v>
      </c>
      <c r="D673" s="65" t="s">
        <v>2604</v>
      </c>
      <c r="E673" s="65" t="s">
        <v>2611</v>
      </c>
      <c r="F673" s="66" t="s">
        <v>403</v>
      </c>
      <c r="G673" s="66" t="s">
        <v>2389</v>
      </c>
      <c r="H673" s="66">
        <v>126</v>
      </c>
      <c r="I673" s="66">
        <v>5</v>
      </c>
      <c r="J673" s="67">
        <f t="shared" si="10"/>
        <v>3.968253968253968E-2</v>
      </c>
      <c r="K673" s="68" t="s">
        <v>22</v>
      </c>
      <c r="L673" s="68" t="s">
        <v>22</v>
      </c>
    </row>
    <row r="674" spans="2:12" x14ac:dyDescent="0.25">
      <c r="B674" s="65" t="s">
        <v>121</v>
      </c>
      <c r="C674" s="65" t="s">
        <v>134</v>
      </c>
      <c r="D674" s="65" t="s">
        <v>2604</v>
      </c>
      <c r="E674" s="65" t="s">
        <v>591</v>
      </c>
      <c r="F674" s="66" t="s">
        <v>403</v>
      </c>
      <c r="G674" s="66" t="s">
        <v>2389</v>
      </c>
      <c r="H674" s="66">
        <v>117</v>
      </c>
      <c r="I674" s="66">
        <v>5</v>
      </c>
      <c r="J674" s="67">
        <f t="shared" si="10"/>
        <v>4.2735042735042736E-2</v>
      </c>
      <c r="K674" s="68" t="s">
        <v>22</v>
      </c>
      <c r="L674" s="68" t="s">
        <v>22</v>
      </c>
    </row>
    <row r="675" spans="2:12" x14ac:dyDescent="0.25">
      <c r="B675" s="65" t="s">
        <v>121</v>
      </c>
      <c r="C675" s="65" t="s">
        <v>134</v>
      </c>
      <c r="D675" s="65" t="s">
        <v>2604</v>
      </c>
      <c r="E675" s="65" t="s">
        <v>2612</v>
      </c>
      <c r="F675" s="66" t="s">
        <v>403</v>
      </c>
      <c r="G675" s="66" t="s">
        <v>2389</v>
      </c>
      <c r="H675" s="66">
        <v>80</v>
      </c>
      <c r="I675" s="66">
        <v>2</v>
      </c>
      <c r="J675" s="67">
        <f t="shared" si="10"/>
        <v>2.5000000000000001E-2</v>
      </c>
      <c r="K675" s="68" t="s">
        <v>22</v>
      </c>
      <c r="L675" s="68" t="s">
        <v>22</v>
      </c>
    </row>
    <row r="676" spans="2:12" x14ac:dyDescent="0.25">
      <c r="B676" s="65" t="s">
        <v>121</v>
      </c>
      <c r="C676" s="65" t="s">
        <v>134</v>
      </c>
      <c r="D676" s="65" t="s">
        <v>2604</v>
      </c>
      <c r="E676" s="65" t="s">
        <v>2613</v>
      </c>
      <c r="F676" s="66" t="s">
        <v>403</v>
      </c>
      <c r="G676" s="66" t="s">
        <v>2389</v>
      </c>
      <c r="H676" s="66">
        <v>49</v>
      </c>
      <c r="I676" s="66">
        <v>2</v>
      </c>
      <c r="J676" s="67">
        <f t="shared" si="10"/>
        <v>4.0816326530612242E-2</v>
      </c>
      <c r="K676" s="68" t="s">
        <v>22</v>
      </c>
      <c r="L676" s="68" t="s">
        <v>22</v>
      </c>
    </row>
    <row r="677" spans="2:12" x14ac:dyDescent="0.25">
      <c r="B677" s="65" t="s">
        <v>121</v>
      </c>
      <c r="C677" s="65" t="s">
        <v>134</v>
      </c>
      <c r="D677" s="65" t="s">
        <v>2604</v>
      </c>
      <c r="E677" s="65" t="s">
        <v>581</v>
      </c>
      <c r="F677" s="66" t="s">
        <v>404</v>
      </c>
      <c r="G677" s="66" t="s">
        <v>2389</v>
      </c>
      <c r="H677" s="66">
        <v>118</v>
      </c>
      <c r="I677" s="66">
        <v>8</v>
      </c>
      <c r="J677" s="67">
        <f t="shared" si="10"/>
        <v>6.7796610169491525E-2</v>
      </c>
      <c r="K677" s="68" t="s">
        <v>22</v>
      </c>
      <c r="L677" s="68" t="s">
        <v>22</v>
      </c>
    </row>
    <row r="678" spans="2:12" x14ac:dyDescent="0.25">
      <c r="B678" s="65" t="s">
        <v>121</v>
      </c>
      <c r="C678" s="65" t="s">
        <v>134</v>
      </c>
      <c r="D678" s="65" t="s">
        <v>2604</v>
      </c>
      <c r="E678" s="65" t="s">
        <v>597</v>
      </c>
      <c r="F678" s="66" t="s">
        <v>403</v>
      </c>
      <c r="G678" s="66" t="s">
        <v>2389</v>
      </c>
      <c r="H678" s="66">
        <v>137</v>
      </c>
      <c r="I678" s="66">
        <v>5</v>
      </c>
      <c r="J678" s="67">
        <f t="shared" si="10"/>
        <v>3.6496350364963501E-2</v>
      </c>
      <c r="K678" s="68" t="s">
        <v>22</v>
      </c>
      <c r="L678" s="68" t="s">
        <v>22</v>
      </c>
    </row>
    <row r="679" spans="2:12" x14ac:dyDescent="0.25">
      <c r="B679" s="65" t="s">
        <v>121</v>
      </c>
      <c r="C679" s="65" t="s">
        <v>134</v>
      </c>
      <c r="D679" s="65" t="s">
        <v>2604</v>
      </c>
      <c r="E679" s="65" t="s">
        <v>2614</v>
      </c>
      <c r="F679" s="66" t="s">
        <v>403</v>
      </c>
      <c r="G679" s="66" t="s">
        <v>2389</v>
      </c>
      <c r="H679" s="66">
        <v>50</v>
      </c>
      <c r="I679" s="66">
        <v>5</v>
      </c>
      <c r="J679" s="67">
        <f t="shared" si="10"/>
        <v>0.1</v>
      </c>
      <c r="K679" s="68" t="s">
        <v>22</v>
      </c>
      <c r="L679" s="68" t="s">
        <v>22</v>
      </c>
    </row>
    <row r="680" spans="2:12" x14ac:dyDescent="0.25">
      <c r="B680" s="65" t="s">
        <v>121</v>
      </c>
      <c r="C680" s="65" t="s">
        <v>134</v>
      </c>
      <c r="D680" s="65" t="s">
        <v>2604</v>
      </c>
      <c r="E680" s="65" t="s">
        <v>2615</v>
      </c>
      <c r="F680" s="66" t="s">
        <v>403</v>
      </c>
      <c r="G680" s="66" t="s">
        <v>2389</v>
      </c>
      <c r="H680" s="66">
        <v>107</v>
      </c>
      <c r="I680" s="66">
        <v>1</v>
      </c>
      <c r="J680" s="67">
        <f t="shared" si="10"/>
        <v>9.3457943925233638E-3</v>
      </c>
      <c r="K680" s="68" t="s">
        <v>22</v>
      </c>
      <c r="L680" s="68" t="s">
        <v>22</v>
      </c>
    </row>
    <row r="681" spans="2:12" x14ac:dyDescent="0.25">
      <c r="B681" s="65" t="s">
        <v>121</v>
      </c>
      <c r="C681" s="65" t="s">
        <v>134</v>
      </c>
      <c r="D681" s="65" t="s">
        <v>2604</v>
      </c>
      <c r="E681" s="65" t="s">
        <v>2616</v>
      </c>
      <c r="F681" s="66" t="s">
        <v>403</v>
      </c>
      <c r="G681" s="66" t="s">
        <v>2389</v>
      </c>
      <c r="H681" s="66">
        <v>87</v>
      </c>
      <c r="I681" s="66">
        <v>3</v>
      </c>
      <c r="J681" s="67">
        <f t="shared" si="10"/>
        <v>3.4482758620689655E-2</v>
      </c>
      <c r="K681" s="68" t="s">
        <v>22</v>
      </c>
      <c r="L681" s="68" t="s">
        <v>22</v>
      </c>
    </row>
    <row r="682" spans="2:12" x14ac:dyDescent="0.25">
      <c r="B682" s="65" t="s">
        <v>121</v>
      </c>
      <c r="C682" s="65" t="s">
        <v>134</v>
      </c>
      <c r="D682" s="65" t="s">
        <v>2604</v>
      </c>
      <c r="E682" s="65" t="s">
        <v>2617</v>
      </c>
      <c r="F682" s="66" t="s">
        <v>403</v>
      </c>
      <c r="G682" s="66" t="s">
        <v>2389</v>
      </c>
      <c r="H682" s="66">
        <v>121</v>
      </c>
      <c r="I682" s="66">
        <v>3</v>
      </c>
      <c r="J682" s="67">
        <f t="shared" si="10"/>
        <v>2.4793388429752067E-2</v>
      </c>
      <c r="K682" s="68" t="s">
        <v>22</v>
      </c>
      <c r="L682" s="68" t="s">
        <v>22</v>
      </c>
    </row>
    <row r="683" spans="2:12" x14ac:dyDescent="0.25">
      <c r="B683" s="65" t="s">
        <v>121</v>
      </c>
      <c r="C683" s="65" t="s">
        <v>134</v>
      </c>
      <c r="D683" s="65" t="s">
        <v>2604</v>
      </c>
      <c r="E683" s="65" t="s">
        <v>589</v>
      </c>
      <c r="F683" s="66" t="s">
        <v>403</v>
      </c>
      <c r="G683" s="66" t="s">
        <v>2389</v>
      </c>
      <c r="H683" s="66">
        <v>53</v>
      </c>
      <c r="I683" s="66">
        <v>7</v>
      </c>
      <c r="J683" s="67">
        <f t="shared" si="10"/>
        <v>0.13207547169811321</v>
      </c>
      <c r="K683" s="68" t="s">
        <v>22</v>
      </c>
      <c r="L683" s="68" t="s">
        <v>22</v>
      </c>
    </row>
    <row r="684" spans="2:12" x14ac:dyDescent="0.25">
      <c r="B684" s="65" t="s">
        <v>121</v>
      </c>
      <c r="C684" s="65" t="s">
        <v>134</v>
      </c>
      <c r="D684" s="65" t="s">
        <v>2604</v>
      </c>
      <c r="E684" s="65" t="s">
        <v>590</v>
      </c>
      <c r="F684" s="66" t="s">
        <v>403</v>
      </c>
      <c r="G684" s="66" t="s">
        <v>2389</v>
      </c>
      <c r="H684" s="66">
        <v>45</v>
      </c>
      <c r="I684" s="66">
        <v>3</v>
      </c>
      <c r="J684" s="67">
        <f t="shared" si="10"/>
        <v>6.6666666666666666E-2</v>
      </c>
      <c r="K684" s="68" t="s">
        <v>22</v>
      </c>
      <c r="L684" s="68" t="s">
        <v>22</v>
      </c>
    </row>
    <row r="685" spans="2:12" x14ac:dyDescent="0.25">
      <c r="B685" s="65" t="s">
        <v>121</v>
      </c>
      <c r="C685" s="65" t="s">
        <v>134</v>
      </c>
      <c r="D685" s="65" t="s">
        <v>2604</v>
      </c>
      <c r="E685" s="65" t="s">
        <v>2618</v>
      </c>
      <c r="F685" s="66" t="s">
        <v>403</v>
      </c>
      <c r="G685" s="66" t="s">
        <v>2389</v>
      </c>
      <c r="H685" s="66">
        <v>29</v>
      </c>
      <c r="I685" s="66">
        <v>1</v>
      </c>
      <c r="J685" s="67">
        <f t="shared" si="10"/>
        <v>3.4482758620689655E-2</v>
      </c>
      <c r="K685" s="68" t="s">
        <v>22</v>
      </c>
      <c r="L685" s="68" t="s">
        <v>22</v>
      </c>
    </row>
    <row r="686" spans="2:12" x14ac:dyDescent="0.25">
      <c r="B686" s="65" t="s">
        <v>121</v>
      </c>
      <c r="C686" s="65" t="s">
        <v>134</v>
      </c>
      <c r="D686" s="65" t="s">
        <v>2604</v>
      </c>
      <c r="E686" s="65" t="s">
        <v>2619</v>
      </c>
      <c r="F686" s="66" t="s">
        <v>403</v>
      </c>
      <c r="G686" s="66" t="s">
        <v>2389</v>
      </c>
      <c r="H686" s="66">
        <v>57</v>
      </c>
      <c r="I686" s="66">
        <v>2</v>
      </c>
      <c r="J686" s="67">
        <f t="shared" si="10"/>
        <v>3.5087719298245612E-2</v>
      </c>
      <c r="K686" s="68" t="s">
        <v>22</v>
      </c>
      <c r="L686" s="68" t="s">
        <v>22</v>
      </c>
    </row>
    <row r="687" spans="2:12" x14ac:dyDescent="0.25">
      <c r="B687" s="65" t="s">
        <v>121</v>
      </c>
      <c r="C687" s="65" t="s">
        <v>134</v>
      </c>
      <c r="D687" s="65" t="s">
        <v>2604</v>
      </c>
      <c r="E687" s="65" t="s">
        <v>2620</v>
      </c>
      <c r="F687" s="66" t="s">
        <v>404</v>
      </c>
      <c r="G687" s="66" t="s">
        <v>2389</v>
      </c>
      <c r="H687" s="66">
        <v>175</v>
      </c>
      <c r="I687" s="66">
        <v>5</v>
      </c>
      <c r="J687" s="67">
        <f t="shared" si="10"/>
        <v>2.8571428571428571E-2</v>
      </c>
      <c r="K687" s="68" t="s">
        <v>22</v>
      </c>
      <c r="L687" s="68" t="s">
        <v>22</v>
      </c>
    </row>
    <row r="688" spans="2:12" x14ac:dyDescent="0.25">
      <c r="B688" s="65" t="s">
        <v>121</v>
      </c>
      <c r="C688" s="65" t="s">
        <v>134</v>
      </c>
      <c r="D688" s="65" t="s">
        <v>2604</v>
      </c>
      <c r="E688" s="65" t="s">
        <v>586</v>
      </c>
      <c r="F688" s="66" t="s">
        <v>403</v>
      </c>
      <c r="G688" s="66" t="s">
        <v>2389</v>
      </c>
      <c r="H688" s="66">
        <v>51</v>
      </c>
      <c r="I688" s="66">
        <v>1</v>
      </c>
      <c r="J688" s="67">
        <f t="shared" si="10"/>
        <v>1.9607843137254902E-2</v>
      </c>
      <c r="K688" s="68" t="s">
        <v>22</v>
      </c>
      <c r="L688" s="68" t="s">
        <v>22</v>
      </c>
    </row>
    <row r="689" spans="2:12" x14ac:dyDescent="0.25">
      <c r="B689" s="65" t="s">
        <v>121</v>
      </c>
      <c r="C689" s="65" t="s">
        <v>134</v>
      </c>
      <c r="D689" s="65" t="s">
        <v>2604</v>
      </c>
      <c r="E689" s="65" t="s">
        <v>2621</v>
      </c>
      <c r="F689" s="66" t="s">
        <v>403</v>
      </c>
      <c r="G689" s="66" t="s">
        <v>2389</v>
      </c>
      <c r="H689" s="66">
        <v>51</v>
      </c>
      <c r="I689" s="66">
        <v>2</v>
      </c>
      <c r="J689" s="67">
        <f t="shared" si="10"/>
        <v>3.9215686274509803E-2</v>
      </c>
      <c r="K689" s="68" t="s">
        <v>22</v>
      </c>
      <c r="L689" s="68" t="s">
        <v>22</v>
      </c>
    </row>
    <row r="690" spans="2:12" x14ac:dyDescent="0.25">
      <c r="B690" s="65" t="s">
        <v>121</v>
      </c>
      <c r="C690" s="65" t="s">
        <v>134</v>
      </c>
      <c r="D690" s="65" t="s">
        <v>2604</v>
      </c>
      <c r="E690" s="65" t="s">
        <v>2622</v>
      </c>
      <c r="F690" s="66" t="s">
        <v>403</v>
      </c>
      <c r="G690" s="66" t="s">
        <v>2389</v>
      </c>
      <c r="H690" s="66">
        <v>94</v>
      </c>
      <c r="I690" s="66">
        <v>3</v>
      </c>
      <c r="J690" s="67">
        <f t="shared" si="10"/>
        <v>3.1914893617021274E-2</v>
      </c>
      <c r="K690" s="68" t="s">
        <v>22</v>
      </c>
      <c r="L690" s="68" t="s">
        <v>22</v>
      </c>
    </row>
    <row r="691" spans="2:12" x14ac:dyDescent="0.25">
      <c r="B691" s="65" t="s">
        <v>121</v>
      </c>
      <c r="C691" s="65" t="s">
        <v>134</v>
      </c>
      <c r="D691" s="65" t="s">
        <v>2604</v>
      </c>
      <c r="E691" s="65" t="s">
        <v>587</v>
      </c>
      <c r="F691" s="66" t="s">
        <v>403</v>
      </c>
      <c r="G691" s="66" t="s">
        <v>2389</v>
      </c>
      <c r="H691" s="66">
        <v>44</v>
      </c>
      <c r="I691" s="66">
        <v>1</v>
      </c>
      <c r="J691" s="67">
        <f t="shared" si="10"/>
        <v>2.2727272727272728E-2</v>
      </c>
      <c r="K691" s="68" t="s">
        <v>22</v>
      </c>
      <c r="L691" s="68" t="s">
        <v>22</v>
      </c>
    </row>
    <row r="692" spans="2:12" x14ac:dyDescent="0.25">
      <c r="B692" s="65" t="s">
        <v>121</v>
      </c>
      <c r="C692" s="65" t="s">
        <v>134</v>
      </c>
      <c r="D692" s="65" t="s">
        <v>2604</v>
      </c>
      <c r="E692" s="65" t="s">
        <v>593</v>
      </c>
      <c r="F692" s="66" t="s">
        <v>405</v>
      </c>
      <c r="G692" s="66" t="s">
        <v>2389</v>
      </c>
      <c r="H692" s="66">
        <v>397</v>
      </c>
      <c r="I692" s="66">
        <v>14</v>
      </c>
      <c r="J692" s="67">
        <f t="shared" si="10"/>
        <v>3.5264483627204031E-2</v>
      </c>
      <c r="K692" s="68" t="s">
        <v>22</v>
      </c>
      <c r="L692" s="68" t="s">
        <v>22</v>
      </c>
    </row>
    <row r="693" spans="2:12" x14ac:dyDescent="0.25">
      <c r="B693" s="65" t="s">
        <v>121</v>
      </c>
      <c r="C693" s="65" t="s">
        <v>134</v>
      </c>
      <c r="D693" s="65" t="s">
        <v>2604</v>
      </c>
      <c r="E693" s="65" t="s">
        <v>2623</v>
      </c>
      <c r="F693" s="66" t="s">
        <v>403</v>
      </c>
      <c r="G693" s="66" t="s">
        <v>2389</v>
      </c>
      <c r="H693" s="66">
        <v>88</v>
      </c>
      <c r="I693" s="66">
        <v>4</v>
      </c>
      <c r="J693" s="67">
        <f t="shared" si="10"/>
        <v>4.5454545454545456E-2</v>
      </c>
      <c r="K693" s="68" t="s">
        <v>22</v>
      </c>
      <c r="L693" s="68" t="s">
        <v>22</v>
      </c>
    </row>
    <row r="694" spans="2:12" x14ac:dyDescent="0.25">
      <c r="B694" s="65" t="s">
        <v>121</v>
      </c>
      <c r="C694" s="65" t="s">
        <v>134</v>
      </c>
      <c r="D694" s="65" t="s">
        <v>2604</v>
      </c>
      <c r="E694" s="65" t="s">
        <v>585</v>
      </c>
      <c r="F694" s="66" t="s">
        <v>403</v>
      </c>
      <c r="G694" s="66" t="s">
        <v>2389</v>
      </c>
      <c r="H694" s="66">
        <v>57</v>
      </c>
      <c r="I694" s="66">
        <v>1</v>
      </c>
      <c r="J694" s="67">
        <f t="shared" si="10"/>
        <v>1.7543859649122806E-2</v>
      </c>
      <c r="K694" s="68" t="s">
        <v>22</v>
      </c>
      <c r="L694" s="68" t="s">
        <v>22</v>
      </c>
    </row>
    <row r="695" spans="2:12" x14ac:dyDescent="0.25">
      <c r="B695" s="65" t="s">
        <v>121</v>
      </c>
      <c r="C695" s="65" t="s">
        <v>134</v>
      </c>
      <c r="D695" s="65" t="s">
        <v>2604</v>
      </c>
      <c r="E695" s="65" t="s">
        <v>2624</v>
      </c>
      <c r="F695" s="66" t="s">
        <v>403</v>
      </c>
      <c r="G695" s="66" t="s">
        <v>2389</v>
      </c>
      <c r="H695" s="66">
        <v>83</v>
      </c>
      <c r="I695" s="66">
        <v>4</v>
      </c>
      <c r="J695" s="67">
        <f t="shared" si="10"/>
        <v>4.8192771084337352E-2</v>
      </c>
      <c r="K695" s="68" t="s">
        <v>22</v>
      </c>
      <c r="L695" s="68" t="s">
        <v>22</v>
      </c>
    </row>
    <row r="696" spans="2:12" x14ac:dyDescent="0.25">
      <c r="B696" s="65" t="s">
        <v>121</v>
      </c>
      <c r="C696" s="65" t="s">
        <v>134</v>
      </c>
      <c r="D696" s="65" t="s">
        <v>2604</v>
      </c>
      <c r="E696" s="65" t="s">
        <v>583</v>
      </c>
      <c r="F696" s="66" t="s">
        <v>403</v>
      </c>
      <c r="G696" s="66" t="s">
        <v>2389</v>
      </c>
      <c r="H696" s="66">
        <v>85</v>
      </c>
      <c r="I696" s="66">
        <v>3</v>
      </c>
      <c r="J696" s="67">
        <f t="shared" si="10"/>
        <v>3.5294117647058823E-2</v>
      </c>
      <c r="K696" s="68" t="s">
        <v>22</v>
      </c>
      <c r="L696" s="68" t="s">
        <v>22</v>
      </c>
    </row>
    <row r="697" spans="2:12" x14ac:dyDescent="0.25">
      <c r="B697" s="65" t="s">
        <v>121</v>
      </c>
      <c r="C697" s="65" t="s">
        <v>134</v>
      </c>
      <c r="D697" s="65" t="s">
        <v>2604</v>
      </c>
      <c r="E697" s="65" t="s">
        <v>2625</v>
      </c>
      <c r="F697" s="66" t="s">
        <v>404</v>
      </c>
      <c r="G697" s="66" t="s">
        <v>2389</v>
      </c>
      <c r="H697" s="66">
        <v>173</v>
      </c>
      <c r="I697" s="66">
        <v>4</v>
      </c>
      <c r="J697" s="67">
        <f t="shared" si="10"/>
        <v>2.3121387283236993E-2</v>
      </c>
      <c r="K697" s="68" t="s">
        <v>22</v>
      </c>
      <c r="L697" s="68" t="s">
        <v>22</v>
      </c>
    </row>
    <row r="698" spans="2:12" x14ac:dyDescent="0.25">
      <c r="B698" s="65" t="s">
        <v>121</v>
      </c>
      <c r="C698" s="65" t="s">
        <v>134</v>
      </c>
      <c r="D698" s="65" t="s">
        <v>2604</v>
      </c>
      <c r="E698" s="65" t="s">
        <v>594</v>
      </c>
      <c r="F698" s="66" t="s">
        <v>404</v>
      </c>
      <c r="G698" s="66" t="s">
        <v>2389</v>
      </c>
      <c r="H698" s="66">
        <v>346</v>
      </c>
      <c r="I698" s="66">
        <v>5</v>
      </c>
      <c r="J698" s="67">
        <f t="shared" si="10"/>
        <v>1.4450867052023121E-2</v>
      </c>
      <c r="K698" s="68" t="s">
        <v>22</v>
      </c>
      <c r="L698" s="68" t="s">
        <v>22</v>
      </c>
    </row>
    <row r="699" spans="2:12" x14ac:dyDescent="0.25">
      <c r="B699" s="65" t="s">
        <v>121</v>
      </c>
      <c r="C699" s="65" t="s">
        <v>134</v>
      </c>
      <c r="D699" s="65" t="s">
        <v>2604</v>
      </c>
      <c r="E699" s="65" t="s">
        <v>2626</v>
      </c>
      <c r="F699" s="66" t="s">
        <v>403</v>
      </c>
      <c r="G699" s="66" t="s">
        <v>2389</v>
      </c>
      <c r="H699" s="66">
        <v>74</v>
      </c>
      <c r="I699" s="66">
        <v>4</v>
      </c>
      <c r="J699" s="67">
        <f t="shared" si="10"/>
        <v>5.4054054054054057E-2</v>
      </c>
      <c r="K699" s="68" t="s">
        <v>22</v>
      </c>
      <c r="L699" s="68" t="s">
        <v>22</v>
      </c>
    </row>
    <row r="700" spans="2:12" x14ac:dyDescent="0.25">
      <c r="B700" s="65" t="s">
        <v>121</v>
      </c>
      <c r="C700" s="65" t="s">
        <v>134</v>
      </c>
      <c r="D700" s="65" t="s">
        <v>2604</v>
      </c>
      <c r="E700" s="65" t="s">
        <v>2627</v>
      </c>
      <c r="F700" s="66" t="s">
        <v>403</v>
      </c>
      <c r="G700" s="66" t="s">
        <v>2389</v>
      </c>
      <c r="H700" s="66">
        <v>40</v>
      </c>
      <c r="I700" s="66">
        <v>1</v>
      </c>
      <c r="J700" s="67">
        <f t="shared" si="10"/>
        <v>2.5000000000000001E-2</v>
      </c>
      <c r="K700" s="68" t="s">
        <v>22</v>
      </c>
      <c r="L700" s="68" t="s">
        <v>22</v>
      </c>
    </row>
    <row r="701" spans="2:12" x14ac:dyDescent="0.25">
      <c r="B701" s="65" t="s">
        <v>121</v>
      </c>
      <c r="C701" s="65" t="s">
        <v>134</v>
      </c>
      <c r="D701" s="65" t="s">
        <v>2604</v>
      </c>
      <c r="E701" s="65" t="s">
        <v>580</v>
      </c>
      <c r="F701" s="66" t="s">
        <v>402</v>
      </c>
      <c r="G701" s="66" t="s">
        <v>2389</v>
      </c>
      <c r="H701" s="66">
        <v>2646</v>
      </c>
      <c r="I701" s="66">
        <v>48</v>
      </c>
      <c r="J701" s="67">
        <f t="shared" si="10"/>
        <v>1.8140589569160998E-2</v>
      </c>
      <c r="K701" s="68" t="s">
        <v>22</v>
      </c>
      <c r="L701" s="68" t="s">
        <v>22</v>
      </c>
    </row>
    <row r="702" spans="2:12" x14ac:dyDescent="0.25">
      <c r="B702" s="65" t="s">
        <v>121</v>
      </c>
      <c r="C702" s="65" t="s">
        <v>134</v>
      </c>
      <c r="D702" s="65" t="s">
        <v>2604</v>
      </c>
      <c r="E702" s="65" t="s">
        <v>588</v>
      </c>
      <c r="F702" s="66" t="s">
        <v>403</v>
      </c>
      <c r="G702" s="66" t="s">
        <v>2389</v>
      </c>
      <c r="H702" s="66">
        <v>109</v>
      </c>
      <c r="I702" s="66">
        <v>1</v>
      </c>
      <c r="J702" s="67">
        <f t="shared" si="10"/>
        <v>9.1743119266055051E-3</v>
      </c>
      <c r="K702" s="68" t="s">
        <v>22</v>
      </c>
      <c r="L702" s="68" t="s">
        <v>22</v>
      </c>
    </row>
    <row r="703" spans="2:12" x14ac:dyDescent="0.25">
      <c r="B703" s="65" t="s">
        <v>121</v>
      </c>
      <c r="C703" s="65" t="s">
        <v>134</v>
      </c>
      <c r="D703" s="65" t="s">
        <v>2604</v>
      </c>
      <c r="E703" s="65" t="s">
        <v>584</v>
      </c>
      <c r="F703" s="66" t="s">
        <v>405</v>
      </c>
      <c r="G703" s="66" t="s">
        <v>2389</v>
      </c>
      <c r="H703" s="66">
        <v>196</v>
      </c>
      <c r="I703" s="66">
        <v>8</v>
      </c>
      <c r="J703" s="67">
        <f t="shared" si="10"/>
        <v>4.0816326530612242E-2</v>
      </c>
      <c r="K703" s="68" t="s">
        <v>22</v>
      </c>
      <c r="L703" s="68" t="s">
        <v>22</v>
      </c>
    </row>
    <row r="704" spans="2:12" x14ac:dyDescent="0.25">
      <c r="B704" s="65" t="s">
        <v>121</v>
      </c>
      <c r="C704" s="65" t="s">
        <v>134</v>
      </c>
      <c r="D704" s="65" t="s">
        <v>2604</v>
      </c>
      <c r="E704" s="65" t="s">
        <v>2628</v>
      </c>
      <c r="F704" s="66" t="s">
        <v>403</v>
      </c>
      <c r="G704" s="66" t="s">
        <v>2389</v>
      </c>
      <c r="H704" s="66">
        <v>63</v>
      </c>
      <c r="I704" s="66">
        <v>0</v>
      </c>
      <c r="J704" s="67">
        <f t="shared" si="10"/>
        <v>0</v>
      </c>
      <c r="K704" s="68" t="s">
        <v>22</v>
      </c>
      <c r="L704" s="68" t="s">
        <v>22</v>
      </c>
    </row>
    <row r="705" spans="2:12" x14ac:dyDescent="0.25">
      <c r="B705" s="65" t="s">
        <v>121</v>
      </c>
      <c r="C705" s="65" t="s">
        <v>134</v>
      </c>
      <c r="D705" s="65" t="s">
        <v>2604</v>
      </c>
      <c r="E705" s="65" t="s">
        <v>596</v>
      </c>
      <c r="F705" s="66" t="s">
        <v>404</v>
      </c>
      <c r="G705" s="66" t="s">
        <v>2389</v>
      </c>
      <c r="H705" s="66">
        <v>205</v>
      </c>
      <c r="I705" s="66">
        <v>8</v>
      </c>
      <c r="J705" s="67">
        <f t="shared" si="10"/>
        <v>3.9024390243902439E-2</v>
      </c>
      <c r="K705" s="68" t="s">
        <v>22</v>
      </c>
      <c r="L705" s="68" t="s">
        <v>22</v>
      </c>
    </row>
    <row r="706" spans="2:12" x14ac:dyDescent="0.25">
      <c r="B706" s="65" t="s">
        <v>121</v>
      </c>
      <c r="C706" s="65" t="s">
        <v>134</v>
      </c>
      <c r="D706" s="65" t="s">
        <v>2604</v>
      </c>
      <c r="E706" s="65" t="s">
        <v>582</v>
      </c>
      <c r="F706" s="66" t="s">
        <v>404</v>
      </c>
      <c r="G706" s="66" t="s">
        <v>2389</v>
      </c>
      <c r="H706" s="66">
        <v>175</v>
      </c>
      <c r="I706" s="66">
        <v>4</v>
      </c>
      <c r="J706" s="67">
        <f t="shared" si="10"/>
        <v>2.2857142857142857E-2</v>
      </c>
      <c r="K706" s="68" t="s">
        <v>22</v>
      </c>
      <c r="L706" s="68" t="s">
        <v>22</v>
      </c>
    </row>
    <row r="707" spans="2:12" x14ac:dyDescent="0.25">
      <c r="B707" s="65" t="s">
        <v>121</v>
      </c>
      <c r="C707" s="65" t="s">
        <v>134</v>
      </c>
      <c r="D707" s="65" t="s">
        <v>2604</v>
      </c>
      <c r="E707" s="65" t="s">
        <v>2629</v>
      </c>
      <c r="F707" s="66" t="s">
        <v>403</v>
      </c>
      <c r="G707" s="66" t="s">
        <v>2389</v>
      </c>
      <c r="H707" s="66">
        <v>42</v>
      </c>
      <c r="I707" s="66">
        <v>0</v>
      </c>
      <c r="J707" s="67">
        <f t="shared" si="10"/>
        <v>0</v>
      </c>
      <c r="K707" s="68" t="s">
        <v>22</v>
      </c>
      <c r="L707" s="68" t="s">
        <v>22</v>
      </c>
    </row>
    <row r="708" spans="2:12" x14ac:dyDescent="0.25">
      <c r="B708" s="65" t="s">
        <v>121</v>
      </c>
      <c r="C708" s="65" t="s">
        <v>134</v>
      </c>
      <c r="D708" s="65" t="s">
        <v>2604</v>
      </c>
      <c r="E708" s="65" t="s">
        <v>2630</v>
      </c>
      <c r="F708" s="66" t="s">
        <v>403</v>
      </c>
      <c r="G708" s="66" t="s">
        <v>2389</v>
      </c>
      <c r="H708" s="66">
        <v>69</v>
      </c>
      <c r="I708" s="66">
        <v>2</v>
      </c>
      <c r="J708" s="67">
        <f t="shared" si="10"/>
        <v>2.8985507246376812E-2</v>
      </c>
      <c r="K708" s="68" t="s">
        <v>22</v>
      </c>
      <c r="L708" s="68" t="s">
        <v>22</v>
      </c>
    </row>
    <row r="709" spans="2:12" x14ac:dyDescent="0.25">
      <c r="B709" s="65" t="s">
        <v>121</v>
      </c>
      <c r="C709" s="65" t="s">
        <v>134</v>
      </c>
      <c r="D709" s="65" t="s">
        <v>2604</v>
      </c>
      <c r="E709" s="65" t="s">
        <v>2631</v>
      </c>
      <c r="F709" s="66" t="s">
        <v>403</v>
      </c>
      <c r="G709" s="66" t="s">
        <v>2389</v>
      </c>
      <c r="H709" s="66">
        <v>47</v>
      </c>
      <c r="I709" s="66">
        <v>2</v>
      </c>
      <c r="J709" s="67">
        <f t="shared" si="10"/>
        <v>4.2553191489361701E-2</v>
      </c>
      <c r="K709" s="68" t="s">
        <v>22</v>
      </c>
      <c r="L709" s="68" t="s">
        <v>22</v>
      </c>
    </row>
    <row r="710" spans="2:12" x14ac:dyDescent="0.25">
      <c r="B710" s="65" t="s">
        <v>121</v>
      </c>
      <c r="C710" s="65" t="s">
        <v>134</v>
      </c>
      <c r="D710" s="65" t="s">
        <v>2604</v>
      </c>
      <c r="E710" s="65" t="s">
        <v>2632</v>
      </c>
      <c r="F710" s="66" t="s">
        <v>403</v>
      </c>
      <c r="G710" s="66" t="s">
        <v>2389</v>
      </c>
      <c r="H710" s="66">
        <v>116</v>
      </c>
      <c r="I710" s="66">
        <v>5</v>
      </c>
      <c r="J710" s="67">
        <f t="shared" si="10"/>
        <v>4.3103448275862072E-2</v>
      </c>
      <c r="K710" s="68" t="s">
        <v>22</v>
      </c>
      <c r="L710" s="68" t="s">
        <v>22</v>
      </c>
    </row>
    <row r="711" spans="2:12" x14ac:dyDescent="0.25">
      <c r="B711" s="65" t="s">
        <v>121</v>
      </c>
      <c r="C711" s="65" t="s">
        <v>134</v>
      </c>
      <c r="D711" s="65" t="s">
        <v>2633</v>
      </c>
      <c r="E711" s="65" t="s">
        <v>603</v>
      </c>
      <c r="F711" s="66" t="s">
        <v>403</v>
      </c>
      <c r="G711" s="66" t="s">
        <v>2389</v>
      </c>
      <c r="H711" s="66">
        <v>64</v>
      </c>
      <c r="I711" s="66">
        <v>5</v>
      </c>
      <c r="J711" s="67">
        <f t="shared" si="10"/>
        <v>7.8125E-2</v>
      </c>
      <c r="K711" s="68" t="s">
        <v>22</v>
      </c>
      <c r="L711" s="68" t="s">
        <v>22</v>
      </c>
    </row>
    <row r="712" spans="2:12" x14ac:dyDescent="0.25">
      <c r="B712" s="65" t="s">
        <v>121</v>
      </c>
      <c r="C712" s="65" t="s">
        <v>134</v>
      </c>
      <c r="D712" s="65" t="s">
        <v>2633</v>
      </c>
      <c r="E712" s="65" t="s">
        <v>2634</v>
      </c>
      <c r="F712" s="66" t="s">
        <v>403</v>
      </c>
      <c r="G712" s="66" t="s">
        <v>2394</v>
      </c>
      <c r="H712" s="66">
        <v>63</v>
      </c>
      <c r="I712" s="66">
        <v>3</v>
      </c>
      <c r="J712" s="67">
        <f t="shared" si="10"/>
        <v>4.7619047619047616E-2</v>
      </c>
      <c r="K712" s="68" t="s">
        <v>22</v>
      </c>
      <c r="L712" s="68" t="s">
        <v>21</v>
      </c>
    </row>
    <row r="713" spans="2:12" x14ac:dyDescent="0.25">
      <c r="B713" s="65" t="s">
        <v>121</v>
      </c>
      <c r="C713" s="65" t="s">
        <v>134</v>
      </c>
      <c r="D713" s="65" t="s">
        <v>2633</v>
      </c>
      <c r="E713" s="65" t="s">
        <v>2635</v>
      </c>
      <c r="F713" s="66" t="s">
        <v>403</v>
      </c>
      <c r="G713" s="66" t="s">
        <v>2389</v>
      </c>
      <c r="H713" s="66">
        <v>65</v>
      </c>
      <c r="I713" s="66">
        <v>3</v>
      </c>
      <c r="J713" s="67">
        <f t="shared" si="10"/>
        <v>4.6153846153846156E-2</v>
      </c>
      <c r="K713" s="68" t="s">
        <v>22</v>
      </c>
      <c r="L713" s="68" t="s">
        <v>22</v>
      </c>
    </row>
    <row r="714" spans="2:12" x14ac:dyDescent="0.25">
      <c r="B714" s="65" t="s">
        <v>121</v>
      </c>
      <c r="C714" s="65" t="s">
        <v>134</v>
      </c>
      <c r="D714" s="65" t="s">
        <v>2633</v>
      </c>
      <c r="E714" s="65" t="s">
        <v>2636</v>
      </c>
      <c r="F714" s="66" t="s">
        <v>403</v>
      </c>
      <c r="G714" s="66" t="s">
        <v>2394</v>
      </c>
      <c r="H714" s="66">
        <v>113</v>
      </c>
      <c r="I714" s="66">
        <v>2</v>
      </c>
      <c r="J714" s="67">
        <f t="shared" si="10"/>
        <v>1.7699115044247787E-2</v>
      </c>
      <c r="K714" s="68" t="s">
        <v>22</v>
      </c>
      <c r="L714" s="68" t="s">
        <v>21</v>
      </c>
    </row>
    <row r="715" spans="2:12" x14ac:dyDescent="0.25">
      <c r="B715" s="65" t="s">
        <v>121</v>
      </c>
      <c r="C715" s="65" t="s">
        <v>134</v>
      </c>
      <c r="D715" s="65" t="s">
        <v>2633</v>
      </c>
      <c r="E715" s="65" t="s">
        <v>601</v>
      </c>
      <c r="F715" s="66" t="s">
        <v>404</v>
      </c>
      <c r="G715" s="66" t="s">
        <v>2389</v>
      </c>
      <c r="H715" s="66">
        <v>262</v>
      </c>
      <c r="I715" s="66">
        <v>7</v>
      </c>
      <c r="J715" s="67">
        <f t="shared" si="10"/>
        <v>2.6717557251908396E-2</v>
      </c>
      <c r="K715" s="68" t="s">
        <v>22</v>
      </c>
      <c r="L715" s="68" t="s">
        <v>22</v>
      </c>
    </row>
    <row r="716" spans="2:12" x14ac:dyDescent="0.25">
      <c r="B716" s="65" t="s">
        <v>121</v>
      </c>
      <c r="C716" s="65" t="s">
        <v>134</v>
      </c>
      <c r="D716" s="65" t="s">
        <v>2633</v>
      </c>
      <c r="E716" s="65" t="s">
        <v>599</v>
      </c>
      <c r="F716" s="66" t="s">
        <v>405</v>
      </c>
      <c r="G716" s="66" t="s">
        <v>2389</v>
      </c>
      <c r="H716" s="66">
        <v>244</v>
      </c>
      <c r="I716" s="66">
        <v>14</v>
      </c>
      <c r="J716" s="67">
        <f t="shared" si="10"/>
        <v>5.737704918032787E-2</v>
      </c>
      <c r="K716" s="68" t="s">
        <v>22</v>
      </c>
      <c r="L716" s="68" t="s">
        <v>22</v>
      </c>
    </row>
    <row r="717" spans="2:12" x14ac:dyDescent="0.25">
      <c r="B717" s="65" t="s">
        <v>121</v>
      </c>
      <c r="C717" s="65" t="s">
        <v>134</v>
      </c>
      <c r="D717" s="65" t="s">
        <v>2633</v>
      </c>
      <c r="E717" s="65" t="s">
        <v>604</v>
      </c>
      <c r="F717" s="66" t="s">
        <v>403</v>
      </c>
      <c r="G717" s="66" t="s">
        <v>2394</v>
      </c>
      <c r="H717" s="66">
        <v>106</v>
      </c>
      <c r="I717" s="66">
        <v>2</v>
      </c>
      <c r="J717" s="67">
        <f t="shared" ref="J717:J780" si="11">IFERROR(I717/H717,"")</f>
        <v>1.8867924528301886E-2</v>
      </c>
      <c r="K717" s="68" t="s">
        <v>22</v>
      </c>
      <c r="L717" s="68" t="s">
        <v>21</v>
      </c>
    </row>
    <row r="718" spans="2:12" x14ac:dyDescent="0.25">
      <c r="B718" s="65" t="s">
        <v>121</v>
      </c>
      <c r="C718" s="65" t="s">
        <v>134</v>
      </c>
      <c r="D718" s="65" t="s">
        <v>2633</v>
      </c>
      <c r="E718" s="65" t="s">
        <v>2637</v>
      </c>
      <c r="F718" s="66" t="s">
        <v>403</v>
      </c>
      <c r="G718" s="66" t="s">
        <v>2389</v>
      </c>
      <c r="H718" s="66">
        <v>76</v>
      </c>
      <c r="I718" s="66">
        <v>6</v>
      </c>
      <c r="J718" s="67">
        <f t="shared" si="11"/>
        <v>7.8947368421052627E-2</v>
      </c>
      <c r="K718" s="68" t="s">
        <v>22</v>
      </c>
      <c r="L718" s="68" t="s">
        <v>22</v>
      </c>
    </row>
    <row r="719" spans="2:12" x14ac:dyDescent="0.25">
      <c r="B719" s="65" t="s">
        <v>121</v>
      </c>
      <c r="C719" s="65" t="s">
        <v>134</v>
      </c>
      <c r="D719" s="65" t="s">
        <v>2633</v>
      </c>
      <c r="E719" s="65" t="s">
        <v>600</v>
      </c>
      <c r="F719" s="66" t="s">
        <v>404</v>
      </c>
      <c r="G719" s="66" t="s">
        <v>2389</v>
      </c>
      <c r="H719" s="66">
        <v>109</v>
      </c>
      <c r="I719" s="66">
        <v>6</v>
      </c>
      <c r="J719" s="67">
        <f t="shared" si="11"/>
        <v>5.5045871559633031E-2</v>
      </c>
      <c r="K719" s="68" t="s">
        <v>22</v>
      </c>
      <c r="L719" s="68" t="s">
        <v>22</v>
      </c>
    </row>
    <row r="720" spans="2:12" x14ac:dyDescent="0.25">
      <c r="B720" s="65" t="s">
        <v>121</v>
      </c>
      <c r="C720" s="65" t="s">
        <v>134</v>
      </c>
      <c r="D720" s="65" t="s">
        <v>2633</v>
      </c>
      <c r="E720" s="65" t="s">
        <v>2638</v>
      </c>
      <c r="F720" s="66" t="s">
        <v>403</v>
      </c>
      <c r="G720" s="66" t="s">
        <v>2389</v>
      </c>
      <c r="H720" s="66">
        <v>45</v>
      </c>
      <c r="I720" s="66">
        <v>3</v>
      </c>
      <c r="J720" s="67">
        <f t="shared" si="11"/>
        <v>6.6666666666666666E-2</v>
      </c>
      <c r="K720" s="68" t="s">
        <v>22</v>
      </c>
      <c r="L720" s="68" t="s">
        <v>22</v>
      </c>
    </row>
    <row r="721" spans="2:12" x14ac:dyDescent="0.25">
      <c r="B721" s="65" t="s">
        <v>121</v>
      </c>
      <c r="C721" s="65" t="s">
        <v>134</v>
      </c>
      <c r="D721" s="65" t="s">
        <v>2633</v>
      </c>
      <c r="E721" s="65" t="s">
        <v>602</v>
      </c>
      <c r="F721" s="66" t="s">
        <v>403</v>
      </c>
      <c r="G721" s="66" t="s">
        <v>2389</v>
      </c>
      <c r="H721" s="66">
        <v>108</v>
      </c>
      <c r="I721" s="66">
        <v>2</v>
      </c>
      <c r="J721" s="67">
        <f t="shared" si="11"/>
        <v>1.8518518518518517E-2</v>
      </c>
      <c r="K721" s="68" t="s">
        <v>22</v>
      </c>
      <c r="L721" s="68" t="s">
        <v>22</v>
      </c>
    </row>
    <row r="722" spans="2:12" x14ac:dyDescent="0.25">
      <c r="B722" s="65" t="s">
        <v>121</v>
      </c>
      <c r="C722" s="65" t="s">
        <v>134</v>
      </c>
      <c r="D722" s="65" t="s">
        <v>2633</v>
      </c>
      <c r="E722" s="65" t="s">
        <v>598</v>
      </c>
      <c r="F722" s="66" t="s">
        <v>405</v>
      </c>
      <c r="G722" s="66" t="s">
        <v>2389</v>
      </c>
      <c r="H722" s="66">
        <v>225</v>
      </c>
      <c r="I722" s="66">
        <v>5</v>
      </c>
      <c r="J722" s="67">
        <f t="shared" si="11"/>
        <v>2.2222222222222223E-2</v>
      </c>
      <c r="K722" s="68" t="s">
        <v>22</v>
      </c>
      <c r="L722" s="68" t="s">
        <v>22</v>
      </c>
    </row>
    <row r="723" spans="2:12" x14ac:dyDescent="0.25">
      <c r="B723" s="65" t="s">
        <v>121</v>
      </c>
      <c r="C723" s="65" t="s">
        <v>134</v>
      </c>
      <c r="D723" s="65" t="s">
        <v>2639</v>
      </c>
      <c r="E723" s="65" t="s">
        <v>2640</v>
      </c>
      <c r="F723" s="66" t="s">
        <v>403</v>
      </c>
      <c r="G723" s="66" t="s">
        <v>2394</v>
      </c>
      <c r="H723" s="66">
        <v>57</v>
      </c>
      <c r="I723" s="66">
        <v>2</v>
      </c>
      <c r="J723" s="67">
        <f t="shared" si="11"/>
        <v>3.5087719298245612E-2</v>
      </c>
      <c r="K723" s="68" t="s">
        <v>22</v>
      </c>
      <c r="L723" s="68" t="s">
        <v>21</v>
      </c>
    </row>
    <row r="724" spans="2:12" x14ac:dyDescent="0.25">
      <c r="B724" s="65" t="s">
        <v>121</v>
      </c>
      <c r="C724" s="65" t="s">
        <v>134</v>
      </c>
      <c r="D724" s="65" t="s">
        <v>2639</v>
      </c>
      <c r="E724" s="65" t="s">
        <v>609</v>
      </c>
      <c r="F724" s="66" t="s">
        <v>403</v>
      </c>
      <c r="G724" s="66" t="s">
        <v>2394</v>
      </c>
      <c r="H724" s="66">
        <v>66</v>
      </c>
      <c r="I724" s="66">
        <v>0</v>
      </c>
      <c r="J724" s="67">
        <f t="shared" si="11"/>
        <v>0</v>
      </c>
      <c r="K724" s="68" t="s">
        <v>22</v>
      </c>
      <c r="L724" s="68" t="s">
        <v>21</v>
      </c>
    </row>
    <row r="725" spans="2:12" x14ac:dyDescent="0.25">
      <c r="B725" s="65" t="s">
        <v>121</v>
      </c>
      <c r="C725" s="65" t="s">
        <v>134</v>
      </c>
      <c r="D725" s="65" t="s">
        <v>2639</v>
      </c>
      <c r="E725" s="65" t="s">
        <v>143</v>
      </c>
      <c r="F725" s="66" t="s">
        <v>403</v>
      </c>
      <c r="G725" s="66" t="s">
        <v>2394</v>
      </c>
      <c r="H725" s="66">
        <v>56</v>
      </c>
      <c r="I725" s="66">
        <v>1</v>
      </c>
      <c r="J725" s="67">
        <f t="shared" si="11"/>
        <v>1.7857142857142856E-2</v>
      </c>
      <c r="K725" s="68" t="s">
        <v>22</v>
      </c>
      <c r="L725" s="68" t="s">
        <v>21</v>
      </c>
    </row>
    <row r="726" spans="2:12" x14ac:dyDescent="0.25">
      <c r="B726" s="65" t="s">
        <v>121</v>
      </c>
      <c r="C726" s="65" t="s">
        <v>134</v>
      </c>
      <c r="D726" s="65" t="s">
        <v>2639</v>
      </c>
      <c r="E726" s="65" t="s">
        <v>605</v>
      </c>
      <c r="F726" s="66" t="s">
        <v>403</v>
      </c>
      <c r="G726" s="66" t="s">
        <v>2394</v>
      </c>
      <c r="H726" s="66">
        <v>92</v>
      </c>
      <c r="I726" s="66">
        <v>1</v>
      </c>
      <c r="J726" s="67">
        <f t="shared" si="11"/>
        <v>1.0869565217391304E-2</v>
      </c>
      <c r="K726" s="68" t="s">
        <v>22</v>
      </c>
      <c r="L726" s="68" t="s">
        <v>21</v>
      </c>
    </row>
    <row r="727" spans="2:12" x14ac:dyDescent="0.25">
      <c r="B727" s="65" t="s">
        <v>121</v>
      </c>
      <c r="C727" s="65" t="s">
        <v>134</v>
      </c>
      <c r="D727" s="65" t="s">
        <v>2639</v>
      </c>
      <c r="E727" s="65" t="s">
        <v>611</v>
      </c>
      <c r="F727" s="66" t="s">
        <v>403</v>
      </c>
      <c r="G727" s="66" t="s">
        <v>2394</v>
      </c>
      <c r="H727" s="66">
        <v>71</v>
      </c>
      <c r="I727" s="66">
        <v>2</v>
      </c>
      <c r="J727" s="67">
        <f t="shared" si="11"/>
        <v>2.8169014084507043E-2</v>
      </c>
      <c r="K727" s="68" t="s">
        <v>22</v>
      </c>
      <c r="L727" s="68" t="s">
        <v>21</v>
      </c>
    </row>
    <row r="728" spans="2:12" x14ac:dyDescent="0.25">
      <c r="B728" s="65" t="s">
        <v>121</v>
      </c>
      <c r="C728" s="65" t="s">
        <v>134</v>
      </c>
      <c r="D728" s="65" t="s">
        <v>2639</v>
      </c>
      <c r="E728" s="65" t="s">
        <v>145</v>
      </c>
      <c r="F728" s="66" t="s">
        <v>404</v>
      </c>
      <c r="G728" s="66" t="s">
        <v>2394</v>
      </c>
      <c r="H728" s="66">
        <v>171</v>
      </c>
      <c r="I728" s="66">
        <v>0</v>
      </c>
      <c r="J728" s="67">
        <f t="shared" si="11"/>
        <v>0</v>
      </c>
      <c r="K728" s="68" t="s">
        <v>22</v>
      </c>
      <c r="L728" s="68" t="s">
        <v>21</v>
      </c>
    </row>
    <row r="729" spans="2:12" x14ac:dyDescent="0.25">
      <c r="B729" s="65" t="s">
        <v>121</v>
      </c>
      <c r="C729" s="65" t="s">
        <v>134</v>
      </c>
      <c r="D729" s="65" t="s">
        <v>2639</v>
      </c>
      <c r="E729" s="65" t="s">
        <v>610</v>
      </c>
      <c r="F729" s="66" t="s">
        <v>403</v>
      </c>
      <c r="G729" s="66" t="s">
        <v>2394</v>
      </c>
      <c r="H729" s="66">
        <v>53</v>
      </c>
      <c r="I729" s="66">
        <v>1</v>
      </c>
      <c r="J729" s="67">
        <f t="shared" si="11"/>
        <v>1.8867924528301886E-2</v>
      </c>
      <c r="K729" s="68" t="s">
        <v>22</v>
      </c>
      <c r="L729" s="68" t="s">
        <v>21</v>
      </c>
    </row>
    <row r="730" spans="2:12" x14ac:dyDescent="0.25">
      <c r="B730" s="65" t="s">
        <v>121</v>
      </c>
      <c r="C730" s="65" t="s">
        <v>134</v>
      </c>
      <c r="D730" s="65" t="s">
        <v>2639</v>
      </c>
      <c r="E730" s="65" t="s">
        <v>608</v>
      </c>
      <c r="F730" s="66" t="s">
        <v>403</v>
      </c>
      <c r="G730" s="66" t="s">
        <v>2394</v>
      </c>
      <c r="H730" s="66">
        <v>40</v>
      </c>
      <c r="I730" s="66">
        <v>1</v>
      </c>
      <c r="J730" s="67">
        <f t="shared" si="11"/>
        <v>2.5000000000000001E-2</v>
      </c>
      <c r="K730" s="68" t="s">
        <v>22</v>
      </c>
      <c r="L730" s="68" t="s">
        <v>21</v>
      </c>
    </row>
    <row r="731" spans="2:12" x14ac:dyDescent="0.25">
      <c r="B731" s="65" t="s">
        <v>121</v>
      </c>
      <c r="C731" s="65" t="s">
        <v>134</v>
      </c>
      <c r="D731" s="65" t="s">
        <v>2639</v>
      </c>
      <c r="E731" s="65" t="s">
        <v>607</v>
      </c>
      <c r="F731" s="66" t="s">
        <v>403</v>
      </c>
      <c r="G731" s="66" t="s">
        <v>2394</v>
      </c>
      <c r="H731" s="66">
        <v>69</v>
      </c>
      <c r="I731" s="66">
        <v>0</v>
      </c>
      <c r="J731" s="67">
        <f t="shared" si="11"/>
        <v>0</v>
      </c>
      <c r="K731" s="68" t="s">
        <v>22</v>
      </c>
      <c r="L731" s="68" t="s">
        <v>21</v>
      </c>
    </row>
    <row r="732" spans="2:12" x14ac:dyDescent="0.25">
      <c r="B732" s="65" t="s">
        <v>121</v>
      </c>
      <c r="C732" s="65" t="s">
        <v>134</v>
      </c>
      <c r="D732" s="65" t="s">
        <v>2639</v>
      </c>
      <c r="E732" s="65" t="s">
        <v>2641</v>
      </c>
      <c r="F732" s="66" t="s">
        <v>403</v>
      </c>
      <c r="G732" s="66" t="s">
        <v>2394</v>
      </c>
      <c r="H732" s="66">
        <v>47</v>
      </c>
      <c r="I732" s="66">
        <v>0</v>
      </c>
      <c r="J732" s="67">
        <f t="shared" si="11"/>
        <v>0</v>
      </c>
      <c r="K732" s="68" t="s">
        <v>22</v>
      </c>
      <c r="L732" s="68" t="s">
        <v>21</v>
      </c>
    </row>
    <row r="733" spans="2:12" x14ac:dyDescent="0.25">
      <c r="B733" s="65" t="s">
        <v>121</v>
      </c>
      <c r="C733" s="65" t="s">
        <v>134</v>
      </c>
      <c r="D733" s="65" t="s">
        <v>2639</v>
      </c>
      <c r="E733" s="65" t="s">
        <v>142</v>
      </c>
      <c r="F733" s="66" t="s">
        <v>403</v>
      </c>
      <c r="G733" s="66" t="s">
        <v>2394</v>
      </c>
      <c r="H733" s="66">
        <v>89</v>
      </c>
      <c r="I733" s="66">
        <v>0</v>
      </c>
      <c r="J733" s="67">
        <f t="shared" si="11"/>
        <v>0</v>
      </c>
      <c r="K733" s="68" t="s">
        <v>22</v>
      </c>
      <c r="L733" s="68" t="s">
        <v>21</v>
      </c>
    </row>
    <row r="734" spans="2:12" x14ac:dyDescent="0.25">
      <c r="B734" s="65" t="s">
        <v>121</v>
      </c>
      <c r="C734" s="65" t="s">
        <v>134</v>
      </c>
      <c r="D734" s="65" t="s">
        <v>2639</v>
      </c>
      <c r="E734" s="65" t="s">
        <v>606</v>
      </c>
      <c r="F734" s="66" t="s">
        <v>403</v>
      </c>
      <c r="G734" s="66" t="s">
        <v>2394</v>
      </c>
      <c r="H734" s="66">
        <v>103</v>
      </c>
      <c r="I734" s="66">
        <v>0</v>
      </c>
      <c r="J734" s="67">
        <f t="shared" si="11"/>
        <v>0</v>
      </c>
      <c r="K734" s="68" t="s">
        <v>22</v>
      </c>
      <c r="L734" s="68" t="s">
        <v>21</v>
      </c>
    </row>
    <row r="735" spans="2:12" x14ac:dyDescent="0.25">
      <c r="B735" s="65" t="s">
        <v>121</v>
      </c>
      <c r="C735" s="65" t="s">
        <v>134</v>
      </c>
      <c r="D735" s="65" t="s">
        <v>2639</v>
      </c>
      <c r="E735" s="65" t="s">
        <v>146</v>
      </c>
      <c r="F735" s="66" t="s">
        <v>405</v>
      </c>
      <c r="G735" s="66" t="s">
        <v>2394</v>
      </c>
      <c r="H735" s="66">
        <v>310</v>
      </c>
      <c r="I735" s="66">
        <v>2</v>
      </c>
      <c r="J735" s="67">
        <f t="shared" si="11"/>
        <v>6.4516129032258064E-3</v>
      </c>
      <c r="K735" s="68" t="s">
        <v>22</v>
      </c>
      <c r="L735" s="68" t="s">
        <v>21</v>
      </c>
    </row>
    <row r="736" spans="2:12" x14ac:dyDescent="0.25">
      <c r="B736" s="65" t="s">
        <v>121</v>
      </c>
      <c r="C736" s="65" t="s">
        <v>134</v>
      </c>
      <c r="D736" s="65" t="s">
        <v>2639</v>
      </c>
      <c r="E736" s="65" t="s">
        <v>2642</v>
      </c>
      <c r="F736" s="66" t="s">
        <v>403</v>
      </c>
      <c r="G736" s="66" t="s">
        <v>2394</v>
      </c>
      <c r="H736" s="66">
        <v>106</v>
      </c>
      <c r="I736" s="66">
        <v>0</v>
      </c>
      <c r="J736" s="67">
        <f t="shared" si="11"/>
        <v>0</v>
      </c>
      <c r="K736" s="68" t="s">
        <v>22</v>
      </c>
      <c r="L736" s="68" t="s">
        <v>21</v>
      </c>
    </row>
    <row r="737" spans="2:12" x14ac:dyDescent="0.25">
      <c r="B737" s="65" t="s">
        <v>121</v>
      </c>
      <c r="C737" s="65" t="s">
        <v>134</v>
      </c>
      <c r="D737" s="65" t="s">
        <v>2639</v>
      </c>
      <c r="E737" s="65" t="s">
        <v>147</v>
      </c>
      <c r="F737" s="66" t="s">
        <v>404</v>
      </c>
      <c r="G737" s="66" t="s">
        <v>2394</v>
      </c>
      <c r="H737" s="66">
        <v>142</v>
      </c>
      <c r="I737" s="66">
        <v>0</v>
      </c>
      <c r="J737" s="67">
        <f t="shared" si="11"/>
        <v>0</v>
      </c>
      <c r="K737" s="68" t="s">
        <v>22</v>
      </c>
      <c r="L737" s="68" t="s">
        <v>21</v>
      </c>
    </row>
    <row r="738" spans="2:12" x14ac:dyDescent="0.25">
      <c r="B738" s="65" t="s">
        <v>121</v>
      </c>
      <c r="C738" s="65" t="s">
        <v>134</v>
      </c>
      <c r="D738" s="65" t="s">
        <v>2639</v>
      </c>
      <c r="E738" s="65" t="s">
        <v>144</v>
      </c>
      <c r="F738" s="66" t="s">
        <v>405</v>
      </c>
      <c r="G738" s="66" t="s">
        <v>2394</v>
      </c>
      <c r="H738" s="66">
        <v>198</v>
      </c>
      <c r="I738" s="66">
        <v>1</v>
      </c>
      <c r="J738" s="67">
        <f t="shared" si="11"/>
        <v>5.0505050505050509E-3</v>
      </c>
      <c r="K738" s="68" t="s">
        <v>22</v>
      </c>
      <c r="L738" s="68" t="s">
        <v>21</v>
      </c>
    </row>
    <row r="739" spans="2:12" x14ac:dyDescent="0.25">
      <c r="B739" s="65" t="s">
        <v>121</v>
      </c>
      <c r="C739" s="65" t="s">
        <v>134</v>
      </c>
      <c r="D739" s="65" t="s">
        <v>2643</v>
      </c>
      <c r="E739" s="65" t="s">
        <v>2644</v>
      </c>
      <c r="F739" s="66" t="s">
        <v>403</v>
      </c>
      <c r="G739" s="66" t="s">
        <v>2394</v>
      </c>
      <c r="H739" s="66">
        <v>30</v>
      </c>
      <c r="I739" s="66">
        <v>0</v>
      </c>
      <c r="J739" s="67">
        <f t="shared" si="11"/>
        <v>0</v>
      </c>
      <c r="K739" s="68" t="s">
        <v>22</v>
      </c>
      <c r="L739" s="68" t="s">
        <v>15</v>
      </c>
    </row>
    <row r="740" spans="2:12" x14ac:dyDescent="0.25">
      <c r="B740" s="65" t="s">
        <v>121</v>
      </c>
      <c r="C740" s="65" t="s">
        <v>134</v>
      </c>
      <c r="D740" s="65" t="s">
        <v>2643</v>
      </c>
      <c r="E740" s="65" t="s">
        <v>568</v>
      </c>
      <c r="F740" s="66" t="s">
        <v>405</v>
      </c>
      <c r="G740" s="66" t="s">
        <v>2394</v>
      </c>
      <c r="H740" s="66">
        <v>249</v>
      </c>
      <c r="I740" s="66">
        <v>10</v>
      </c>
      <c r="J740" s="67">
        <f t="shared" si="11"/>
        <v>4.0160642570281124E-2</v>
      </c>
      <c r="K740" s="68" t="s">
        <v>22</v>
      </c>
      <c r="L740" s="68" t="s">
        <v>20</v>
      </c>
    </row>
    <row r="741" spans="2:12" x14ac:dyDescent="0.25">
      <c r="B741" s="65" t="s">
        <v>121</v>
      </c>
      <c r="C741" s="65" t="s">
        <v>134</v>
      </c>
      <c r="D741" s="65" t="s">
        <v>2643</v>
      </c>
      <c r="E741" s="65" t="s">
        <v>576</v>
      </c>
      <c r="F741" s="66" t="s">
        <v>403</v>
      </c>
      <c r="G741" s="66" t="s">
        <v>2394</v>
      </c>
      <c r="H741" s="66">
        <v>72</v>
      </c>
      <c r="I741" s="66">
        <v>3</v>
      </c>
      <c r="J741" s="67">
        <f t="shared" si="11"/>
        <v>4.1666666666666664E-2</v>
      </c>
      <c r="K741" s="68" t="s">
        <v>22</v>
      </c>
      <c r="L741" s="68" t="s">
        <v>15</v>
      </c>
    </row>
    <row r="742" spans="2:12" x14ac:dyDescent="0.25">
      <c r="B742" s="65" t="s">
        <v>121</v>
      </c>
      <c r="C742" s="65" t="s">
        <v>134</v>
      </c>
      <c r="D742" s="65" t="s">
        <v>2643</v>
      </c>
      <c r="E742" s="65" t="s">
        <v>575</v>
      </c>
      <c r="F742" s="66" t="s">
        <v>404</v>
      </c>
      <c r="G742" s="66" t="s">
        <v>2394</v>
      </c>
      <c r="H742" s="66">
        <v>150</v>
      </c>
      <c r="I742" s="66">
        <v>3</v>
      </c>
      <c r="J742" s="67">
        <f t="shared" si="11"/>
        <v>0.02</v>
      </c>
      <c r="K742" s="68" t="s">
        <v>22</v>
      </c>
      <c r="L742" s="68" t="s">
        <v>16</v>
      </c>
    </row>
    <row r="743" spans="2:12" x14ac:dyDescent="0.25">
      <c r="B743" s="65" t="s">
        <v>121</v>
      </c>
      <c r="C743" s="65" t="s">
        <v>134</v>
      </c>
      <c r="D743" s="65" t="s">
        <v>2643</v>
      </c>
      <c r="E743" s="65" t="s">
        <v>140</v>
      </c>
      <c r="F743" s="66" t="s">
        <v>405</v>
      </c>
      <c r="G743" s="66" t="s">
        <v>2394</v>
      </c>
      <c r="H743" s="66">
        <v>209</v>
      </c>
      <c r="I743" s="66">
        <v>5</v>
      </c>
      <c r="J743" s="67">
        <f t="shared" si="11"/>
        <v>2.3923444976076555E-2</v>
      </c>
      <c r="K743" s="68" t="s">
        <v>22</v>
      </c>
      <c r="L743" s="68" t="s">
        <v>20</v>
      </c>
    </row>
    <row r="744" spans="2:12" x14ac:dyDescent="0.25">
      <c r="B744" s="65" t="s">
        <v>121</v>
      </c>
      <c r="C744" s="65" t="s">
        <v>134</v>
      </c>
      <c r="D744" s="65" t="s">
        <v>2643</v>
      </c>
      <c r="E744" s="65" t="s">
        <v>2645</v>
      </c>
      <c r="F744" s="66" t="s">
        <v>403</v>
      </c>
      <c r="G744" s="66" t="s">
        <v>2394</v>
      </c>
      <c r="H744" s="66">
        <v>31</v>
      </c>
      <c r="I744" s="66">
        <v>0</v>
      </c>
      <c r="J744" s="67">
        <f t="shared" si="11"/>
        <v>0</v>
      </c>
      <c r="K744" s="68" t="s">
        <v>22</v>
      </c>
      <c r="L744" s="68" t="s">
        <v>15</v>
      </c>
    </row>
    <row r="745" spans="2:12" x14ac:dyDescent="0.25">
      <c r="B745" s="65" t="s">
        <v>121</v>
      </c>
      <c r="C745" s="65" t="s">
        <v>134</v>
      </c>
      <c r="D745" s="65" t="s">
        <v>2643</v>
      </c>
      <c r="E745" s="65" t="s">
        <v>2646</v>
      </c>
      <c r="F745" s="66" t="s">
        <v>403</v>
      </c>
      <c r="G745" s="66" t="s">
        <v>2394</v>
      </c>
      <c r="H745" s="66">
        <v>33</v>
      </c>
      <c r="I745" s="66">
        <v>0</v>
      </c>
      <c r="J745" s="67">
        <f t="shared" si="11"/>
        <v>0</v>
      </c>
      <c r="K745" s="68" t="s">
        <v>22</v>
      </c>
      <c r="L745" s="68" t="s">
        <v>20</v>
      </c>
    </row>
    <row r="746" spans="2:12" x14ac:dyDescent="0.25">
      <c r="B746" s="65" t="s">
        <v>121</v>
      </c>
      <c r="C746" s="65" t="s">
        <v>134</v>
      </c>
      <c r="D746" s="65" t="s">
        <v>2643</v>
      </c>
      <c r="E746" s="65" t="s">
        <v>2647</v>
      </c>
      <c r="F746" s="66" t="s">
        <v>403</v>
      </c>
      <c r="G746" s="66" t="s">
        <v>2394</v>
      </c>
      <c r="H746" s="66">
        <v>40</v>
      </c>
      <c r="I746" s="66">
        <v>1</v>
      </c>
      <c r="J746" s="67">
        <f t="shared" si="11"/>
        <v>2.5000000000000001E-2</v>
      </c>
      <c r="K746" s="68" t="s">
        <v>22</v>
      </c>
      <c r="L746" s="68" t="s">
        <v>20</v>
      </c>
    </row>
    <row r="747" spans="2:12" x14ac:dyDescent="0.25">
      <c r="B747" s="65" t="s">
        <v>121</v>
      </c>
      <c r="C747" s="65" t="s">
        <v>134</v>
      </c>
      <c r="D747" s="65" t="s">
        <v>2643</v>
      </c>
      <c r="E747" s="65" t="s">
        <v>2648</v>
      </c>
      <c r="F747" s="66" t="s">
        <v>403</v>
      </c>
      <c r="G747" s="66" t="s">
        <v>2394</v>
      </c>
      <c r="H747" s="66">
        <v>34</v>
      </c>
      <c r="I747" s="66">
        <v>1</v>
      </c>
      <c r="J747" s="67">
        <f t="shared" si="11"/>
        <v>2.9411764705882353E-2</v>
      </c>
      <c r="K747" s="68" t="s">
        <v>22</v>
      </c>
      <c r="L747" s="68" t="s">
        <v>20</v>
      </c>
    </row>
    <row r="748" spans="2:12" x14ac:dyDescent="0.25">
      <c r="B748" s="65" t="s">
        <v>121</v>
      </c>
      <c r="C748" s="65" t="s">
        <v>134</v>
      </c>
      <c r="D748" s="65" t="s">
        <v>2643</v>
      </c>
      <c r="E748" s="65" t="s">
        <v>137</v>
      </c>
      <c r="F748" s="66" t="s">
        <v>403</v>
      </c>
      <c r="G748" s="66" t="s">
        <v>2394</v>
      </c>
      <c r="H748" s="66">
        <v>107</v>
      </c>
      <c r="I748" s="66">
        <v>1</v>
      </c>
      <c r="J748" s="67">
        <f t="shared" si="11"/>
        <v>9.3457943925233638E-3</v>
      </c>
      <c r="K748" s="68" t="s">
        <v>22</v>
      </c>
      <c r="L748" s="68" t="s">
        <v>21</v>
      </c>
    </row>
    <row r="749" spans="2:12" x14ac:dyDescent="0.25">
      <c r="B749" s="65" t="s">
        <v>121</v>
      </c>
      <c r="C749" s="65" t="s">
        <v>134</v>
      </c>
      <c r="D749" s="65" t="s">
        <v>2643</v>
      </c>
      <c r="E749" s="65" t="s">
        <v>2649</v>
      </c>
      <c r="F749" s="66" t="s">
        <v>403</v>
      </c>
      <c r="G749" s="66" t="s">
        <v>2389</v>
      </c>
      <c r="H749" s="66">
        <v>109</v>
      </c>
      <c r="I749" s="66">
        <v>0</v>
      </c>
      <c r="J749" s="67">
        <f t="shared" si="11"/>
        <v>0</v>
      </c>
      <c r="K749" s="68" t="s">
        <v>22</v>
      </c>
      <c r="L749" s="68" t="s">
        <v>19</v>
      </c>
    </row>
    <row r="750" spans="2:12" x14ac:dyDescent="0.25">
      <c r="B750" s="65" t="s">
        <v>121</v>
      </c>
      <c r="C750" s="65" t="s">
        <v>134</v>
      </c>
      <c r="D750" s="65" t="s">
        <v>2643</v>
      </c>
      <c r="E750" s="65" t="s">
        <v>2650</v>
      </c>
      <c r="F750" s="66" t="s">
        <v>403</v>
      </c>
      <c r="G750" s="66" t="s">
        <v>2394</v>
      </c>
      <c r="H750" s="66">
        <v>48</v>
      </c>
      <c r="I750" s="66">
        <v>3</v>
      </c>
      <c r="J750" s="67">
        <f t="shared" si="11"/>
        <v>6.25E-2</v>
      </c>
      <c r="K750" s="68" t="s">
        <v>22</v>
      </c>
      <c r="L750" s="68" t="s">
        <v>20</v>
      </c>
    </row>
    <row r="751" spans="2:12" x14ac:dyDescent="0.25">
      <c r="B751" s="65" t="s">
        <v>121</v>
      </c>
      <c r="C751" s="65" t="s">
        <v>134</v>
      </c>
      <c r="D751" s="65" t="s">
        <v>2643</v>
      </c>
      <c r="E751" s="65" t="s">
        <v>135</v>
      </c>
      <c r="F751" s="66" t="s">
        <v>403</v>
      </c>
      <c r="G751" s="66" t="s">
        <v>2394</v>
      </c>
      <c r="H751" s="66">
        <v>47</v>
      </c>
      <c r="I751" s="66">
        <v>0</v>
      </c>
      <c r="J751" s="67">
        <f t="shared" si="11"/>
        <v>0</v>
      </c>
      <c r="K751" s="68" t="s">
        <v>22</v>
      </c>
      <c r="L751" s="68" t="s">
        <v>15</v>
      </c>
    </row>
    <row r="752" spans="2:12" x14ac:dyDescent="0.25">
      <c r="B752" s="65" t="s">
        <v>121</v>
      </c>
      <c r="C752" s="65" t="s">
        <v>134</v>
      </c>
      <c r="D752" s="65" t="s">
        <v>2643</v>
      </c>
      <c r="E752" s="65" t="s">
        <v>570</v>
      </c>
      <c r="F752" s="66" t="s">
        <v>403</v>
      </c>
      <c r="G752" s="66" t="s">
        <v>2394</v>
      </c>
      <c r="H752" s="66">
        <v>51</v>
      </c>
      <c r="I752" s="66">
        <v>1</v>
      </c>
      <c r="J752" s="67">
        <f t="shared" si="11"/>
        <v>1.9607843137254902E-2</v>
      </c>
      <c r="K752" s="68" t="s">
        <v>22</v>
      </c>
      <c r="L752" s="68" t="s">
        <v>20</v>
      </c>
    </row>
    <row r="753" spans="2:12" x14ac:dyDescent="0.25">
      <c r="B753" s="65" t="s">
        <v>121</v>
      </c>
      <c r="C753" s="65" t="s">
        <v>134</v>
      </c>
      <c r="D753" s="65" t="s">
        <v>2643</v>
      </c>
      <c r="E753" s="65" t="s">
        <v>139</v>
      </c>
      <c r="F753" s="66" t="s">
        <v>403</v>
      </c>
      <c r="G753" s="66" t="s">
        <v>2394</v>
      </c>
      <c r="H753" s="66">
        <v>39</v>
      </c>
      <c r="I753" s="66">
        <v>1</v>
      </c>
      <c r="J753" s="67">
        <f t="shared" si="11"/>
        <v>2.564102564102564E-2</v>
      </c>
      <c r="K753" s="68" t="s">
        <v>22</v>
      </c>
      <c r="L753" s="68" t="s">
        <v>20</v>
      </c>
    </row>
    <row r="754" spans="2:12" x14ac:dyDescent="0.25">
      <c r="B754" s="65" t="s">
        <v>121</v>
      </c>
      <c r="C754" s="65" t="s">
        <v>134</v>
      </c>
      <c r="D754" s="65" t="s">
        <v>2643</v>
      </c>
      <c r="E754" s="65" t="s">
        <v>2651</v>
      </c>
      <c r="F754" s="66" t="s">
        <v>403</v>
      </c>
      <c r="G754" s="66" t="s">
        <v>2394</v>
      </c>
      <c r="H754" s="66">
        <v>26</v>
      </c>
      <c r="I754" s="66">
        <v>0</v>
      </c>
      <c r="J754" s="67">
        <f t="shared" si="11"/>
        <v>0</v>
      </c>
      <c r="K754" s="68" t="s">
        <v>22</v>
      </c>
      <c r="L754" s="68" t="s">
        <v>15</v>
      </c>
    </row>
    <row r="755" spans="2:12" x14ac:dyDescent="0.25">
      <c r="B755" s="65" t="s">
        <v>121</v>
      </c>
      <c r="C755" s="65" t="s">
        <v>134</v>
      </c>
      <c r="D755" s="65" t="s">
        <v>2643</v>
      </c>
      <c r="E755" s="65" t="s">
        <v>2652</v>
      </c>
      <c r="F755" s="66" t="s">
        <v>403</v>
      </c>
      <c r="G755" s="66" t="s">
        <v>2394</v>
      </c>
      <c r="H755" s="66">
        <v>46</v>
      </c>
      <c r="I755" s="66">
        <v>2</v>
      </c>
      <c r="J755" s="67">
        <f t="shared" si="11"/>
        <v>4.3478260869565216E-2</v>
      </c>
      <c r="K755" s="68" t="s">
        <v>22</v>
      </c>
      <c r="L755" s="68" t="s">
        <v>21</v>
      </c>
    </row>
    <row r="756" spans="2:12" x14ac:dyDescent="0.25">
      <c r="B756" s="65" t="s">
        <v>121</v>
      </c>
      <c r="C756" s="65" t="s">
        <v>134</v>
      </c>
      <c r="D756" s="65" t="s">
        <v>2643</v>
      </c>
      <c r="E756" s="65" t="s">
        <v>2653</v>
      </c>
      <c r="F756" s="66" t="s">
        <v>403</v>
      </c>
      <c r="G756" s="66" t="s">
        <v>2394</v>
      </c>
      <c r="H756" s="66">
        <v>39</v>
      </c>
      <c r="I756" s="66">
        <v>2</v>
      </c>
      <c r="J756" s="67">
        <f t="shared" si="11"/>
        <v>5.128205128205128E-2</v>
      </c>
      <c r="K756" s="68" t="s">
        <v>22</v>
      </c>
      <c r="L756" s="68" t="s">
        <v>20</v>
      </c>
    </row>
    <row r="757" spans="2:12" x14ac:dyDescent="0.25">
      <c r="B757" s="65" t="s">
        <v>121</v>
      </c>
      <c r="C757" s="65" t="s">
        <v>134</v>
      </c>
      <c r="D757" s="65" t="s">
        <v>2643</v>
      </c>
      <c r="E757" s="65" t="s">
        <v>571</v>
      </c>
      <c r="F757" s="66" t="s">
        <v>403</v>
      </c>
      <c r="G757" s="66" t="s">
        <v>2394</v>
      </c>
      <c r="H757" s="66">
        <v>60</v>
      </c>
      <c r="I757" s="66">
        <v>2</v>
      </c>
      <c r="J757" s="67">
        <f t="shared" si="11"/>
        <v>3.3333333333333333E-2</v>
      </c>
      <c r="K757" s="68" t="s">
        <v>22</v>
      </c>
      <c r="L757" s="68" t="s">
        <v>20</v>
      </c>
    </row>
    <row r="758" spans="2:12" x14ac:dyDescent="0.25">
      <c r="B758" s="65" t="s">
        <v>121</v>
      </c>
      <c r="C758" s="65" t="s">
        <v>134</v>
      </c>
      <c r="D758" s="65" t="s">
        <v>2643</v>
      </c>
      <c r="E758" s="65" t="s">
        <v>569</v>
      </c>
      <c r="F758" s="66" t="s">
        <v>403</v>
      </c>
      <c r="G758" s="66" t="s">
        <v>2394</v>
      </c>
      <c r="H758" s="66">
        <v>111</v>
      </c>
      <c r="I758" s="66">
        <v>3</v>
      </c>
      <c r="J758" s="67">
        <f t="shared" si="11"/>
        <v>2.7027027027027029E-2</v>
      </c>
      <c r="K758" s="68" t="s">
        <v>22</v>
      </c>
      <c r="L758" s="68" t="s">
        <v>20</v>
      </c>
    </row>
    <row r="759" spans="2:12" x14ac:dyDescent="0.25">
      <c r="B759" s="65" t="s">
        <v>121</v>
      </c>
      <c r="C759" s="65" t="s">
        <v>134</v>
      </c>
      <c r="D759" s="65" t="s">
        <v>2643</v>
      </c>
      <c r="E759" s="65" t="s">
        <v>574</v>
      </c>
      <c r="F759" s="66" t="s">
        <v>403</v>
      </c>
      <c r="G759" s="66" t="s">
        <v>2394</v>
      </c>
      <c r="H759" s="66">
        <v>31</v>
      </c>
      <c r="I759" s="66">
        <v>3</v>
      </c>
      <c r="J759" s="67">
        <f t="shared" si="11"/>
        <v>9.6774193548387094E-2</v>
      </c>
      <c r="K759" s="68" t="s">
        <v>22</v>
      </c>
      <c r="L759" s="68" t="s">
        <v>20</v>
      </c>
    </row>
    <row r="760" spans="2:12" x14ac:dyDescent="0.25">
      <c r="B760" s="65" t="s">
        <v>121</v>
      </c>
      <c r="C760" s="65" t="s">
        <v>134</v>
      </c>
      <c r="D760" s="65" t="s">
        <v>2643</v>
      </c>
      <c r="E760" s="65" t="s">
        <v>2654</v>
      </c>
      <c r="F760" s="66" t="s">
        <v>403</v>
      </c>
      <c r="G760" s="66" t="s">
        <v>2394</v>
      </c>
      <c r="H760" s="66">
        <v>46</v>
      </c>
      <c r="I760" s="66">
        <v>1</v>
      </c>
      <c r="J760" s="67">
        <f t="shared" si="11"/>
        <v>2.1739130434782608E-2</v>
      </c>
      <c r="K760" s="68" t="s">
        <v>22</v>
      </c>
      <c r="L760" s="68" t="s">
        <v>15</v>
      </c>
    </row>
    <row r="761" spans="2:12" x14ac:dyDescent="0.25">
      <c r="B761" s="65" t="s">
        <v>121</v>
      </c>
      <c r="C761" s="65" t="s">
        <v>134</v>
      </c>
      <c r="D761" s="65" t="s">
        <v>2643</v>
      </c>
      <c r="E761" s="65" t="s">
        <v>136</v>
      </c>
      <c r="F761" s="66" t="s">
        <v>405</v>
      </c>
      <c r="G761" s="66" t="s">
        <v>2394</v>
      </c>
      <c r="H761" s="66">
        <v>124</v>
      </c>
      <c r="I761" s="66">
        <v>2</v>
      </c>
      <c r="J761" s="67">
        <f t="shared" si="11"/>
        <v>1.6129032258064516E-2</v>
      </c>
      <c r="K761" s="68" t="s">
        <v>22</v>
      </c>
      <c r="L761" s="68" t="s">
        <v>15</v>
      </c>
    </row>
    <row r="762" spans="2:12" x14ac:dyDescent="0.25">
      <c r="B762" s="65" t="s">
        <v>121</v>
      </c>
      <c r="C762" s="65" t="s">
        <v>134</v>
      </c>
      <c r="D762" s="65" t="s">
        <v>2643</v>
      </c>
      <c r="E762" s="65" t="s">
        <v>573</v>
      </c>
      <c r="F762" s="66" t="s">
        <v>403</v>
      </c>
      <c r="G762" s="66" t="s">
        <v>2394</v>
      </c>
      <c r="H762" s="66">
        <v>57</v>
      </c>
      <c r="I762" s="66">
        <v>0</v>
      </c>
      <c r="J762" s="67">
        <f t="shared" si="11"/>
        <v>0</v>
      </c>
      <c r="K762" s="68" t="s">
        <v>22</v>
      </c>
      <c r="L762" s="68" t="s">
        <v>20</v>
      </c>
    </row>
    <row r="763" spans="2:12" x14ac:dyDescent="0.25">
      <c r="B763" s="65" t="s">
        <v>121</v>
      </c>
      <c r="C763" s="65" t="s">
        <v>134</v>
      </c>
      <c r="D763" s="65" t="s">
        <v>2643</v>
      </c>
      <c r="E763" s="65" t="s">
        <v>141</v>
      </c>
      <c r="F763" s="66" t="s">
        <v>404</v>
      </c>
      <c r="G763" s="66" t="s">
        <v>2394</v>
      </c>
      <c r="H763" s="66">
        <v>143</v>
      </c>
      <c r="I763" s="66">
        <v>2</v>
      </c>
      <c r="J763" s="67">
        <f t="shared" si="11"/>
        <v>1.3986013986013986E-2</v>
      </c>
      <c r="K763" s="68" t="s">
        <v>22</v>
      </c>
      <c r="L763" s="68" t="s">
        <v>20</v>
      </c>
    </row>
    <row r="764" spans="2:12" x14ac:dyDescent="0.25">
      <c r="B764" s="65" t="s">
        <v>121</v>
      </c>
      <c r="C764" s="65" t="s">
        <v>134</v>
      </c>
      <c r="D764" s="65" t="s">
        <v>2643</v>
      </c>
      <c r="E764" s="65" t="s">
        <v>138</v>
      </c>
      <c r="F764" s="66" t="s">
        <v>403</v>
      </c>
      <c r="G764" s="66" t="s">
        <v>2394</v>
      </c>
      <c r="H764" s="66">
        <v>58</v>
      </c>
      <c r="I764" s="66">
        <v>2</v>
      </c>
      <c r="J764" s="67">
        <f t="shared" si="11"/>
        <v>3.4482758620689655E-2</v>
      </c>
      <c r="K764" s="68" t="s">
        <v>22</v>
      </c>
      <c r="L764" s="68" t="s">
        <v>21</v>
      </c>
    </row>
    <row r="765" spans="2:12" x14ac:dyDescent="0.25">
      <c r="B765" s="65" t="s">
        <v>121</v>
      </c>
      <c r="C765" s="65" t="s">
        <v>134</v>
      </c>
      <c r="D765" s="65" t="s">
        <v>2643</v>
      </c>
      <c r="E765" s="65" t="s">
        <v>572</v>
      </c>
      <c r="F765" s="66" t="s">
        <v>404</v>
      </c>
      <c r="G765" s="66" t="s">
        <v>2394</v>
      </c>
      <c r="H765" s="66">
        <v>96</v>
      </c>
      <c r="I765" s="66">
        <v>6</v>
      </c>
      <c r="J765" s="67">
        <f t="shared" si="11"/>
        <v>6.25E-2</v>
      </c>
      <c r="K765" s="68" t="s">
        <v>22</v>
      </c>
      <c r="L765" s="68" t="s">
        <v>20</v>
      </c>
    </row>
    <row r="766" spans="2:12" x14ac:dyDescent="0.25">
      <c r="B766" s="65" t="s">
        <v>121</v>
      </c>
      <c r="C766" s="65" t="s">
        <v>134</v>
      </c>
      <c r="D766" s="65" t="s">
        <v>2643</v>
      </c>
      <c r="E766" s="65" t="s">
        <v>2655</v>
      </c>
      <c r="F766" s="66" t="s">
        <v>403</v>
      </c>
      <c r="G766" s="66" t="s">
        <v>2394</v>
      </c>
      <c r="H766" s="66">
        <v>54</v>
      </c>
      <c r="I766" s="66">
        <v>1</v>
      </c>
      <c r="J766" s="67">
        <f t="shared" si="11"/>
        <v>1.8518518518518517E-2</v>
      </c>
      <c r="K766" s="68" t="s">
        <v>22</v>
      </c>
      <c r="L766" s="68" t="s">
        <v>21</v>
      </c>
    </row>
    <row r="767" spans="2:12" x14ac:dyDescent="0.25">
      <c r="B767" s="65" t="s">
        <v>121</v>
      </c>
      <c r="C767" s="65" t="s">
        <v>134</v>
      </c>
      <c r="D767" s="65" t="s">
        <v>2643</v>
      </c>
      <c r="E767" s="65" t="s">
        <v>2656</v>
      </c>
      <c r="F767" s="66" t="s">
        <v>403</v>
      </c>
      <c r="G767" s="66" t="s">
        <v>2394</v>
      </c>
      <c r="H767" s="66">
        <v>39</v>
      </c>
      <c r="I767" s="66">
        <v>0</v>
      </c>
      <c r="J767" s="67">
        <f t="shared" si="11"/>
        <v>0</v>
      </c>
      <c r="K767" s="68" t="s">
        <v>22</v>
      </c>
      <c r="L767" s="68" t="s">
        <v>20</v>
      </c>
    </row>
    <row r="768" spans="2:12" ht="25.5" x14ac:dyDescent="0.25">
      <c r="B768" s="65" t="s">
        <v>121</v>
      </c>
      <c r="C768" s="65" t="s">
        <v>134</v>
      </c>
      <c r="D768" s="65" t="s">
        <v>2657</v>
      </c>
      <c r="E768" s="65" t="s">
        <v>2658</v>
      </c>
      <c r="F768" s="66" t="s">
        <v>403</v>
      </c>
      <c r="G768" s="66" t="s">
        <v>2394</v>
      </c>
      <c r="H768" s="66">
        <v>45</v>
      </c>
      <c r="I768" s="66">
        <v>0</v>
      </c>
      <c r="J768" s="67">
        <f t="shared" si="11"/>
        <v>0</v>
      </c>
      <c r="K768" s="68" t="s">
        <v>22</v>
      </c>
      <c r="L768" s="68" t="s">
        <v>12</v>
      </c>
    </row>
    <row r="769" spans="2:12" ht="25.5" x14ac:dyDescent="0.25">
      <c r="B769" s="65" t="s">
        <v>121</v>
      </c>
      <c r="C769" s="65" t="s">
        <v>134</v>
      </c>
      <c r="D769" s="65" t="s">
        <v>2657</v>
      </c>
      <c r="E769" s="65" t="s">
        <v>2659</v>
      </c>
      <c r="F769" s="66" t="s">
        <v>403</v>
      </c>
      <c r="G769" s="66" t="s">
        <v>2394</v>
      </c>
      <c r="H769" s="66">
        <v>59</v>
      </c>
      <c r="I769" s="66">
        <v>1</v>
      </c>
      <c r="J769" s="67">
        <f t="shared" si="11"/>
        <v>1.6949152542372881E-2</v>
      </c>
      <c r="K769" s="68" t="s">
        <v>22</v>
      </c>
      <c r="L769" s="68" t="s">
        <v>12</v>
      </c>
    </row>
    <row r="770" spans="2:12" ht="25.5" x14ac:dyDescent="0.25">
      <c r="B770" s="65" t="s">
        <v>121</v>
      </c>
      <c r="C770" s="65" t="s">
        <v>134</v>
      </c>
      <c r="D770" s="65" t="s">
        <v>2657</v>
      </c>
      <c r="E770" s="65" t="s">
        <v>577</v>
      </c>
      <c r="F770" s="66" t="s">
        <v>404</v>
      </c>
      <c r="G770" s="66" t="s">
        <v>2394</v>
      </c>
      <c r="H770" s="66">
        <v>173</v>
      </c>
      <c r="I770" s="66">
        <v>5</v>
      </c>
      <c r="J770" s="67">
        <f t="shared" si="11"/>
        <v>2.8901734104046242E-2</v>
      </c>
      <c r="K770" s="68" t="s">
        <v>22</v>
      </c>
      <c r="L770" s="68" t="s">
        <v>20</v>
      </c>
    </row>
    <row r="771" spans="2:12" ht="25.5" x14ac:dyDescent="0.25">
      <c r="B771" s="65" t="s">
        <v>121</v>
      </c>
      <c r="C771" s="65" t="s">
        <v>134</v>
      </c>
      <c r="D771" s="65" t="s">
        <v>2657</v>
      </c>
      <c r="E771" s="65" t="s">
        <v>578</v>
      </c>
      <c r="F771" s="66" t="s">
        <v>403</v>
      </c>
      <c r="G771" s="66" t="s">
        <v>2394</v>
      </c>
      <c r="H771" s="66">
        <v>91</v>
      </c>
      <c r="I771" s="66">
        <v>2</v>
      </c>
      <c r="J771" s="67">
        <f t="shared" si="11"/>
        <v>2.197802197802198E-2</v>
      </c>
      <c r="K771" s="68" t="s">
        <v>22</v>
      </c>
      <c r="L771" s="68" t="s">
        <v>12</v>
      </c>
    </row>
    <row r="772" spans="2:12" ht="25.5" x14ac:dyDescent="0.25">
      <c r="B772" s="65" t="s">
        <v>121</v>
      </c>
      <c r="C772" s="65" t="s">
        <v>134</v>
      </c>
      <c r="D772" s="65" t="s">
        <v>2657</v>
      </c>
      <c r="E772" s="65" t="s">
        <v>2660</v>
      </c>
      <c r="F772" s="66" t="s">
        <v>403</v>
      </c>
      <c r="G772" s="66" t="s">
        <v>2394</v>
      </c>
      <c r="H772" s="66">
        <v>41</v>
      </c>
      <c r="I772" s="66">
        <v>0</v>
      </c>
      <c r="J772" s="67">
        <f t="shared" si="11"/>
        <v>0</v>
      </c>
      <c r="K772" s="68" t="s">
        <v>22</v>
      </c>
      <c r="L772" s="68" t="s">
        <v>12</v>
      </c>
    </row>
    <row r="773" spans="2:12" ht="25.5" x14ac:dyDescent="0.25">
      <c r="B773" s="65" t="s">
        <v>121</v>
      </c>
      <c r="C773" s="65" t="s">
        <v>134</v>
      </c>
      <c r="D773" s="65" t="s">
        <v>2657</v>
      </c>
      <c r="E773" s="65" t="s">
        <v>579</v>
      </c>
      <c r="F773" s="66" t="s">
        <v>403</v>
      </c>
      <c r="G773" s="66" t="s">
        <v>2394</v>
      </c>
      <c r="H773" s="66">
        <v>87</v>
      </c>
      <c r="I773" s="66">
        <v>5</v>
      </c>
      <c r="J773" s="67">
        <f t="shared" si="11"/>
        <v>5.7471264367816091E-2</v>
      </c>
      <c r="K773" s="68" t="s">
        <v>22</v>
      </c>
      <c r="L773" s="68" t="s">
        <v>12</v>
      </c>
    </row>
    <row r="774" spans="2:12" ht="25.5" x14ac:dyDescent="0.25">
      <c r="B774" s="65" t="s">
        <v>121</v>
      </c>
      <c r="C774" s="65" t="s">
        <v>134</v>
      </c>
      <c r="D774" s="65" t="s">
        <v>2657</v>
      </c>
      <c r="E774" s="65" t="s">
        <v>2661</v>
      </c>
      <c r="F774" s="66" t="s">
        <v>403</v>
      </c>
      <c r="G774" s="66" t="s">
        <v>2394</v>
      </c>
      <c r="H774" s="66">
        <v>29</v>
      </c>
      <c r="I774" s="66">
        <v>0</v>
      </c>
      <c r="J774" s="67">
        <f t="shared" si="11"/>
        <v>0</v>
      </c>
      <c r="K774" s="68" t="s">
        <v>22</v>
      </c>
      <c r="L774" s="68" t="s">
        <v>12</v>
      </c>
    </row>
    <row r="775" spans="2:12" ht="25.5" x14ac:dyDescent="0.25">
      <c r="B775" s="65" t="s">
        <v>121</v>
      </c>
      <c r="C775" s="65" t="s">
        <v>134</v>
      </c>
      <c r="D775" s="65" t="s">
        <v>2657</v>
      </c>
      <c r="E775" s="65" t="s">
        <v>2662</v>
      </c>
      <c r="F775" s="66" t="s">
        <v>403</v>
      </c>
      <c r="G775" s="66" t="s">
        <v>2394</v>
      </c>
      <c r="H775" s="66">
        <v>47</v>
      </c>
      <c r="I775" s="66">
        <v>1</v>
      </c>
      <c r="J775" s="67">
        <f t="shared" si="11"/>
        <v>2.1276595744680851E-2</v>
      </c>
      <c r="K775" s="68" t="s">
        <v>22</v>
      </c>
      <c r="L775" s="68" t="s">
        <v>12</v>
      </c>
    </row>
    <row r="776" spans="2:12" ht="25.5" x14ac:dyDescent="0.25">
      <c r="B776" s="65" t="s">
        <v>121</v>
      </c>
      <c r="C776" s="65" t="s">
        <v>134</v>
      </c>
      <c r="D776" s="65" t="s">
        <v>2657</v>
      </c>
      <c r="E776" s="65" t="s">
        <v>2663</v>
      </c>
      <c r="F776" s="66" t="s">
        <v>403</v>
      </c>
      <c r="G776" s="66" t="s">
        <v>2394</v>
      </c>
      <c r="H776" s="66">
        <v>33</v>
      </c>
      <c r="I776" s="66">
        <v>2</v>
      </c>
      <c r="J776" s="67">
        <f t="shared" si="11"/>
        <v>6.0606060606060608E-2</v>
      </c>
      <c r="K776" s="68" t="s">
        <v>22</v>
      </c>
      <c r="L776" s="68" t="s">
        <v>12</v>
      </c>
    </row>
    <row r="777" spans="2:12" ht="25.5" x14ac:dyDescent="0.25">
      <c r="B777" s="65" t="s">
        <v>121</v>
      </c>
      <c r="C777" s="65" t="s">
        <v>134</v>
      </c>
      <c r="D777" s="65" t="s">
        <v>2657</v>
      </c>
      <c r="E777" s="65" t="s">
        <v>2664</v>
      </c>
      <c r="F777" s="66" t="s">
        <v>403</v>
      </c>
      <c r="G777" s="66" t="s">
        <v>2394</v>
      </c>
      <c r="H777" s="66">
        <v>40</v>
      </c>
      <c r="I777" s="66">
        <v>0</v>
      </c>
      <c r="J777" s="67">
        <f t="shared" si="11"/>
        <v>0</v>
      </c>
      <c r="K777" s="68" t="s">
        <v>22</v>
      </c>
      <c r="L777" s="68" t="s">
        <v>12</v>
      </c>
    </row>
    <row r="778" spans="2:12" ht="25.5" x14ac:dyDescent="0.25">
      <c r="B778" s="65" t="s">
        <v>121</v>
      </c>
      <c r="C778" s="65" t="s">
        <v>134</v>
      </c>
      <c r="D778" s="65" t="s">
        <v>2657</v>
      </c>
      <c r="E778" s="65" t="s">
        <v>2665</v>
      </c>
      <c r="F778" s="66" t="s">
        <v>403</v>
      </c>
      <c r="G778" s="66" t="s">
        <v>2394</v>
      </c>
      <c r="H778" s="66">
        <v>36</v>
      </c>
      <c r="I778" s="66">
        <v>1</v>
      </c>
      <c r="J778" s="67">
        <f t="shared" si="11"/>
        <v>2.7777777777777776E-2</v>
      </c>
      <c r="K778" s="68" t="s">
        <v>22</v>
      </c>
      <c r="L778" s="68" t="s">
        <v>12</v>
      </c>
    </row>
    <row r="779" spans="2:12" ht="25.5" x14ac:dyDescent="0.25">
      <c r="B779" s="65" t="s">
        <v>121</v>
      </c>
      <c r="C779" s="65" t="s">
        <v>134</v>
      </c>
      <c r="D779" s="65" t="s">
        <v>2657</v>
      </c>
      <c r="E779" s="65" t="s">
        <v>825</v>
      </c>
      <c r="F779" s="66" t="s">
        <v>403</v>
      </c>
      <c r="G779" s="66" t="s">
        <v>2394</v>
      </c>
      <c r="H779" s="66">
        <v>112</v>
      </c>
      <c r="I779" s="66">
        <v>1</v>
      </c>
      <c r="J779" s="67">
        <f t="shared" si="11"/>
        <v>8.9285714285714281E-3</v>
      </c>
      <c r="K779" s="68" t="s">
        <v>22</v>
      </c>
      <c r="L779" s="68" t="s">
        <v>20</v>
      </c>
    </row>
    <row r="780" spans="2:12" ht="25.5" x14ac:dyDescent="0.25">
      <c r="B780" s="65" t="s">
        <v>121</v>
      </c>
      <c r="C780" s="65" t="s">
        <v>134</v>
      </c>
      <c r="D780" s="65" t="s">
        <v>2657</v>
      </c>
      <c r="E780" s="65" t="s">
        <v>2666</v>
      </c>
      <c r="F780" s="66" t="s">
        <v>403</v>
      </c>
      <c r="G780" s="66" t="s">
        <v>2394</v>
      </c>
      <c r="H780" s="66">
        <v>24</v>
      </c>
      <c r="I780" s="66">
        <v>0</v>
      </c>
      <c r="J780" s="67">
        <f t="shared" si="11"/>
        <v>0</v>
      </c>
      <c r="K780" s="68" t="s">
        <v>22</v>
      </c>
      <c r="L780" s="68" t="s">
        <v>12</v>
      </c>
    </row>
    <row r="781" spans="2:12" ht="25.5" x14ac:dyDescent="0.25">
      <c r="B781" s="65" t="s">
        <v>121</v>
      </c>
      <c r="C781" s="65" t="s">
        <v>134</v>
      </c>
      <c r="D781" s="65" t="s">
        <v>2657</v>
      </c>
      <c r="E781" s="65" t="s">
        <v>850</v>
      </c>
      <c r="F781" s="66" t="s">
        <v>405</v>
      </c>
      <c r="G781" s="66" t="s">
        <v>2394</v>
      </c>
      <c r="H781" s="66">
        <v>220</v>
      </c>
      <c r="I781" s="66">
        <v>2</v>
      </c>
      <c r="J781" s="67">
        <f t="shared" ref="J781:J844" si="12">IFERROR(I781/H781,"")</f>
        <v>9.0909090909090905E-3</v>
      </c>
      <c r="K781" s="68" t="s">
        <v>22</v>
      </c>
      <c r="L781" s="68" t="s">
        <v>12</v>
      </c>
    </row>
    <row r="782" spans="2:12" x14ac:dyDescent="0.25">
      <c r="B782" s="65" t="s">
        <v>121</v>
      </c>
      <c r="C782" s="65" t="s">
        <v>122</v>
      </c>
      <c r="D782" s="65" t="s">
        <v>2667</v>
      </c>
      <c r="E782" s="65" t="s">
        <v>612</v>
      </c>
      <c r="F782" s="66" t="s">
        <v>405</v>
      </c>
      <c r="G782" s="66" t="s">
        <v>2389</v>
      </c>
      <c r="H782" s="66">
        <v>117</v>
      </c>
      <c r="I782" s="66">
        <v>3</v>
      </c>
      <c r="J782" s="67">
        <f t="shared" si="12"/>
        <v>2.564102564102564E-2</v>
      </c>
      <c r="K782" s="68" t="s">
        <v>22</v>
      </c>
      <c r="L782" s="68" t="s">
        <v>19</v>
      </c>
    </row>
    <row r="783" spans="2:12" x14ac:dyDescent="0.25">
      <c r="B783" s="65" t="s">
        <v>121</v>
      </c>
      <c r="C783" s="65" t="s">
        <v>122</v>
      </c>
      <c r="D783" s="65" t="s">
        <v>2667</v>
      </c>
      <c r="E783" s="65" t="s">
        <v>615</v>
      </c>
      <c r="F783" s="66" t="s">
        <v>405</v>
      </c>
      <c r="G783" s="66" t="s">
        <v>2394</v>
      </c>
      <c r="H783" s="66">
        <v>101</v>
      </c>
      <c r="I783" s="66">
        <v>4</v>
      </c>
      <c r="J783" s="67">
        <f t="shared" si="12"/>
        <v>3.9603960396039604E-2</v>
      </c>
      <c r="K783" s="68" t="s">
        <v>22</v>
      </c>
      <c r="L783" s="68" t="s">
        <v>18</v>
      </c>
    </row>
    <row r="784" spans="2:12" x14ac:dyDescent="0.25">
      <c r="B784" s="65" t="s">
        <v>121</v>
      </c>
      <c r="C784" s="65" t="s">
        <v>122</v>
      </c>
      <c r="D784" s="65" t="s">
        <v>2667</v>
      </c>
      <c r="E784" s="65" t="s">
        <v>2668</v>
      </c>
      <c r="F784" s="66" t="s">
        <v>403</v>
      </c>
      <c r="G784" s="66" t="s">
        <v>2394</v>
      </c>
      <c r="H784" s="66">
        <v>71</v>
      </c>
      <c r="I784" s="66">
        <v>3</v>
      </c>
      <c r="J784" s="67">
        <f t="shared" si="12"/>
        <v>4.2253521126760563E-2</v>
      </c>
      <c r="K784" s="68" t="s">
        <v>22</v>
      </c>
      <c r="L784" s="68" t="s">
        <v>18</v>
      </c>
    </row>
    <row r="785" spans="2:12" x14ac:dyDescent="0.25">
      <c r="B785" s="65" t="s">
        <v>121</v>
      </c>
      <c r="C785" s="65" t="s">
        <v>122</v>
      </c>
      <c r="D785" s="65" t="s">
        <v>2667</v>
      </c>
      <c r="E785" s="65" t="s">
        <v>2669</v>
      </c>
      <c r="F785" s="66" t="s">
        <v>405</v>
      </c>
      <c r="G785" s="66" t="s">
        <v>2389</v>
      </c>
      <c r="H785" s="66">
        <v>115</v>
      </c>
      <c r="I785" s="66">
        <v>2</v>
      </c>
      <c r="J785" s="67">
        <f t="shared" si="12"/>
        <v>1.7391304347826087E-2</v>
      </c>
      <c r="K785" s="68" t="s">
        <v>22</v>
      </c>
      <c r="L785" s="68" t="s">
        <v>848</v>
      </c>
    </row>
    <row r="786" spans="2:12" x14ac:dyDescent="0.25">
      <c r="B786" s="65" t="s">
        <v>121</v>
      </c>
      <c r="C786" s="65" t="s">
        <v>122</v>
      </c>
      <c r="D786" s="65" t="s">
        <v>2667</v>
      </c>
      <c r="E786" s="65" t="s">
        <v>616</v>
      </c>
      <c r="F786" s="66" t="s">
        <v>403</v>
      </c>
      <c r="G786" s="66" t="s">
        <v>2394</v>
      </c>
      <c r="H786" s="66">
        <v>36</v>
      </c>
      <c r="I786" s="66">
        <v>2</v>
      </c>
      <c r="J786" s="67">
        <f t="shared" si="12"/>
        <v>5.5555555555555552E-2</v>
      </c>
      <c r="K786" s="68" t="s">
        <v>22</v>
      </c>
      <c r="L786" s="68" t="s">
        <v>11</v>
      </c>
    </row>
    <row r="787" spans="2:12" x14ac:dyDescent="0.25">
      <c r="B787" s="65" t="s">
        <v>121</v>
      </c>
      <c r="C787" s="65" t="s">
        <v>122</v>
      </c>
      <c r="D787" s="65" t="s">
        <v>2667</v>
      </c>
      <c r="E787" s="65" t="s">
        <v>613</v>
      </c>
      <c r="F787" s="66" t="s">
        <v>403</v>
      </c>
      <c r="G787" s="66" t="s">
        <v>2389</v>
      </c>
      <c r="H787" s="66">
        <v>130</v>
      </c>
      <c r="I787" s="66">
        <v>1</v>
      </c>
      <c r="J787" s="67">
        <f t="shared" si="12"/>
        <v>7.6923076923076927E-3</v>
      </c>
      <c r="K787" s="68" t="s">
        <v>22</v>
      </c>
      <c r="L787" s="68" t="s">
        <v>19</v>
      </c>
    </row>
    <row r="788" spans="2:12" x14ac:dyDescent="0.25">
      <c r="B788" s="65" t="s">
        <v>121</v>
      </c>
      <c r="C788" s="65" t="s">
        <v>122</v>
      </c>
      <c r="D788" s="65" t="s">
        <v>2667</v>
      </c>
      <c r="E788" s="65" t="s">
        <v>617</v>
      </c>
      <c r="F788" s="66" t="s">
        <v>403</v>
      </c>
      <c r="G788" s="66" t="s">
        <v>2389</v>
      </c>
      <c r="H788" s="66">
        <v>68</v>
      </c>
      <c r="I788" s="66">
        <v>1</v>
      </c>
      <c r="J788" s="67">
        <f t="shared" si="12"/>
        <v>1.4705882352941176E-2</v>
      </c>
      <c r="K788" s="68" t="s">
        <v>22</v>
      </c>
      <c r="L788" s="68" t="s">
        <v>848</v>
      </c>
    </row>
    <row r="789" spans="2:12" x14ac:dyDescent="0.25">
      <c r="B789" s="65" t="s">
        <v>121</v>
      </c>
      <c r="C789" s="65" t="s">
        <v>122</v>
      </c>
      <c r="D789" s="65" t="s">
        <v>2667</v>
      </c>
      <c r="E789" s="65" t="s">
        <v>614</v>
      </c>
      <c r="F789" s="66" t="s">
        <v>403</v>
      </c>
      <c r="G789" s="66" t="s">
        <v>2389</v>
      </c>
      <c r="H789" s="66">
        <v>120</v>
      </c>
      <c r="I789" s="66">
        <v>4</v>
      </c>
      <c r="J789" s="67">
        <f t="shared" si="12"/>
        <v>3.3333333333333333E-2</v>
      </c>
      <c r="K789" s="68" t="s">
        <v>22</v>
      </c>
      <c r="L789" s="68" t="s">
        <v>19</v>
      </c>
    </row>
    <row r="790" spans="2:12" x14ac:dyDescent="0.25">
      <c r="B790" s="65" t="s">
        <v>121</v>
      </c>
      <c r="C790" s="65" t="s">
        <v>122</v>
      </c>
      <c r="D790" s="65" t="s">
        <v>2667</v>
      </c>
      <c r="E790" s="65" t="s">
        <v>2670</v>
      </c>
      <c r="F790" s="66" t="s">
        <v>403</v>
      </c>
      <c r="G790" s="66" t="s">
        <v>2394</v>
      </c>
      <c r="H790" s="66">
        <v>103</v>
      </c>
      <c r="I790" s="66">
        <v>5</v>
      </c>
      <c r="J790" s="67">
        <f t="shared" si="12"/>
        <v>4.8543689320388349E-2</v>
      </c>
      <c r="K790" s="68" t="s">
        <v>22</v>
      </c>
      <c r="L790" s="68" t="s">
        <v>18</v>
      </c>
    </row>
    <row r="791" spans="2:12" x14ac:dyDescent="0.25">
      <c r="B791" s="65" t="s">
        <v>121</v>
      </c>
      <c r="C791" s="65" t="s">
        <v>122</v>
      </c>
      <c r="D791" s="65" t="s">
        <v>2671</v>
      </c>
      <c r="E791" s="65" t="s">
        <v>2672</v>
      </c>
      <c r="F791" s="66" t="s">
        <v>403</v>
      </c>
      <c r="G791" s="66" t="s">
        <v>2389</v>
      </c>
      <c r="H791" s="66">
        <v>34</v>
      </c>
      <c r="I791" s="66">
        <v>0</v>
      </c>
      <c r="J791" s="67">
        <f t="shared" si="12"/>
        <v>0</v>
      </c>
      <c r="K791" s="68" t="s">
        <v>22</v>
      </c>
      <c r="L791" s="68" t="s">
        <v>17</v>
      </c>
    </row>
    <row r="792" spans="2:12" x14ac:dyDescent="0.25">
      <c r="B792" s="65" t="s">
        <v>121</v>
      </c>
      <c r="C792" s="65" t="s">
        <v>122</v>
      </c>
      <c r="D792" s="65" t="s">
        <v>2671</v>
      </c>
      <c r="E792" s="65" t="s">
        <v>792</v>
      </c>
      <c r="F792" s="66" t="s">
        <v>403</v>
      </c>
      <c r="G792" s="66" t="s">
        <v>2389</v>
      </c>
      <c r="H792" s="66">
        <v>34</v>
      </c>
      <c r="I792" s="66">
        <v>0</v>
      </c>
      <c r="J792" s="67">
        <f t="shared" si="12"/>
        <v>0</v>
      </c>
      <c r="K792" s="68" t="s">
        <v>22</v>
      </c>
      <c r="L792" s="68" t="s">
        <v>17</v>
      </c>
    </row>
    <row r="793" spans="2:12" x14ac:dyDescent="0.25">
      <c r="B793" s="65" t="s">
        <v>121</v>
      </c>
      <c r="C793" s="65" t="s">
        <v>122</v>
      </c>
      <c r="D793" s="65" t="s">
        <v>2671</v>
      </c>
      <c r="E793" s="65" t="s">
        <v>2673</v>
      </c>
      <c r="F793" s="66" t="s">
        <v>403</v>
      </c>
      <c r="G793" s="66" t="s">
        <v>2389</v>
      </c>
      <c r="H793" s="66">
        <v>39</v>
      </c>
      <c r="I793" s="66">
        <v>0</v>
      </c>
      <c r="J793" s="67">
        <f t="shared" si="12"/>
        <v>0</v>
      </c>
      <c r="K793" s="68" t="s">
        <v>22</v>
      </c>
      <c r="L793" s="68" t="s">
        <v>10</v>
      </c>
    </row>
    <row r="794" spans="2:12" x14ac:dyDescent="0.25">
      <c r="B794" s="65" t="s">
        <v>121</v>
      </c>
      <c r="C794" s="65" t="s">
        <v>122</v>
      </c>
      <c r="D794" s="65" t="s">
        <v>2671</v>
      </c>
      <c r="E794" s="65" t="s">
        <v>618</v>
      </c>
      <c r="F794" s="66" t="s">
        <v>403</v>
      </c>
      <c r="G794" s="66" t="s">
        <v>2394</v>
      </c>
      <c r="H794" s="66">
        <v>94</v>
      </c>
      <c r="I794" s="66">
        <v>3</v>
      </c>
      <c r="J794" s="67">
        <f t="shared" si="12"/>
        <v>3.1914893617021274E-2</v>
      </c>
      <c r="K794" s="68" t="s">
        <v>22</v>
      </c>
      <c r="L794" s="68" t="s">
        <v>18</v>
      </c>
    </row>
    <row r="795" spans="2:12" x14ac:dyDescent="0.25">
      <c r="B795" s="65" t="s">
        <v>121</v>
      </c>
      <c r="C795" s="65" t="s">
        <v>122</v>
      </c>
      <c r="D795" s="65" t="s">
        <v>2671</v>
      </c>
      <c r="E795" s="65" t="s">
        <v>621</v>
      </c>
      <c r="F795" s="66" t="s">
        <v>403</v>
      </c>
      <c r="G795" s="66" t="s">
        <v>2389</v>
      </c>
      <c r="H795" s="66">
        <v>47</v>
      </c>
      <c r="I795" s="66">
        <v>0</v>
      </c>
      <c r="J795" s="67">
        <f t="shared" si="12"/>
        <v>0</v>
      </c>
      <c r="K795" s="68" t="s">
        <v>22</v>
      </c>
      <c r="L795" s="68" t="s">
        <v>10</v>
      </c>
    </row>
    <row r="796" spans="2:12" x14ac:dyDescent="0.25">
      <c r="B796" s="65" t="s">
        <v>121</v>
      </c>
      <c r="C796" s="65" t="s">
        <v>122</v>
      </c>
      <c r="D796" s="65" t="s">
        <v>2671</v>
      </c>
      <c r="E796" s="65" t="s">
        <v>619</v>
      </c>
      <c r="F796" s="66" t="s">
        <v>405</v>
      </c>
      <c r="G796" s="66" t="s">
        <v>2389</v>
      </c>
      <c r="H796" s="66">
        <v>284</v>
      </c>
      <c r="I796" s="66">
        <v>5</v>
      </c>
      <c r="J796" s="67">
        <f t="shared" si="12"/>
        <v>1.7605633802816902E-2</v>
      </c>
      <c r="K796" s="68" t="s">
        <v>22</v>
      </c>
      <c r="L796" s="68" t="s">
        <v>17</v>
      </c>
    </row>
    <row r="797" spans="2:12" x14ac:dyDescent="0.25">
      <c r="B797" s="65" t="s">
        <v>121</v>
      </c>
      <c r="C797" s="65" t="s">
        <v>122</v>
      </c>
      <c r="D797" s="65" t="s">
        <v>2671</v>
      </c>
      <c r="E797" s="65" t="s">
        <v>2674</v>
      </c>
      <c r="F797" s="66" t="s">
        <v>403</v>
      </c>
      <c r="G797" s="66" t="s">
        <v>2389</v>
      </c>
      <c r="H797" s="66">
        <v>65</v>
      </c>
      <c r="I797" s="66">
        <v>0</v>
      </c>
      <c r="J797" s="67">
        <f t="shared" si="12"/>
        <v>0</v>
      </c>
      <c r="K797" s="68" t="s">
        <v>22</v>
      </c>
      <c r="L797" s="68" t="s">
        <v>17</v>
      </c>
    </row>
    <row r="798" spans="2:12" x14ac:dyDescent="0.25">
      <c r="B798" s="65" t="s">
        <v>121</v>
      </c>
      <c r="C798" s="65" t="s">
        <v>122</v>
      </c>
      <c r="D798" s="65" t="s">
        <v>2671</v>
      </c>
      <c r="E798" s="65" t="s">
        <v>2675</v>
      </c>
      <c r="F798" s="66" t="s">
        <v>403</v>
      </c>
      <c r="G798" s="66" t="s">
        <v>2389</v>
      </c>
      <c r="H798" s="66">
        <v>88</v>
      </c>
      <c r="I798" s="66">
        <v>1</v>
      </c>
      <c r="J798" s="67">
        <f t="shared" si="12"/>
        <v>1.1363636363636364E-2</v>
      </c>
      <c r="K798" s="68" t="s">
        <v>22</v>
      </c>
      <c r="L798" s="68" t="s">
        <v>17</v>
      </c>
    </row>
    <row r="799" spans="2:12" x14ac:dyDescent="0.25">
      <c r="B799" s="65" t="s">
        <v>121</v>
      </c>
      <c r="C799" s="65" t="s">
        <v>122</v>
      </c>
      <c r="D799" s="65" t="s">
        <v>2671</v>
      </c>
      <c r="E799" s="65" t="s">
        <v>2676</v>
      </c>
      <c r="F799" s="66" t="s">
        <v>403</v>
      </c>
      <c r="G799" s="66" t="s">
        <v>2389</v>
      </c>
      <c r="H799" s="66">
        <v>44</v>
      </c>
      <c r="I799" s="66">
        <v>0</v>
      </c>
      <c r="J799" s="67">
        <f t="shared" si="12"/>
        <v>0</v>
      </c>
      <c r="K799" s="68" t="s">
        <v>22</v>
      </c>
      <c r="L799" s="68" t="s">
        <v>17</v>
      </c>
    </row>
    <row r="800" spans="2:12" x14ac:dyDescent="0.25">
      <c r="B800" s="65" t="s">
        <v>121</v>
      </c>
      <c r="C800" s="65" t="s">
        <v>122</v>
      </c>
      <c r="D800" s="65" t="s">
        <v>2671</v>
      </c>
      <c r="E800" s="65" t="s">
        <v>823</v>
      </c>
      <c r="F800" s="66" t="s">
        <v>403</v>
      </c>
      <c r="G800" s="66" t="s">
        <v>2394</v>
      </c>
      <c r="H800" s="66">
        <v>32</v>
      </c>
      <c r="I800" s="66">
        <v>0</v>
      </c>
      <c r="J800" s="67">
        <f t="shared" si="12"/>
        <v>0</v>
      </c>
      <c r="K800" s="68" t="s">
        <v>22</v>
      </c>
      <c r="L800" s="68" t="s">
        <v>13</v>
      </c>
    </row>
    <row r="801" spans="2:12" x14ac:dyDescent="0.25">
      <c r="B801" s="65" t="s">
        <v>121</v>
      </c>
      <c r="C801" s="65" t="s">
        <v>122</v>
      </c>
      <c r="D801" s="65" t="s">
        <v>2671</v>
      </c>
      <c r="E801" s="65" t="s">
        <v>2677</v>
      </c>
      <c r="F801" s="66" t="s">
        <v>403</v>
      </c>
      <c r="G801" s="66" t="s">
        <v>2389</v>
      </c>
      <c r="H801" s="66">
        <v>70</v>
      </c>
      <c r="I801" s="66">
        <v>0</v>
      </c>
      <c r="J801" s="67">
        <f t="shared" si="12"/>
        <v>0</v>
      </c>
      <c r="K801" s="68" t="s">
        <v>22</v>
      </c>
      <c r="L801" s="68" t="s">
        <v>10</v>
      </c>
    </row>
    <row r="802" spans="2:12" x14ac:dyDescent="0.25">
      <c r="B802" s="65" t="s">
        <v>121</v>
      </c>
      <c r="C802" s="65" t="s">
        <v>122</v>
      </c>
      <c r="D802" s="65" t="s">
        <v>2671</v>
      </c>
      <c r="E802" s="65" t="s">
        <v>2678</v>
      </c>
      <c r="F802" s="66" t="s">
        <v>403</v>
      </c>
      <c r="G802" s="66" t="s">
        <v>2389</v>
      </c>
      <c r="H802" s="66">
        <v>31</v>
      </c>
      <c r="I802" s="66">
        <v>0</v>
      </c>
      <c r="J802" s="67">
        <f t="shared" si="12"/>
        <v>0</v>
      </c>
      <c r="K802" s="68" t="s">
        <v>22</v>
      </c>
      <c r="L802" s="68" t="s">
        <v>10</v>
      </c>
    </row>
    <row r="803" spans="2:12" x14ac:dyDescent="0.25">
      <c r="B803" s="65" t="s">
        <v>121</v>
      </c>
      <c r="C803" s="65" t="s">
        <v>122</v>
      </c>
      <c r="D803" s="65" t="s">
        <v>2671</v>
      </c>
      <c r="E803" s="65" t="s">
        <v>133</v>
      </c>
      <c r="F803" s="66" t="s">
        <v>405</v>
      </c>
      <c r="G803" s="66" t="s">
        <v>2394</v>
      </c>
      <c r="H803" s="66">
        <v>147</v>
      </c>
      <c r="I803" s="66">
        <v>5</v>
      </c>
      <c r="J803" s="67">
        <f t="shared" si="12"/>
        <v>3.4013605442176874E-2</v>
      </c>
      <c r="K803" s="68" t="s">
        <v>22</v>
      </c>
      <c r="L803" s="68" t="s">
        <v>13</v>
      </c>
    </row>
    <row r="804" spans="2:12" x14ac:dyDescent="0.25">
      <c r="B804" s="65" t="s">
        <v>121</v>
      </c>
      <c r="C804" s="65" t="s">
        <v>122</v>
      </c>
      <c r="D804" s="65" t="s">
        <v>2671</v>
      </c>
      <c r="E804" s="65" t="s">
        <v>620</v>
      </c>
      <c r="F804" s="66" t="s">
        <v>403</v>
      </c>
      <c r="G804" s="66" t="s">
        <v>2394</v>
      </c>
      <c r="H804" s="66">
        <v>93</v>
      </c>
      <c r="I804" s="66">
        <v>0</v>
      </c>
      <c r="J804" s="67">
        <f t="shared" si="12"/>
        <v>0</v>
      </c>
      <c r="K804" s="68" t="s">
        <v>22</v>
      </c>
      <c r="L804" s="68" t="s">
        <v>13</v>
      </c>
    </row>
    <row r="805" spans="2:12" x14ac:dyDescent="0.25">
      <c r="B805" s="65" t="s">
        <v>121</v>
      </c>
      <c r="C805" s="65" t="s">
        <v>122</v>
      </c>
      <c r="D805" s="65" t="s">
        <v>2671</v>
      </c>
      <c r="E805" s="65" t="s">
        <v>132</v>
      </c>
      <c r="F805" s="66" t="s">
        <v>403</v>
      </c>
      <c r="G805" s="66" t="s">
        <v>2394</v>
      </c>
      <c r="H805" s="66">
        <v>31</v>
      </c>
      <c r="I805" s="66">
        <v>0</v>
      </c>
      <c r="J805" s="67">
        <f t="shared" si="12"/>
        <v>0</v>
      </c>
      <c r="K805" s="68" t="s">
        <v>22</v>
      </c>
      <c r="L805" s="68" t="s">
        <v>13</v>
      </c>
    </row>
    <row r="806" spans="2:12" x14ac:dyDescent="0.25">
      <c r="B806" s="65" t="s">
        <v>121</v>
      </c>
      <c r="C806" s="65" t="s">
        <v>122</v>
      </c>
      <c r="D806" s="65" t="s">
        <v>2671</v>
      </c>
      <c r="E806" s="65" t="s">
        <v>2679</v>
      </c>
      <c r="F806" s="66" t="s">
        <v>403</v>
      </c>
      <c r="G806" s="66" t="s">
        <v>2389</v>
      </c>
      <c r="H806" s="66">
        <v>42</v>
      </c>
      <c r="I806" s="66">
        <v>0</v>
      </c>
      <c r="J806" s="67">
        <f t="shared" si="12"/>
        <v>0</v>
      </c>
      <c r="K806" s="68" t="s">
        <v>22</v>
      </c>
      <c r="L806" s="68" t="s">
        <v>17</v>
      </c>
    </row>
    <row r="807" spans="2:12" x14ac:dyDescent="0.25">
      <c r="B807" s="65" t="s">
        <v>121</v>
      </c>
      <c r="C807" s="65" t="s">
        <v>122</v>
      </c>
      <c r="D807" s="65" t="s">
        <v>2671</v>
      </c>
      <c r="E807" s="65" t="s">
        <v>824</v>
      </c>
      <c r="F807" s="66" t="s">
        <v>403</v>
      </c>
      <c r="G807" s="66" t="s">
        <v>2389</v>
      </c>
      <c r="H807" s="66">
        <v>70</v>
      </c>
      <c r="I807" s="66">
        <v>1</v>
      </c>
      <c r="J807" s="67">
        <f t="shared" si="12"/>
        <v>1.4285714285714285E-2</v>
      </c>
      <c r="K807" s="68" t="s">
        <v>22</v>
      </c>
      <c r="L807" s="68" t="s">
        <v>17</v>
      </c>
    </row>
    <row r="808" spans="2:12" x14ac:dyDescent="0.25">
      <c r="B808" s="65" t="s">
        <v>121</v>
      </c>
      <c r="C808" s="65" t="s">
        <v>122</v>
      </c>
      <c r="D808" s="65" t="s">
        <v>2680</v>
      </c>
      <c r="E808" s="65" t="s">
        <v>2681</v>
      </c>
      <c r="F808" s="66" t="s">
        <v>403</v>
      </c>
      <c r="G808" s="66" t="s">
        <v>2394</v>
      </c>
      <c r="H808" s="66">
        <v>36</v>
      </c>
      <c r="I808" s="66">
        <v>4</v>
      </c>
      <c r="J808" s="67">
        <f t="shared" si="12"/>
        <v>0.1111111111111111</v>
      </c>
      <c r="K808" s="68" t="s">
        <v>22</v>
      </c>
      <c r="L808" s="68" t="s">
        <v>11</v>
      </c>
    </row>
    <row r="809" spans="2:12" x14ac:dyDescent="0.25">
      <c r="B809" s="65" t="s">
        <v>121</v>
      </c>
      <c r="C809" s="65" t="s">
        <v>122</v>
      </c>
      <c r="D809" s="65" t="s">
        <v>2680</v>
      </c>
      <c r="E809" s="65" t="s">
        <v>131</v>
      </c>
      <c r="F809" s="66" t="s">
        <v>403</v>
      </c>
      <c r="G809" s="66" t="s">
        <v>2394</v>
      </c>
      <c r="H809" s="66">
        <v>74</v>
      </c>
      <c r="I809" s="66">
        <v>1</v>
      </c>
      <c r="J809" s="67">
        <f t="shared" si="12"/>
        <v>1.3513513513513514E-2</v>
      </c>
      <c r="K809" s="68" t="s">
        <v>22</v>
      </c>
      <c r="L809" s="68" t="s">
        <v>16</v>
      </c>
    </row>
    <row r="810" spans="2:12" x14ac:dyDescent="0.25">
      <c r="B810" s="65" t="s">
        <v>121</v>
      </c>
      <c r="C810" s="65" t="s">
        <v>122</v>
      </c>
      <c r="D810" s="65" t="s">
        <v>2680</v>
      </c>
      <c r="E810" s="65" t="s">
        <v>2682</v>
      </c>
      <c r="F810" s="66" t="s">
        <v>403</v>
      </c>
      <c r="G810" s="66" t="s">
        <v>2394</v>
      </c>
      <c r="H810" s="66">
        <v>74</v>
      </c>
      <c r="I810" s="66">
        <v>1</v>
      </c>
      <c r="J810" s="67">
        <f t="shared" si="12"/>
        <v>1.3513513513513514E-2</v>
      </c>
      <c r="K810" s="68" t="s">
        <v>22</v>
      </c>
      <c r="L810" s="68" t="s">
        <v>11</v>
      </c>
    </row>
    <row r="811" spans="2:12" x14ac:dyDescent="0.25">
      <c r="B811" s="65" t="s">
        <v>121</v>
      </c>
      <c r="C811" s="65" t="s">
        <v>122</v>
      </c>
      <c r="D811" s="65" t="s">
        <v>2680</v>
      </c>
      <c r="E811" s="65" t="s">
        <v>2683</v>
      </c>
      <c r="F811" s="66" t="s">
        <v>403</v>
      </c>
      <c r="G811" s="66" t="s">
        <v>2394</v>
      </c>
      <c r="H811" s="66">
        <v>57</v>
      </c>
      <c r="I811" s="66">
        <v>1</v>
      </c>
      <c r="J811" s="67">
        <f t="shared" si="12"/>
        <v>1.7543859649122806E-2</v>
      </c>
      <c r="K811" s="68" t="s">
        <v>22</v>
      </c>
      <c r="L811" s="68" t="s">
        <v>16</v>
      </c>
    </row>
    <row r="812" spans="2:12" x14ac:dyDescent="0.25">
      <c r="B812" s="65" t="s">
        <v>121</v>
      </c>
      <c r="C812" s="65" t="s">
        <v>122</v>
      </c>
      <c r="D812" s="65" t="s">
        <v>2680</v>
      </c>
      <c r="E812" s="65" t="s">
        <v>128</v>
      </c>
      <c r="F812" s="66" t="s">
        <v>403</v>
      </c>
      <c r="G812" s="66" t="s">
        <v>2394</v>
      </c>
      <c r="H812" s="66">
        <v>99</v>
      </c>
      <c r="I812" s="66">
        <v>2</v>
      </c>
      <c r="J812" s="67">
        <f t="shared" si="12"/>
        <v>2.0202020202020204E-2</v>
      </c>
      <c r="K812" s="68" t="s">
        <v>22</v>
      </c>
      <c r="L812" s="68" t="s">
        <v>11</v>
      </c>
    </row>
    <row r="813" spans="2:12" x14ac:dyDescent="0.25">
      <c r="B813" s="65" t="s">
        <v>121</v>
      </c>
      <c r="C813" s="65" t="s">
        <v>122</v>
      </c>
      <c r="D813" s="65" t="s">
        <v>2680</v>
      </c>
      <c r="E813" s="65" t="s">
        <v>2684</v>
      </c>
      <c r="F813" s="66" t="s">
        <v>403</v>
      </c>
      <c r="G813" s="66" t="s">
        <v>2394</v>
      </c>
      <c r="H813" s="66">
        <v>36</v>
      </c>
      <c r="I813" s="66">
        <v>1</v>
      </c>
      <c r="J813" s="67">
        <f t="shared" si="12"/>
        <v>2.7777777777777776E-2</v>
      </c>
      <c r="K813" s="68" t="s">
        <v>22</v>
      </c>
      <c r="L813" s="68" t="s">
        <v>16</v>
      </c>
    </row>
    <row r="814" spans="2:12" x14ac:dyDescent="0.25">
      <c r="B814" s="65" t="s">
        <v>121</v>
      </c>
      <c r="C814" s="65" t="s">
        <v>122</v>
      </c>
      <c r="D814" s="65" t="s">
        <v>2680</v>
      </c>
      <c r="E814" s="65" t="s">
        <v>2685</v>
      </c>
      <c r="F814" s="66" t="s">
        <v>403</v>
      </c>
      <c r="G814" s="66" t="s">
        <v>2394</v>
      </c>
      <c r="H814" s="66">
        <v>34</v>
      </c>
      <c r="I814" s="66">
        <v>3</v>
      </c>
      <c r="J814" s="67">
        <f t="shared" si="12"/>
        <v>8.8235294117647065E-2</v>
      </c>
      <c r="K814" s="68" t="s">
        <v>22</v>
      </c>
      <c r="L814" s="68" t="s">
        <v>11</v>
      </c>
    </row>
    <row r="815" spans="2:12" x14ac:dyDescent="0.25">
      <c r="B815" s="65" t="s">
        <v>121</v>
      </c>
      <c r="C815" s="65" t="s">
        <v>122</v>
      </c>
      <c r="D815" s="65" t="s">
        <v>2680</v>
      </c>
      <c r="E815" s="65" t="s">
        <v>623</v>
      </c>
      <c r="F815" s="66" t="s">
        <v>403</v>
      </c>
      <c r="G815" s="66" t="s">
        <v>2394</v>
      </c>
      <c r="H815" s="66">
        <v>105</v>
      </c>
      <c r="I815" s="66">
        <v>1</v>
      </c>
      <c r="J815" s="67">
        <f t="shared" si="12"/>
        <v>9.5238095238095247E-3</v>
      </c>
      <c r="K815" s="68" t="s">
        <v>22</v>
      </c>
      <c r="L815" s="68" t="s">
        <v>16</v>
      </c>
    </row>
    <row r="816" spans="2:12" x14ac:dyDescent="0.25">
      <c r="B816" s="65" t="s">
        <v>121</v>
      </c>
      <c r="C816" s="65" t="s">
        <v>122</v>
      </c>
      <c r="D816" s="65" t="s">
        <v>2680</v>
      </c>
      <c r="E816" s="65" t="s">
        <v>788</v>
      </c>
      <c r="F816" s="66" t="s">
        <v>403</v>
      </c>
      <c r="G816" s="66" t="s">
        <v>2394</v>
      </c>
      <c r="H816" s="66">
        <v>66</v>
      </c>
      <c r="I816" s="66">
        <v>1</v>
      </c>
      <c r="J816" s="67">
        <f t="shared" si="12"/>
        <v>1.5151515151515152E-2</v>
      </c>
      <c r="K816" s="68" t="s">
        <v>22</v>
      </c>
      <c r="L816" s="68" t="s">
        <v>16</v>
      </c>
    </row>
    <row r="817" spans="2:12" x14ac:dyDescent="0.25">
      <c r="B817" s="65" t="s">
        <v>121</v>
      </c>
      <c r="C817" s="65" t="s">
        <v>122</v>
      </c>
      <c r="D817" s="65" t="s">
        <v>2680</v>
      </c>
      <c r="E817" s="65" t="s">
        <v>622</v>
      </c>
      <c r="F817" s="66" t="s">
        <v>405</v>
      </c>
      <c r="G817" s="66" t="s">
        <v>2394</v>
      </c>
      <c r="H817" s="66">
        <v>207</v>
      </c>
      <c r="I817" s="66">
        <v>2</v>
      </c>
      <c r="J817" s="67">
        <f t="shared" si="12"/>
        <v>9.6618357487922701E-3</v>
      </c>
      <c r="K817" s="68" t="s">
        <v>22</v>
      </c>
      <c r="L817" s="68" t="s">
        <v>16</v>
      </c>
    </row>
    <row r="818" spans="2:12" x14ac:dyDescent="0.25">
      <c r="B818" s="65" t="s">
        <v>121</v>
      </c>
      <c r="C818" s="65" t="s">
        <v>122</v>
      </c>
      <c r="D818" s="65" t="s">
        <v>2680</v>
      </c>
      <c r="E818" s="65" t="s">
        <v>2686</v>
      </c>
      <c r="F818" s="66" t="s">
        <v>403</v>
      </c>
      <c r="G818" s="66" t="s">
        <v>2394</v>
      </c>
      <c r="H818" s="66">
        <v>56</v>
      </c>
      <c r="I818" s="66">
        <v>1</v>
      </c>
      <c r="J818" s="67">
        <f t="shared" si="12"/>
        <v>1.7857142857142856E-2</v>
      </c>
      <c r="K818" s="68" t="s">
        <v>22</v>
      </c>
      <c r="L818" s="68" t="s">
        <v>11</v>
      </c>
    </row>
    <row r="819" spans="2:12" x14ac:dyDescent="0.25">
      <c r="B819" s="65" t="s">
        <v>121</v>
      </c>
      <c r="C819" s="65" t="s">
        <v>122</v>
      </c>
      <c r="D819" s="65" t="s">
        <v>2680</v>
      </c>
      <c r="E819" s="65" t="s">
        <v>822</v>
      </c>
      <c r="F819" s="66" t="s">
        <v>403</v>
      </c>
      <c r="G819" s="66" t="s">
        <v>2394</v>
      </c>
      <c r="H819" s="66">
        <v>65</v>
      </c>
      <c r="I819" s="66">
        <v>1</v>
      </c>
      <c r="J819" s="67">
        <f t="shared" si="12"/>
        <v>1.5384615384615385E-2</v>
      </c>
      <c r="K819" s="68" t="s">
        <v>22</v>
      </c>
      <c r="L819" s="68" t="s">
        <v>16</v>
      </c>
    </row>
    <row r="820" spans="2:12" x14ac:dyDescent="0.25">
      <c r="B820" s="65" t="s">
        <v>121</v>
      </c>
      <c r="C820" s="65" t="s">
        <v>122</v>
      </c>
      <c r="D820" s="65" t="s">
        <v>2680</v>
      </c>
      <c r="E820" s="65" t="s">
        <v>2687</v>
      </c>
      <c r="F820" s="66" t="s">
        <v>403</v>
      </c>
      <c r="G820" s="66" t="s">
        <v>2394</v>
      </c>
      <c r="H820" s="66">
        <v>65</v>
      </c>
      <c r="I820" s="66">
        <v>2</v>
      </c>
      <c r="J820" s="67">
        <f t="shared" si="12"/>
        <v>3.0769230769230771E-2</v>
      </c>
      <c r="K820" s="68" t="s">
        <v>22</v>
      </c>
      <c r="L820" s="68" t="s">
        <v>11</v>
      </c>
    </row>
    <row r="821" spans="2:12" x14ac:dyDescent="0.25">
      <c r="B821" s="65" t="s">
        <v>121</v>
      </c>
      <c r="C821" s="65" t="s">
        <v>122</v>
      </c>
      <c r="D821" s="65" t="s">
        <v>2680</v>
      </c>
      <c r="E821" s="65" t="s">
        <v>126</v>
      </c>
      <c r="F821" s="66" t="s">
        <v>403</v>
      </c>
      <c r="G821" s="66" t="s">
        <v>2394</v>
      </c>
      <c r="H821" s="66">
        <v>52</v>
      </c>
      <c r="I821" s="66">
        <v>2</v>
      </c>
      <c r="J821" s="67">
        <f t="shared" si="12"/>
        <v>3.8461538461538464E-2</v>
      </c>
      <c r="K821" s="68" t="s">
        <v>22</v>
      </c>
      <c r="L821" s="68" t="s">
        <v>11</v>
      </c>
    </row>
    <row r="822" spans="2:12" x14ac:dyDescent="0.25">
      <c r="B822" s="65" t="s">
        <v>121</v>
      </c>
      <c r="C822" s="65" t="s">
        <v>122</v>
      </c>
      <c r="D822" s="65" t="s">
        <v>2680</v>
      </c>
      <c r="E822" s="65" t="s">
        <v>130</v>
      </c>
      <c r="F822" s="66" t="s">
        <v>405</v>
      </c>
      <c r="G822" s="66" t="s">
        <v>2394</v>
      </c>
      <c r="H822" s="66">
        <v>461</v>
      </c>
      <c r="I822" s="66">
        <v>12</v>
      </c>
      <c r="J822" s="67">
        <f t="shared" si="12"/>
        <v>2.6030368763557483E-2</v>
      </c>
      <c r="K822" s="68" t="s">
        <v>22</v>
      </c>
      <c r="L822" s="68" t="s">
        <v>11</v>
      </c>
    </row>
    <row r="823" spans="2:12" x14ac:dyDescent="0.25">
      <c r="B823" s="65" t="s">
        <v>121</v>
      </c>
      <c r="C823" s="65" t="s">
        <v>122</v>
      </c>
      <c r="D823" s="65" t="s">
        <v>2680</v>
      </c>
      <c r="E823" s="65" t="s">
        <v>127</v>
      </c>
      <c r="F823" s="66" t="s">
        <v>403</v>
      </c>
      <c r="G823" s="66" t="s">
        <v>2394</v>
      </c>
      <c r="H823" s="66">
        <v>86</v>
      </c>
      <c r="I823" s="66">
        <v>5</v>
      </c>
      <c r="J823" s="67">
        <f t="shared" si="12"/>
        <v>5.8139534883720929E-2</v>
      </c>
      <c r="K823" s="68" t="s">
        <v>22</v>
      </c>
      <c r="L823" s="68" t="s">
        <v>11</v>
      </c>
    </row>
    <row r="824" spans="2:12" x14ac:dyDescent="0.25">
      <c r="B824" s="65" t="s">
        <v>121</v>
      </c>
      <c r="C824" s="65" t="s">
        <v>122</v>
      </c>
      <c r="D824" s="65" t="s">
        <v>2680</v>
      </c>
      <c r="E824" s="65" t="s">
        <v>129</v>
      </c>
      <c r="F824" s="66" t="s">
        <v>403</v>
      </c>
      <c r="G824" s="66" t="s">
        <v>2394</v>
      </c>
      <c r="H824" s="66">
        <v>45</v>
      </c>
      <c r="I824" s="66">
        <v>0</v>
      </c>
      <c r="J824" s="67">
        <f t="shared" si="12"/>
        <v>0</v>
      </c>
      <c r="K824" s="68" t="s">
        <v>22</v>
      </c>
      <c r="L824" s="68" t="s">
        <v>11</v>
      </c>
    </row>
    <row r="825" spans="2:12" x14ac:dyDescent="0.25">
      <c r="B825" s="65" t="s">
        <v>121</v>
      </c>
      <c r="C825" s="65" t="s">
        <v>122</v>
      </c>
      <c r="D825" s="65" t="s">
        <v>2680</v>
      </c>
      <c r="E825" s="65" t="s">
        <v>624</v>
      </c>
      <c r="F825" s="66" t="s">
        <v>403</v>
      </c>
      <c r="G825" s="66" t="s">
        <v>2394</v>
      </c>
      <c r="H825" s="66">
        <v>98</v>
      </c>
      <c r="I825" s="66">
        <v>3</v>
      </c>
      <c r="J825" s="67">
        <f t="shared" si="12"/>
        <v>3.0612244897959183E-2</v>
      </c>
      <c r="K825" s="68" t="s">
        <v>22</v>
      </c>
      <c r="L825" s="68" t="s">
        <v>11</v>
      </c>
    </row>
    <row r="826" spans="2:12" x14ac:dyDescent="0.25">
      <c r="B826" s="65" t="s">
        <v>121</v>
      </c>
      <c r="C826" s="65" t="s">
        <v>122</v>
      </c>
      <c r="D826" s="65" t="s">
        <v>2688</v>
      </c>
      <c r="E826" s="65" t="s">
        <v>626</v>
      </c>
      <c r="F826" s="66" t="s">
        <v>403</v>
      </c>
      <c r="G826" s="66" t="s">
        <v>2394</v>
      </c>
      <c r="H826" s="66">
        <v>65</v>
      </c>
      <c r="I826" s="66">
        <v>1</v>
      </c>
      <c r="J826" s="67">
        <f t="shared" si="12"/>
        <v>1.5384615384615385E-2</v>
      </c>
      <c r="K826" s="68" t="s">
        <v>22</v>
      </c>
      <c r="L826" s="68" t="s">
        <v>14</v>
      </c>
    </row>
    <row r="827" spans="2:12" x14ac:dyDescent="0.25">
      <c r="B827" s="65" t="s">
        <v>121</v>
      </c>
      <c r="C827" s="65" t="s">
        <v>122</v>
      </c>
      <c r="D827" s="65" t="s">
        <v>2688</v>
      </c>
      <c r="E827" s="65" t="s">
        <v>625</v>
      </c>
      <c r="F827" s="66" t="s">
        <v>403</v>
      </c>
      <c r="G827" s="66" t="s">
        <v>2394</v>
      </c>
      <c r="H827" s="66">
        <v>98</v>
      </c>
      <c r="I827" s="66">
        <v>3</v>
      </c>
      <c r="J827" s="67">
        <f t="shared" si="12"/>
        <v>3.0612244897959183E-2</v>
      </c>
      <c r="K827" s="68" t="s">
        <v>22</v>
      </c>
      <c r="L827" s="68" t="s">
        <v>14</v>
      </c>
    </row>
    <row r="828" spans="2:12" x14ac:dyDescent="0.25">
      <c r="B828" s="65" t="s">
        <v>121</v>
      </c>
      <c r="C828" s="65" t="s">
        <v>122</v>
      </c>
      <c r="D828" s="65" t="s">
        <v>2688</v>
      </c>
      <c r="E828" s="65" t="s">
        <v>2689</v>
      </c>
      <c r="F828" s="66" t="s">
        <v>403</v>
      </c>
      <c r="G828" s="66" t="s">
        <v>2394</v>
      </c>
      <c r="H828" s="66">
        <v>79</v>
      </c>
      <c r="I828" s="66">
        <v>4</v>
      </c>
      <c r="J828" s="67">
        <f t="shared" si="12"/>
        <v>5.0632911392405063E-2</v>
      </c>
      <c r="K828" s="68" t="s">
        <v>22</v>
      </c>
      <c r="L828" s="68" t="s">
        <v>14</v>
      </c>
    </row>
    <row r="829" spans="2:12" x14ac:dyDescent="0.25">
      <c r="B829" s="65" t="s">
        <v>121</v>
      </c>
      <c r="C829" s="65" t="s">
        <v>122</v>
      </c>
      <c r="D829" s="65" t="s">
        <v>2688</v>
      </c>
      <c r="E829" s="65" t="s">
        <v>125</v>
      </c>
      <c r="F829" s="66" t="s">
        <v>403</v>
      </c>
      <c r="G829" s="66" t="s">
        <v>2394</v>
      </c>
      <c r="H829" s="66">
        <v>79</v>
      </c>
      <c r="I829" s="66">
        <v>3</v>
      </c>
      <c r="J829" s="67">
        <f t="shared" si="12"/>
        <v>3.7974683544303799E-2</v>
      </c>
      <c r="K829" s="68" t="s">
        <v>22</v>
      </c>
      <c r="L829" s="68" t="s">
        <v>14</v>
      </c>
    </row>
    <row r="830" spans="2:12" x14ac:dyDescent="0.25">
      <c r="B830" s="65" t="s">
        <v>121</v>
      </c>
      <c r="C830" s="65" t="s">
        <v>122</v>
      </c>
      <c r="D830" s="65" t="s">
        <v>2688</v>
      </c>
      <c r="E830" s="65" t="s">
        <v>124</v>
      </c>
      <c r="F830" s="66" t="s">
        <v>405</v>
      </c>
      <c r="G830" s="66" t="s">
        <v>2394</v>
      </c>
      <c r="H830" s="66">
        <v>394</v>
      </c>
      <c r="I830" s="66">
        <v>5</v>
      </c>
      <c r="J830" s="67">
        <f t="shared" si="12"/>
        <v>1.2690355329949238E-2</v>
      </c>
      <c r="K830" s="68" t="s">
        <v>22</v>
      </c>
      <c r="L830" s="68" t="s">
        <v>14</v>
      </c>
    </row>
    <row r="831" spans="2:12" x14ac:dyDescent="0.25">
      <c r="B831" s="65" t="s">
        <v>121</v>
      </c>
      <c r="C831" s="65" t="s">
        <v>122</v>
      </c>
      <c r="D831" s="65" t="s">
        <v>2690</v>
      </c>
      <c r="E831" s="65" t="s">
        <v>629</v>
      </c>
      <c r="F831" s="66" t="s">
        <v>403</v>
      </c>
      <c r="G831" s="66" t="s">
        <v>2389</v>
      </c>
      <c r="H831" s="66">
        <v>87</v>
      </c>
      <c r="I831" s="66">
        <v>4</v>
      </c>
      <c r="J831" s="67">
        <f t="shared" si="12"/>
        <v>4.5977011494252873E-2</v>
      </c>
      <c r="K831" s="68" t="s">
        <v>22</v>
      </c>
      <c r="L831" s="68" t="s">
        <v>10</v>
      </c>
    </row>
    <row r="832" spans="2:12" x14ac:dyDescent="0.25">
      <c r="B832" s="65" t="s">
        <v>121</v>
      </c>
      <c r="C832" s="65" t="s">
        <v>122</v>
      </c>
      <c r="D832" s="65" t="s">
        <v>2690</v>
      </c>
      <c r="E832" s="65" t="s">
        <v>2691</v>
      </c>
      <c r="F832" s="66" t="s">
        <v>403</v>
      </c>
      <c r="G832" s="66" t="s">
        <v>2389</v>
      </c>
      <c r="H832" s="66">
        <v>101</v>
      </c>
      <c r="I832" s="66">
        <v>3</v>
      </c>
      <c r="J832" s="67">
        <f t="shared" si="12"/>
        <v>2.9702970297029702E-2</v>
      </c>
      <c r="K832" s="68" t="s">
        <v>22</v>
      </c>
      <c r="L832" s="68" t="s">
        <v>10</v>
      </c>
    </row>
    <row r="833" spans="2:12" x14ac:dyDescent="0.25">
      <c r="B833" s="65" t="s">
        <v>121</v>
      </c>
      <c r="C833" s="65" t="s">
        <v>122</v>
      </c>
      <c r="D833" s="65" t="s">
        <v>2690</v>
      </c>
      <c r="E833" s="65" t="s">
        <v>2692</v>
      </c>
      <c r="F833" s="66" t="s">
        <v>403</v>
      </c>
      <c r="G833" s="66" t="s">
        <v>2389</v>
      </c>
      <c r="H833" s="66">
        <v>42</v>
      </c>
      <c r="I833" s="66">
        <v>4</v>
      </c>
      <c r="J833" s="67">
        <f t="shared" si="12"/>
        <v>9.5238095238095233E-2</v>
      </c>
      <c r="K833" s="68" t="s">
        <v>22</v>
      </c>
      <c r="L833" s="68" t="s">
        <v>10</v>
      </c>
    </row>
    <row r="834" spans="2:12" x14ac:dyDescent="0.25">
      <c r="B834" s="65" t="s">
        <v>121</v>
      </c>
      <c r="C834" s="65" t="s">
        <v>122</v>
      </c>
      <c r="D834" s="65" t="s">
        <v>2690</v>
      </c>
      <c r="E834" s="65" t="s">
        <v>2693</v>
      </c>
      <c r="F834" s="66" t="s">
        <v>403</v>
      </c>
      <c r="G834" s="66" t="s">
        <v>2389</v>
      </c>
      <c r="H834" s="66">
        <v>42</v>
      </c>
      <c r="I834" s="66">
        <v>1</v>
      </c>
      <c r="J834" s="67">
        <f t="shared" si="12"/>
        <v>2.3809523809523808E-2</v>
      </c>
      <c r="K834" s="68" t="s">
        <v>22</v>
      </c>
      <c r="L834" s="68" t="s">
        <v>10</v>
      </c>
    </row>
    <row r="835" spans="2:12" ht="25.5" x14ac:dyDescent="0.25">
      <c r="B835" s="65" t="s">
        <v>121</v>
      </c>
      <c r="C835" s="65" t="s">
        <v>122</v>
      </c>
      <c r="D835" s="65" t="s">
        <v>2690</v>
      </c>
      <c r="E835" s="65" t="s">
        <v>123</v>
      </c>
      <c r="F835" s="66" t="s">
        <v>405</v>
      </c>
      <c r="G835" s="66" t="s">
        <v>2389</v>
      </c>
      <c r="H835" s="66">
        <v>652</v>
      </c>
      <c r="I835" s="66">
        <v>18</v>
      </c>
      <c r="J835" s="67">
        <f t="shared" si="12"/>
        <v>2.7607361963190184E-2</v>
      </c>
      <c r="K835" s="68" t="s">
        <v>22</v>
      </c>
      <c r="L835" s="68" t="s">
        <v>10</v>
      </c>
    </row>
    <row r="836" spans="2:12" x14ac:dyDescent="0.25">
      <c r="B836" s="65" t="s">
        <v>121</v>
      </c>
      <c r="C836" s="65" t="s">
        <v>122</v>
      </c>
      <c r="D836" s="65" t="s">
        <v>2690</v>
      </c>
      <c r="E836" s="65" t="s">
        <v>2694</v>
      </c>
      <c r="F836" s="66" t="s">
        <v>403</v>
      </c>
      <c r="G836" s="66" t="s">
        <v>2389</v>
      </c>
      <c r="H836" s="66">
        <v>53</v>
      </c>
      <c r="I836" s="66">
        <v>3</v>
      </c>
      <c r="J836" s="67">
        <f t="shared" si="12"/>
        <v>5.6603773584905662E-2</v>
      </c>
      <c r="K836" s="68" t="s">
        <v>22</v>
      </c>
      <c r="L836" s="68" t="s">
        <v>10</v>
      </c>
    </row>
    <row r="837" spans="2:12" x14ac:dyDescent="0.25">
      <c r="B837" s="65" t="s">
        <v>121</v>
      </c>
      <c r="C837" s="65" t="s">
        <v>122</v>
      </c>
      <c r="D837" s="65" t="s">
        <v>2690</v>
      </c>
      <c r="E837" s="65" t="s">
        <v>2695</v>
      </c>
      <c r="F837" s="66" t="s">
        <v>403</v>
      </c>
      <c r="G837" s="66" t="s">
        <v>2389</v>
      </c>
      <c r="H837" s="66">
        <v>33</v>
      </c>
      <c r="I837" s="66">
        <v>4</v>
      </c>
      <c r="J837" s="67">
        <f t="shared" si="12"/>
        <v>0.12121212121212122</v>
      </c>
      <c r="K837" s="68" t="s">
        <v>22</v>
      </c>
      <c r="L837" s="68" t="s">
        <v>10</v>
      </c>
    </row>
    <row r="838" spans="2:12" x14ac:dyDescent="0.25">
      <c r="B838" s="65" t="s">
        <v>121</v>
      </c>
      <c r="C838" s="65" t="s">
        <v>122</v>
      </c>
      <c r="D838" s="65" t="s">
        <v>2690</v>
      </c>
      <c r="E838" s="65" t="s">
        <v>2696</v>
      </c>
      <c r="F838" s="66" t="s">
        <v>403</v>
      </c>
      <c r="G838" s="66" t="s">
        <v>2389</v>
      </c>
      <c r="H838" s="66">
        <v>119</v>
      </c>
      <c r="I838" s="66">
        <v>5</v>
      </c>
      <c r="J838" s="67">
        <f t="shared" si="12"/>
        <v>4.2016806722689079E-2</v>
      </c>
      <c r="K838" s="68" t="s">
        <v>22</v>
      </c>
      <c r="L838" s="68" t="s">
        <v>10</v>
      </c>
    </row>
    <row r="839" spans="2:12" x14ac:dyDescent="0.25">
      <c r="B839" s="65" t="s">
        <v>121</v>
      </c>
      <c r="C839" s="65" t="s">
        <v>122</v>
      </c>
      <c r="D839" s="65" t="s">
        <v>2690</v>
      </c>
      <c r="E839" s="65" t="s">
        <v>2697</v>
      </c>
      <c r="F839" s="66" t="s">
        <v>403</v>
      </c>
      <c r="G839" s="66" t="s">
        <v>2389</v>
      </c>
      <c r="H839" s="66">
        <v>68</v>
      </c>
      <c r="I839" s="66">
        <v>2</v>
      </c>
      <c r="J839" s="67">
        <f t="shared" si="12"/>
        <v>2.9411764705882353E-2</v>
      </c>
      <c r="K839" s="68" t="s">
        <v>22</v>
      </c>
      <c r="L839" s="68" t="s">
        <v>10</v>
      </c>
    </row>
    <row r="840" spans="2:12" x14ac:dyDescent="0.25">
      <c r="B840" s="65" t="s">
        <v>121</v>
      </c>
      <c r="C840" s="65" t="s">
        <v>122</v>
      </c>
      <c r="D840" s="65" t="s">
        <v>2690</v>
      </c>
      <c r="E840" s="65" t="s">
        <v>2698</v>
      </c>
      <c r="F840" s="66" t="s">
        <v>403</v>
      </c>
      <c r="G840" s="66" t="s">
        <v>2389</v>
      </c>
      <c r="H840" s="66">
        <v>35</v>
      </c>
      <c r="I840" s="66">
        <v>3</v>
      </c>
      <c r="J840" s="67">
        <f t="shared" si="12"/>
        <v>8.5714285714285715E-2</v>
      </c>
      <c r="K840" s="68" t="s">
        <v>22</v>
      </c>
      <c r="L840" s="68" t="s">
        <v>10</v>
      </c>
    </row>
    <row r="841" spans="2:12" x14ac:dyDescent="0.25">
      <c r="B841" s="65" t="s">
        <v>121</v>
      </c>
      <c r="C841" s="65" t="s">
        <v>122</v>
      </c>
      <c r="D841" s="65" t="s">
        <v>2690</v>
      </c>
      <c r="E841" s="65" t="s">
        <v>2699</v>
      </c>
      <c r="F841" s="66" t="s">
        <v>403</v>
      </c>
      <c r="G841" s="66" t="s">
        <v>2389</v>
      </c>
      <c r="H841" s="66">
        <v>45</v>
      </c>
      <c r="I841" s="66">
        <v>2</v>
      </c>
      <c r="J841" s="67">
        <f t="shared" si="12"/>
        <v>4.4444444444444446E-2</v>
      </c>
      <c r="K841" s="68" t="s">
        <v>22</v>
      </c>
      <c r="L841" s="68" t="s">
        <v>10</v>
      </c>
    </row>
    <row r="842" spans="2:12" x14ac:dyDescent="0.25">
      <c r="B842" s="65" t="s">
        <v>121</v>
      </c>
      <c r="C842" s="65" t="s">
        <v>122</v>
      </c>
      <c r="D842" s="65" t="s">
        <v>2690</v>
      </c>
      <c r="E842" s="65" t="s">
        <v>2700</v>
      </c>
      <c r="F842" s="66" t="s">
        <v>403</v>
      </c>
      <c r="G842" s="66" t="s">
        <v>2389</v>
      </c>
      <c r="H842" s="66">
        <v>60</v>
      </c>
      <c r="I842" s="66">
        <v>2</v>
      </c>
      <c r="J842" s="67">
        <f t="shared" si="12"/>
        <v>3.3333333333333333E-2</v>
      </c>
      <c r="K842" s="68" t="s">
        <v>22</v>
      </c>
      <c r="L842" s="68" t="s">
        <v>849</v>
      </c>
    </row>
    <row r="843" spans="2:12" x14ac:dyDescent="0.25">
      <c r="B843" s="65" t="s">
        <v>121</v>
      </c>
      <c r="C843" s="65" t="s">
        <v>122</v>
      </c>
      <c r="D843" s="65" t="s">
        <v>2690</v>
      </c>
      <c r="E843" s="65" t="s">
        <v>2701</v>
      </c>
      <c r="F843" s="66" t="s">
        <v>403</v>
      </c>
      <c r="G843" s="66" t="s">
        <v>2389</v>
      </c>
      <c r="H843" s="66">
        <v>65</v>
      </c>
      <c r="I843" s="66">
        <v>5</v>
      </c>
      <c r="J843" s="67">
        <f t="shared" si="12"/>
        <v>7.6923076923076927E-2</v>
      </c>
      <c r="K843" s="68" t="s">
        <v>22</v>
      </c>
      <c r="L843" s="68" t="s">
        <v>10</v>
      </c>
    </row>
    <row r="844" spans="2:12" x14ac:dyDescent="0.25">
      <c r="B844" s="65" t="s">
        <v>121</v>
      </c>
      <c r="C844" s="65" t="s">
        <v>122</v>
      </c>
      <c r="D844" s="65" t="s">
        <v>2690</v>
      </c>
      <c r="E844" s="65" t="s">
        <v>627</v>
      </c>
      <c r="F844" s="66" t="s">
        <v>405</v>
      </c>
      <c r="G844" s="66" t="s">
        <v>2389</v>
      </c>
      <c r="H844" s="66">
        <v>243</v>
      </c>
      <c r="I844" s="66">
        <v>5</v>
      </c>
      <c r="J844" s="67">
        <f t="shared" si="12"/>
        <v>2.0576131687242798E-2</v>
      </c>
      <c r="K844" s="68" t="s">
        <v>22</v>
      </c>
      <c r="L844" s="68" t="s">
        <v>849</v>
      </c>
    </row>
    <row r="845" spans="2:12" x14ac:dyDescent="0.25">
      <c r="B845" s="65" t="s">
        <v>121</v>
      </c>
      <c r="C845" s="65" t="s">
        <v>122</v>
      </c>
      <c r="D845" s="65" t="s">
        <v>2690</v>
      </c>
      <c r="E845" s="65" t="s">
        <v>2702</v>
      </c>
      <c r="F845" s="66" t="s">
        <v>403</v>
      </c>
      <c r="G845" s="66" t="s">
        <v>2389</v>
      </c>
      <c r="H845" s="66">
        <v>45</v>
      </c>
      <c r="I845" s="66">
        <v>0</v>
      </c>
      <c r="J845" s="67">
        <f t="shared" ref="J845:J849" si="13">IFERROR(I845/H845,"")</f>
        <v>0</v>
      </c>
      <c r="K845" s="68" t="s">
        <v>22</v>
      </c>
      <c r="L845" s="68" t="s">
        <v>10</v>
      </c>
    </row>
    <row r="846" spans="2:12" x14ac:dyDescent="0.25">
      <c r="B846" s="65" t="s">
        <v>121</v>
      </c>
      <c r="C846" s="65" t="s">
        <v>122</v>
      </c>
      <c r="D846" s="65" t="s">
        <v>2690</v>
      </c>
      <c r="E846" s="65" t="s">
        <v>2703</v>
      </c>
      <c r="F846" s="66" t="s">
        <v>403</v>
      </c>
      <c r="G846" s="66" t="s">
        <v>2389</v>
      </c>
      <c r="H846" s="66">
        <v>77</v>
      </c>
      <c r="I846" s="66">
        <v>3</v>
      </c>
      <c r="J846" s="67">
        <f t="shared" si="13"/>
        <v>3.896103896103896E-2</v>
      </c>
      <c r="K846" s="68" t="s">
        <v>22</v>
      </c>
      <c r="L846" s="68" t="s">
        <v>849</v>
      </c>
    </row>
    <row r="847" spans="2:12" x14ac:dyDescent="0.25">
      <c r="B847" s="65" t="s">
        <v>121</v>
      </c>
      <c r="C847" s="65" t="s">
        <v>122</v>
      </c>
      <c r="D847" s="65" t="s">
        <v>2690</v>
      </c>
      <c r="E847" s="65" t="s">
        <v>628</v>
      </c>
      <c r="F847" s="66" t="s">
        <v>403</v>
      </c>
      <c r="G847" s="66" t="s">
        <v>2389</v>
      </c>
      <c r="H847" s="66">
        <v>94</v>
      </c>
      <c r="I847" s="66">
        <v>1</v>
      </c>
      <c r="J847" s="67">
        <f t="shared" si="13"/>
        <v>1.0638297872340425E-2</v>
      </c>
      <c r="K847" s="68" t="s">
        <v>22</v>
      </c>
      <c r="L847" s="68" t="s">
        <v>849</v>
      </c>
    </row>
    <row r="848" spans="2:12" x14ac:dyDescent="0.25">
      <c r="B848" s="65" t="s">
        <v>121</v>
      </c>
      <c r="C848" s="65" t="s">
        <v>122</v>
      </c>
      <c r="D848" s="65" t="s">
        <v>2690</v>
      </c>
      <c r="E848" s="65" t="s">
        <v>2704</v>
      </c>
      <c r="F848" s="66" t="s">
        <v>403</v>
      </c>
      <c r="G848" s="66" t="s">
        <v>2389</v>
      </c>
      <c r="H848" s="66">
        <v>47</v>
      </c>
      <c r="I848" s="66">
        <v>0</v>
      </c>
      <c r="J848" s="67">
        <f t="shared" si="13"/>
        <v>0</v>
      </c>
      <c r="K848" s="68" t="s">
        <v>22</v>
      </c>
      <c r="L848" s="68" t="s">
        <v>849</v>
      </c>
    </row>
    <row r="849" spans="2:12" ht="25.5" x14ac:dyDescent="0.25">
      <c r="B849" s="65" t="s">
        <v>120</v>
      </c>
      <c r="C849" s="65" t="s">
        <v>119</v>
      </c>
      <c r="D849" s="65" t="s">
        <v>119</v>
      </c>
      <c r="E849" s="65" t="s">
        <v>836</v>
      </c>
      <c r="F849" s="66" t="s">
        <v>402</v>
      </c>
      <c r="G849" s="66" t="s">
        <v>2389</v>
      </c>
      <c r="H849" s="66">
        <v>4706</v>
      </c>
      <c r="I849" s="66">
        <v>47</v>
      </c>
      <c r="J849" s="67">
        <f t="shared" si="13"/>
        <v>9.9872503187420306E-3</v>
      </c>
      <c r="K849" s="68" t="s">
        <v>44</v>
      </c>
      <c r="L849" s="68" t="s">
        <v>44</v>
      </c>
    </row>
  </sheetData>
  <autoFilter ref="B11:L849"/>
  <mergeCells count="1">
    <mergeCell ref="B8:R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showGridLines="0" zoomScale="70" zoomScaleNormal="7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baseColWidth="10" defaultRowHeight="15.75" x14ac:dyDescent="0.25"/>
  <cols>
    <col min="1" max="1" width="19.7109375" style="1" customWidth="1"/>
    <col min="2" max="2" width="6.28515625" style="1" customWidth="1"/>
    <col min="3" max="3" width="25.42578125" style="26" customWidth="1"/>
    <col min="4" max="4" width="23.140625" style="27" customWidth="1"/>
    <col min="5" max="5" width="22.7109375" style="27" customWidth="1"/>
    <col min="6" max="6" width="24.85546875" style="27" bestFit="1" customWidth="1"/>
    <col min="7" max="7" width="25.28515625" style="27" customWidth="1"/>
    <col min="8" max="8" width="26.7109375" style="27" customWidth="1"/>
    <col min="9" max="9" width="25.5703125" style="27" customWidth="1"/>
    <col min="10" max="10" width="26.5703125" style="27" customWidth="1"/>
    <col min="11" max="11" width="23.5703125" style="27" customWidth="1"/>
    <col min="12" max="12" width="24.85546875" style="27" customWidth="1"/>
    <col min="13" max="13" width="18.42578125" style="27" customWidth="1"/>
    <col min="14" max="22" width="11.42578125" style="27"/>
    <col min="23" max="16384" width="11.42578125" style="1"/>
  </cols>
  <sheetData>
    <row r="1" spans="3:22" x14ac:dyDescent="0.25">
      <c r="C1" s="8"/>
      <c r="D1" s="1"/>
      <c r="E1" s="1"/>
      <c r="F1" s="1"/>
      <c r="G1" s="1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3:22" x14ac:dyDescent="0.25">
      <c r="C2" s="8"/>
      <c r="D2" s="1"/>
      <c r="E2" s="1"/>
      <c r="F2" s="1"/>
      <c r="G2" s="1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3:22" x14ac:dyDescent="0.25">
      <c r="C3" s="8"/>
      <c r="D3" s="1"/>
      <c r="E3" s="1"/>
      <c r="F3" s="1"/>
      <c r="G3" s="1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3:22" x14ac:dyDescent="0.25">
      <c r="C4" s="8"/>
      <c r="D4" s="1"/>
      <c r="E4" s="1"/>
      <c r="F4" s="1"/>
      <c r="G4" s="1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3:22" x14ac:dyDescent="0.25">
      <c r="C5" s="8"/>
      <c r="D5" s="1"/>
      <c r="E5" s="1"/>
      <c r="F5" s="1"/>
      <c r="G5" s="1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3:22" ht="23.25" customHeight="1" x14ac:dyDescent="0.25">
      <c r="C6" s="8"/>
      <c r="D6" s="1"/>
      <c r="E6" s="1"/>
      <c r="F6" s="1"/>
      <c r="G6" s="1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3:22" ht="68.25" customHeight="1" x14ac:dyDescent="0.25">
      <c r="C7" s="171" t="s">
        <v>2752</v>
      </c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"/>
      <c r="P7" s="1"/>
      <c r="Q7" s="1"/>
      <c r="R7" s="1"/>
      <c r="S7" s="1"/>
      <c r="T7" s="1"/>
      <c r="U7" s="1"/>
      <c r="V7" s="1"/>
    </row>
    <row r="8" spans="3:22" x14ac:dyDescent="0.25">
      <c r="C8" s="8"/>
      <c r="D8" s="1"/>
      <c r="E8" s="1"/>
      <c r="F8" s="1"/>
      <c r="G8" s="1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3:22" ht="148.5" customHeight="1" x14ac:dyDescent="0.25">
      <c r="C9" s="173" t="s">
        <v>2730</v>
      </c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"/>
      <c r="P9" s="1"/>
      <c r="Q9" s="1"/>
      <c r="R9" s="1"/>
      <c r="S9" s="1"/>
      <c r="T9" s="1"/>
      <c r="U9" s="1"/>
      <c r="V9" s="1"/>
    </row>
    <row r="10" spans="3:22" ht="15" x14ac:dyDescent="0.25">
      <c r="C10" s="87"/>
      <c r="D10" s="1"/>
      <c r="E10" s="1"/>
      <c r="F10" s="1"/>
      <c r="G10" s="1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3:22" x14ac:dyDescent="0.25">
      <c r="C11" s="8"/>
      <c r="D11" s="1"/>
      <c r="E11" s="1"/>
      <c r="F11" s="1"/>
      <c r="G11" s="1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3:22" x14ac:dyDescent="0.25">
      <c r="C12" s="8"/>
      <c r="D12" s="1"/>
      <c r="E12" s="1"/>
      <c r="F12" s="1"/>
      <c r="G12" s="1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3:22" x14ac:dyDescent="0.25">
      <c r="C13" s="8"/>
      <c r="D13" s="1"/>
      <c r="E13" s="1"/>
      <c r="F13" s="1"/>
      <c r="G13" s="1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3:22" ht="31.5" x14ac:dyDescent="0.25">
      <c r="C14" s="8"/>
      <c r="D14" s="10" t="s">
        <v>117</v>
      </c>
      <c r="E14" s="80" t="s">
        <v>2718</v>
      </c>
      <c r="F14" s="78" t="s">
        <v>2717</v>
      </c>
      <c r="G14" s="81" t="s">
        <v>416</v>
      </c>
      <c r="H14" s="79" t="s">
        <v>417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3:22" x14ac:dyDescent="0.25">
      <c r="C15" s="8"/>
      <c r="D15" s="120" t="s">
        <v>150</v>
      </c>
      <c r="E15" s="83">
        <f>+VLOOKUP($D15,$C$32:$L$36,4,0)</f>
        <v>0.91</v>
      </c>
      <c r="F15" s="83">
        <f>+VLOOKUP($D15,$C$32:$L$36,6,0)</f>
        <v>0.85</v>
      </c>
      <c r="G15" s="83">
        <f>+VLOOKUP($D15,$C$32:$L$36,8,0)</f>
        <v>0.93</v>
      </c>
      <c r="H15" s="83">
        <f>+VLOOKUP($D15,$C$32:$L$36,10,0)</f>
        <v>0.56100000000000005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3:22" x14ac:dyDescent="0.25">
      <c r="C16" s="8"/>
      <c r="D16" s="82" t="s">
        <v>121</v>
      </c>
      <c r="E16" s="83">
        <f>+VLOOKUP($D16,$C$32:$L$36,4,0)</f>
        <v>0.93</v>
      </c>
      <c r="F16" s="83">
        <f>+VLOOKUP($D16,$C$32:$L$36,6,0)</f>
        <v>0.87</v>
      </c>
      <c r="G16" s="83">
        <f>+VLOOKUP($D16,$C$32:$L$36,8,0)</f>
        <v>0.86</v>
      </c>
      <c r="H16" s="83">
        <f>+VLOOKUP($D16,$C$32:$L$36,10,0)</f>
        <v>0.53400000000000003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3:22" x14ac:dyDescent="0.25">
      <c r="C17" s="8"/>
      <c r="D17" s="121" t="s">
        <v>2381</v>
      </c>
      <c r="E17" s="83">
        <f>+VLOOKUP($D17,$C$32:$L$36,4,0)</f>
        <v>0.88047337278106508</v>
      </c>
      <c r="F17" s="83">
        <f>+VLOOKUP($D17,$C$32:$L$36,6,0)</f>
        <v>0.79349112426035506</v>
      </c>
      <c r="G17" s="83">
        <f>+VLOOKUP($D17,$C$32:$L$36,8,0)</f>
        <v>0.85739644970414197</v>
      </c>
      <c r="H17" s="83">
        <f>+VLOOKUP($D17,$C$32:$L$36,10,0)</f>
        <v>0.4396449704142012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3:22" x14ac:dyDescent="0.25">
      <c r="C18" s="8"/>
      <c r="D18" s="82" t="s">
        <v>225</v>
      </c>
      <c r="E18" s="83">
        <f>+VLOOKUP($D18,$C$32:$L$36,4,0)</f>
        <v>0.89</v>
      </c>
      <c r="F18" s="83">
        <f>+VLOOKUP($D18,$C$32:$L$36,6,0)</f>
        <v>0.82</v>
      </c>
      <c r="G18" s="83">
        <f>+VLOOKUP($D18,$C$32:$L$36,8,0)</f>
        <v>0.86</v>
      </c>
      <c r="H18" s="83">
        <f>+VLOOKUP($D18,$C$32:$L$36,10,0)</f>
        <v>0.437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3:22" ht="31.5" x14ac:dyDescent="0.25">
      <c r="C19" s="8"/>
      <c r="D19" s="105" t="s">
        <v>318</v>
      </c>
      <c r="E19" s="83">
        <f>+VLOOKUP($D19,$C$32:$L$36,4,0)</f>
        <v>0.85</v>
      </c>
      <c r="F19" s="83">
        <f>+VLOOKUP($D19,$C$32:$L$36,6,0)</f>
        <v>0.74</v>
      </c>
      <c r="G19" s="83">
        <f>+VLOOKUP($D19,$C$32:$L$36,8,0)</f>
        <v>0.83</v>
      </c>
      <c r="H19" s="83">
        <f>+VLOOKUP($D19,$C$32:$L$36,10,0)</f>
        <v>0.38100000000000001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3:22" x14ac:dyDescent="0.25">
      <c r="C20" s="8"/>
      <c r="D20" s="1"/>
      <c r="E20" s="11"/>
      <c r="F20" s="11"/>
      <c r="G20" s="1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3:22" x14ac:dyDescent="0.25">
      <c r="C21" s="8"/>
      <c r="D21" s="1"/>
      <c r="E21" s="1"/>
      <c r="F21" s="1"/>
      <c r="G21" s="1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3:22" x14ac:dyDescent="0.25">
      <c r="C22" s="8"/>
      <c r="D22" s="1"/>
      <c r="E22" s="1"/>
      <c r="F22" s="1"/>
      <c r="G22" s="1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3:22" x14ac:dyDescent="0.25">
      <c r="C23" s="8"/>
      <c r="D23" s="1"/>
      <c r="E23" s="1"/>
      <c r="F23" s="1"/>
      <c r="G23" s="1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3:22" x14ac:dyDescent="0.25">
      <c r="C24" s="8"/>
      <c r="D24" s="1"/>
      <c r="E24" s="1"/>
      <c r="F24" s="1"/>
      <c r="G24" s="1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3:22" x14ac:dyDescent="0.25">
      <c r="C25" s="8"/>
      <c r="D25" s="1"/>
      <c r="E25" s="1"/>
      <c r="F25" s="1"/>
      <c r="G25" s="1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3:22" x14ac:dyDescent="0.25">
      <c r="C26" s="8"/>
      <c r="D26" s="1"/>
      <c r="E26" s="1"/>
      <c r="F26" s="1"/>
      <c r="G26" s="1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3:22" x14ac:dyDescent="0.25">
      <c r="C27" s="8"/>
      <c r="D27" s="1"/>
      <c r="E27" s="1"/>
      <c r="F27" s="1"/>
      <c r="G27" s="1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3:22" x14ac:dyDescent="0.25">
      <c r="C28" s="9"/>
      <c r="D28" s="1"/>
      <c r="E28" s="1"/>
      <c r="F28" s="1"/>
      <c r="G28" s="1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3:22" x14ac:dyDescent="0.25">
      <c r="C29" s="8"/>
      <c r="D29" s="1"/>
      <c r="E29" s="1"/>
      <c r="F29" s="1"/>
      <c r="G29" s="1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3:22" ht="32.25" customHeight="1" x14ac:dyDescent="0.25">
      <c r="C30" s="170" t="s">
        <v>2728</v>
      </c>
      <c r="D30" s="170"/>
      <c r="E30" s="170"/>
      <c r="F30" s="170"/>
      <c r="G30" s="170"/>
      <c r="H30" s="170"/>
      <c r="I30" s="170"/>
      <c r="J30" s="170"/>
      <c r="K30" s="170"/>
      <c r="L30" s="170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3:22" ht="73.5" customHeight="1" x14ac:dyDescent="0.25">
      <c r="C31" s="10" t="s">
        <v>117</v>
      </c>
      <c r="D31" s="10" t="s">
        <v>2719</v>
      </c>
      <c r="E31" s="80" t="s">
        <v>2720</v>
      </c>
      <c r="F31" s="80" t="s">
        <v>2721</v>
      </c>
      <c r="G31" s="78" t="s">
        <v>2722</v>
      </c>
      <c r="H31" s="78" t="s">
        <v>2723</v>
      </c>
      <c r="I31" s="81" t="s">
        <v>2724</v>
      </c>
      <c r="J31" s="81" t="s">
        <v>2725</v>
      </c>
      <c r="K31" s="124" t="s">
        <v>2726</v>
      </c>
      <c r="L31" s="124" t="s">
        <v>2727</v>
      </c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3:22" x14ac:dyDescent="0.25">
      <c r="C32" s="126" t="s">
        <v>150</v>
      </c>
      <c r="D32" s="85">
        <v>239</v>
      </c>
      <c r="E32" s="85">
        <v>218</v>
      </c>
      <c r="F32" s="83">
        <v>0.91</v>
      </c>
      <c r="G32" s="85">
        <v>202</v>
      </c>
      <c r="H32" s="83">
        <v>0.85</v>
      </c>
      <c r="I32" s="85">
        <v>223</v>
      </c>
      <c r="J32" s="83">
        <v>0.93</v>
      </c>
      <c r="K32" s="122">
        <v>134</v>
      </c>
      <c r="L32" s="123">
        <v>0.56100000000000005</v>
      </c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3:22" x14ac:dyDescent="0.25">
      <c r="C33" s="126" t="s">
        <v>121</v>
      </c>
      <c r="D33" s="85">
        <v>148</v>
      </c>
      <c r="E33" s="85">
        <v>137</v>
      </c>
      <c r="F33" s="83">
        <v>0.93</v>
      </c>
      <c r="G33" s="85">
        <v>129</v>
      </c>
      <c r="H33" s="83">
        <v>0.87</v>
      </c>
      <c r="I33" s="85">
        <v>127</v>
      </c>
      <c r="J33" s="83">
        <v>0.86</v>
      </c>
      <c r="K33" s="122">
        <v>79</v>
      </c>
      <c r="L33" s="123">
        <v>0.53400000000000003</v>
      </c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3:22" x14ac:dyDescent="0.25">
      <c r="C34" s="126" t="s">
        <v>225</v>
      </c>
      <c r="D34" s="85">
        <v>607</v>
      </c>
      <c r="E34" s="85">
        <v>538</v>
      </c>
      <c r="F34" s="83">
        <v>0.89</v>
      </c>
      <c r="G34" s="85">
        <v>498</v>
      </c>
      <c r="H34" s="83">
        <v>0.82</v>
      </c>
      <c r="I34" s="85">
        <v>524</v>
      </c>
      <c r="J34" s="83">
        <v>0.86</v>
      </c>
      <c r="K34" s="122">
        <v>265</v>
      </c>
      <c r="L34" s="123">
        <v>0.437</v>
      </c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3:22" x14ac:dyDescent="0.25">
      <c r="C35" s="126" t="s">
        <v>318</v>
      </c>
      <c r="D35" s="85">
        <v>696</v>
      </c>
      <c r="E35" s="85">
        <v>595</v>
      </c>
      <c r="F35" s="83">
        <v>0.85</v>
      </c>
      <c r="G35" s="85">
        <v>512</v>
      </c>
      <c r="H35" s="83">
        <v>0.74</v>
      </c>
      <c r="I35" s="85">
        <v>575</v>
      </c>
      <c r="J35" s="83">
        <v>0.83</v>
      </c>
      <c r="K35" s="122">
        <v>265</v>
      </c>
      <c r="L35" s="123">
        <v>0.38100000000000001</v>
      </c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3:22" x14ac:dyDescent="0.25">
      <c r="C36" s="121" t="s">
        <v>2381</v>
      </c>
      <c r="D36" s="86">
        <f>SUM(D32:D35)</f>
        <v>1690</v>
      </c>
      <c r="E36" s="86">
        <f>SUM(E32:E35)</f>
        <v>1488</v>
      </c>
      <c r="F36" s="84">
        <f>E36/$D$36</f>
        <v>0.88047337278106508</v>
      </c>
      <c r="G36" s="86">
        <f>SUM(G32:G35)</f>
        <v>1341</v>
      </c>
      <c r="H36" s="84">
        <f>G36/$D$36</f>
        <v>0.79349112426035506</v>
      </c>
      <c r="I36" s="86">
        <f>SUM(I32:I35)</f>
        <v>1449</v>
      </c>
      <c r="J36" s="84">
        <f>I36/$D$36</f>
        <v>0.85739644970414197</v>
      </c>
      <c r="K36" s="86">
        <f>SUM(K32:K35)</f>
        <v>743</v>
      </c>
      <c r="L36" s="84">
        <f>K36/$D$36</f>
        <v>0.4396449704142012</v>
      </c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3:22" x14ac:dyDescent="0.25">
      <c r="C37" s="8"/>
      <c r="D37" s="1"/>
      <c r="E37" s="1"/>
      <c r="F37" s="1"/>
      <c r="G37" s="1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3:22" x14ac:dyDescent="0.25">
      <c r="C38" s="8"/>
      <c r="D38" s="1"/>
      <c r="E38" s="1"/>
      <c r="F38" s="1"/>
      <c r="G38" s="1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3:22" ht="34.5" customHeight="1" x14ac:dyDescent="0.25">
      <c r="C39" s="170" t="s">
        <v>2729</v>
      </c>
      <c r="D39" s="170"/>
      <c r="E39" s="170"/>
      <c r="F39" s="170"/>
      <c r="G39" s="170"/>
      <c r="H39" s="170"/>
      <c r="I39" s="170"/>
      <c r="J39" s="170"/>
      <c r="K39" s="170"/>
      <c r="L39" s="170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3:22" ht="78.75" x14ac:dyDescent="0.25">
      <c r="C40" s="10" t="s">
        <v>117</v>
      </c>
      <c r="D40" s="10" t="s">
        <v>2719</v>
      </c>
      <c r="E40" s="80" t="s">
        <v>2720</v>
      </c>
      <c r="F40" s="80" t="s">
        <v>2721</v>
      </c>
      <c r="G40" s="78" t="s">
        <v>2722</v>
      </c>
      <c r="H40" s="78" t="s">
        <v>2723</v>
      </c>
      <c r="I40" s="81" t="s">
        <v>2724</v>
      </c>
      <c r="J40" s="81" t="s">
        <v>2725</v>
      </c>
      <c r="K40" s="124" t="s">
        <v>2726</v>
      </c>
      <c r="L40" s="124" t="s">
        <v>2727</v>
      </c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3:22" ht="30.75" customHeight="1" x14ac:dyDescent="0.25">
      <c r="C41" s="126" t="s">
        <v>120</v>
      </c>
      <c r="D41" s="85">
        <v>705</v>
      </c>
      <c r="E41" s="85">
        <v>564</v>
      </c>
      <c r="F41" s="83">
        <v>0.8</v>
      </c>
      <c r="G41" s="85">
        <v>470</v>
      </c>
      <c r="H41" s="83">
        <v>0.67</v>
      </c>
      <c r="I41" s="85">
        <v>621</v>
      </c>
      <c r="J41" s="83">
        <v>0.88</v>
      </c>
      <c r="K41" s="122">
        <v>336</v>
      </c>
      <c r="L41" s="123">
        <v>0.47699999999999998</v>
      </c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3:22" ht="16.5" customHeight="1" x14ac:dyDescent="0.25">
      <c r="C42" s="126" t="s">
        <v>150</v>
      </c>
      <c r="D42" s="85">
        <v>1079</v>
      </c>
      <c r="E42" s="85">
        <v>986</v>
      </c>
      <c r="F42" s="83">
        <v>0.91</v>
      </c>
      <c r="G42" s="85">
        <v>879</v>
      </c>
      <c r="H42" s="83">
        <v>0.81</v>
      </c>
      <c r="I42" s="85">
        <v>1014</v>
      </c>
      <c r="J42" s="83">
        <v>0.94</v>
      </c>
      <c r="K42" s="122">
        <v>616</v>
      </c>
      <c r="L42" s="123">
        <v>0.57099999999999995</v>
      </c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3:22" ht="16.5" customHeight="1" x14ac:dyDescent="0.25">
      <c r="C43" s="127" t="s">
        <v>318</v>
      </c>
      <c r="D43" s="85">
        <v>2265</v>
      </c>
      <c r="E43" s="85">
        <v>1901</v>
      </c>
      <c r="F43" s="83">
        <v>0.84</v>
      </c>
      <c r="G43" s="85">
        <v>1608</v>
      </c>
      <c r="H43" s="83">
        <v>0.71</v>
      </c>
      <c r="I43" s="85">
        <v>1962</v>
      </c>
      <c r="J43" s="83">
        <v>0.87</v>
      </c>
      <c r="K43" s="122">
        <v>902</v>
      </c>
      <c r="L43" s="123">
        <v>0.39800000000000002</v>
      </c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3:22" ht="35.25" customHeight="1" x14ac:dyDescent="0.25">
      <c r="C44" s="126" t="s">
        <v>118</v>
      </c>
      <c r="D44" s="85">
        <v>1341</v>
      </c>
      <c r="E44" s="85">
        <v>986</v>
      </c>
      <c r="F44" s="83">
        <v>0.74</v>
      </c>
      <c r="G44" s="85">
        <v>825</v>
      </c>
      <c r="H44" s="83">
        <v>0.62</v>
      </c>
      <c r="I44" s="85">
        <v>1271</v>
      </c>
      <c r="J44" s="83">
        <v>0.95</v>
      </c>
      <c r="K44" s="122">
        <v>524</v>
      </c>
      <c r="L44" s="123">
        <v>0.39100000000000001</v>
      </c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3:22" ht="16.5" customHeight="1" x14ac:dyDescent="0.25">
      <c r="C45" s="126" t="s">
        <v>225</v>
      </c>
      <c r="D45" s="85">
        <v>780</v>
      </c>
      <c r="E45" s="85">
        <v>687</v>
      </c>
      <c r="F45" s="83">
        <v>0.88</v>
      </c>
      <c r="G45" s="85">
        <v>649</v>
      </c>
      <c r="H45" s="83">
        <v>0.83</v>
      </c>
      <c r="I45" s="85">
        <v>679</v>
      </c>
      <c r="J45" s="83">
        <v>0.87</v>
      </c>
      <c r="K45" s="122">
        <v>335</v>
      </c>
      <c r="L45" s="123">
        <v>0.42899999999999999</v>
      </c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3:22" ht="16.5" customHeight="1" x14ac:dyDescent="0.25">
      <c r="C46" s="126" t="s">
        <v>148</v>
      </c>
      <c r="D46" s="85">
        <v>584</v>
      </c>
      <c r="E46" s="85">
        <v>522</v>
      </c>
      <c r="F46" s="83">
        <v>0.89</v>
      </c>
      <c r="G46" s="85">
        <v>477</v>
      </c>
      <c r="H46" s="83">
        <v>0.82</v>
      </c>
      <c r="I46" s="85">
        <v>562</v>
      </c>
      <c r="J46" s="83">
        <v>0.96</v>
      </c>
      <c r="K46" s="122">
        <v>305</v>
      </c>
      <c r="L46" s="123">
        <v>0.52200000000000002</v>
      </c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3:22" ht="16.5" customHeight="1" x14ac:dyDescent="0.25">
      <c r="C47" s="128" t="s">
        <v>121</v>
      </c>
      <c r="D47" s="85">
        <v>514</v>
      </c>
      <c r="E47" s="85">
        <v>454</v>
      </c>
      <c r="F47" s="83">
        <v>0.88</v>
      </c>
      <c r="G47" s="85">
        <v>411</v>
      </c>
      <c r="H47" s="83">
        <v>0.8</v>
      </c>
      <c r="I47" s="85">
        <v>441</v>
      </c>
      <c r="J47" s="83">
        <v>0.86</v>
      </c>
      <c r="K47" s="122">
        <v>259</v>
      </c>
      <c r="L47" s="123">
        <v>0.504</v>
      </c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3:22" ht="16.5" customHeight="1" x14ac:dyDescent="0.25">
      <c r="C48" s="106" t="s">
        <v>2381</v>
      </c>
      <c r="D48" s="86">
        <f>SUM(D41:D47)</f>
        <v>7268</v>
      </c>
      <c r="E48" s="86">
        <f>SUM(E41:E47)</f>
        <v>6100</v>
      </c>
      <c r="F48" s="84">
        <f>E48/$D$48</f>
        <v>0.83929554210236657</v>
      </c>
      <c r="G48" s="86">
        <f>SUM(G41:G47)</f>
        <v>5319</v>
      </c>
      <c r="H48" s="84">
        <f>G48/$D$48</f>
        <v>0.73183819482663737</v>
      </c>
      <c r="I48" s="86">
        <f>SUM(I41:I47)</f>
        <v>6550</v>
      </c>
      <c r="J48" s="84">
        <f>I48/$D$48</f>
        <v>0.90121078701155755</v>
      </c>
      <c r="K48" s="86">
        <f>SUM(K41:K47)</f>
        <v>3277</v>
      </c>
      <c r="L48" s="84">
        <f>K48/$D$48</f>
        <v>0.45088057237204182</v>
      </c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3:22" ht="16.5" customHeight="1" x14ac:dyDescent="0.25">
      <c r="C49" s="8"/>
      <c r="D49" s="1"/>
      <c r="E49" s="1"/>
      <c r="F49" s="1"/>
      <c r="G49" s="1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3:22" ht="15" x14ac:dyDescent="0.25">
      <c r="C50" s="129" t="s">
        <v>2716</v>
      </c>
      <c r="D50" s="1"/>
      <c r="E50" s="1"/>
      <c r="F50" s="1"/>
      <c r="G50" s="1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3:22" x14ac:dyDescent="0.25">
      <c r="C51" s="9"/>
      <c r="D51" s="1"/>
      <c r="E51" s="1"/>
      <c r="F51" s="1"/>
      <c r="G51" s="1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3:22" x14ac:dyDescent="0.25">
      <c r="C52" s="8"/>
      <c r="D52" s="1"/>
      <c r="E52" s="1"/>
      <c r="F52" s="1"/>
      <c r="G52" s="1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3:22" ht="100.5" customHeight="1" x14ac:dyDescent="0.25">
      <c r="C53" s="173" t="s">
        <v>2731</v>
      </c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"/>
      <c r="P53" s="1"/>
      <c r="Q53" s="1"/>
      <c r="R53" s="1"/>
      <c r="S53" s="1"/>
      <c r="T53" s="1"/>
      <c r="U53" s="1"/>
      <c r="V53" s="1"/>
    </row>
    <row r="54" spans="3:22" ht="18.75" x14ac:dyDescent="0.25"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"/>
      <c r="P54" s="1"/>
      <c r="Q54" s="1"/>
      <c r="R54" s="1"/>
      <c r="S54" s="1"/>
      <c r="T54" s="1"/>
      <c r="U54" s="1"/>
      <c r="V54" s="1"/>
    </row>
    <row r="55" spans="3:22" x14ac:dyDescent="0.25">
      <c r="C55" s="8"/>
      <c r="D55" s="1"/>
      <c r="E55" s="1"/>
      <c r="F55" s="1"/>
      <c r="G55" s="1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3:22" x14ac:dyDescent="0.25">
      <c r="C56" s="8"/>
      <c r="D56" s="1"/>
      <c r="E56" s="1"/>
      <c r="F56" s="1"/>
      <c r="G56" s="1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3:22" x14ac:dyDescent="0.25">
      <c r="C57" s="8"/>
      <c r="D57" s="1"/>
      <c r="E57" s="1"/>
      <c r="F57" s="1"/>
      <c r="G57" s="1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3:22" x14ac:dyDescent="0.25">
      <c r="C58" s="8"/>
      <c r="D58" s="1"/>
      <c r="E58" s="1"/>
      <c r="F58" s="1"/>
      <c r="G58" s="1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3:22" ht="31.5" x14ac:dyDescent="0.25">
      <c r="C59" s="8"/>
      <c r="D59" s="10" t="s">
        <v>116</v>
      </c>
      <c r="E59" s="80" t="s">
        <v>2718</v>
      </c>
      <c r="F59" s="78" t="s">
        <v>2717</v>
      </c>
      <c r="G59" s="81" t="s">
        <v>416</v>
      </c>
      <c r="H59" s="79" t="s">
        <v>417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3:22" x14ac:dyDescent="0.25">
      <c r="C60" s="8"/>
      <c r="D60" s="75" t="s">
        <v>114</v>
      </c>
      <c r="E60" s="76">
        <f t="shared" ref="E60:E73" si="0">+VLOOKUP($D60,$C$81:$L$94,4,0)</f>
        <v>0.96</v>
      </c>
      <c r="F60" s="76">
        <f t="shared" ref="F60:F73" si="1">+VLOOKUP($D60,$C$81:$L$94,6,0)</f>
        <v>0.93</v>
      </c>
      <c r="G60" s="76">
        <f t="shared" ref="G60:G73" si="2">+VLOOKUP($D60,$C$81:$L$94,8,0)</f>
        <v>0.96</v>
      </c>
      <c r="H60" s="76">
        <f t="shared" ref="H60:H73" si="3">+VLOOKUP($D60,$C$81:$L$94,10,0)</f>
        <v>0.64300000000000002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3:22" x14ac:dyDescent="0.25">
      <c r="C61" s="8"/>
      <c r="D61" s="75" t="s">
        <v>15</v>
      </c>
      <c r="E61" s="76">
        <f t="shared" si="0"/>
        <v>0.98</v>
      </c>
      <c r="F61" s="76">
        <f t="shared" si="1"/>
        <v>0.95</v>
      </c>
      <c r="G61" s="76">
        <f t="shared" si="2"/>
        <v>0.94</v>
      </c>
      <c r="H61" s="76">
        <f t="shared" si="3"/>
        <v>0.63600000000000001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3:22" x14ac:dyDescent="0.25">
      <c r="D62" s="104" t="s">
        <v>44</v>
      </c>
      <c r="E62" s="76">
        <f t="shared" si="0"/>
        <v>0.92</v>
      </c>
      <c r="F62" s="76">
        <f t="shared" si="1"/>
        <v>0.84</v>
      </c>
      <c r="G62" s="76">
        <f t="shared" si="2"/>
        <v>0.96</v>
      </c>
      <c r="H62" s="76">
        <f t="shared" si="3"/>
        <v>0.57199999999999995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3:22" x14ac:dyDescent="0.25">
      <c r="D63" s="104" t="s">
        <v>35</v>
      </c>
      <c r="E63" s="76">
        <f t="shared" si="0"/>
        <v>0.9</v>
      </c>
      <c r="F63" s="76">
        <f t="shared" si="1"/>
        <v>0.86</v>
      </c>
      <c r="G63" s="76">
        <f t="shared" si="2"/>
        <v>0.89</v>
      </c>
      <c r="H63" s="76">
        <f t="shared" si="3"/>
        <v>0.54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3:22" x14ac:dyDescent="0.25">
      <c r="D64" s="75" t="s">
        <v>22</v>
      </c>
      <c r="E64" s="76">
        <f t="shared" si="0"/>
        <v>0.93</v>
      </c>
      <c r="F64" s="76">
        <f t="shared" si="1"/>
        <v>0.87</v>
      </c>
      <c r="G64" s="76">
        <f t="shared" si="2"/>
        <v>0.86</v>
      </c>
      <c r="H64" s="76">
        <f t="shared" si="3"/>
        <v>0.53400000000000003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25">
      <c r="D65" s="75" t="s">
        <v>2</v>
      </c>
      <c r="E65" s="76">
        <f t="shared" si="0"/>
        <v>0.86</v>
      </c>
      <c r="F65" s="76">
        <f t="shared" si="1"/>
        <v>0.66</v>
      </c>
      <c r="G65" s="76">
        <f t="shared" si="2"/>
        <v>0.93</v>
      </c>
      <c r="H65" s="76">
        <f t="shared" si="3"/>
        <v>0.441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25">
      <c r="D66" s="134" t="s">
        <v>2710</v>
      </c>
      <c r="E66" s="76">
        <f t="shared" si="0"/>
        <v>0.88047337278106508</v>
      </c>
      <c r="F66" s="76">
        <f t="shared" si="1"/>
        <v>0.79349112426035506</v>
      </c>
      <c r="G66" s="76">
        <f t="shared" si="2"/>
        <v>0.85739644970414197</v>
      </c>
      <c r="H66" s="76">
        <f t="shared" si="3"/>
        <v>0.4396449704142012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25">
      <c r="D67" s="75" t="s">
        <v>84</v>
      </c>
      <c r="E67" s="76">
        <f t="shared" si="0"/>
        <v>0.9</v>
      </c>
      <c r="F67" s="76">
        <f t="shared" si="1"/>
        <v>0.83</v>
      </c>
      <c r="G67" s="76">
        <f t="shared" si="2"/>
        <v>0.85</v>
      </c>
      <c r="H67" s="76">
        <f t="shared" si="3"/>
        <v>0.42199999999999999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25">
      <c r="D68" s="75" t="s">
        <v>101</v>
      </c>
      <c r="E68" s="76">
        <f t="shared" si="0"/>
        <v>0.86</v>
      </c>
      <c r="F68" s="76">
        <f t="shared" si="1"/>
        <v>0.68</v>
      </c>
      <c r="G68" s="76">
        <f t="shared" si="2"/>
        <v>0.9</v>
      </c>
      <c r="H68" s="76">
        <f t="shared" si="3"/>
        <v>0.40899999999999997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25">
      <c r="D69" s="75" t="s">
        <v>87</v>
      </c>
      <c r="E69" s="76">
        <f t="shared" si="0"/>
        <v>0.86</v>
      </c>
      <c r="F69" s="76">
        <f t="shared" si="1"/>
        <v>0.79</v>
      </c>
      <c r="G69" s="76">
        <f t="shared" si="2"/>
        <v>0.86</v>
      </c>
      <c r="H69" s="76">
        <f t="shared" si="3"/>
        <v>0.40799999999999997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25">
      <c r="D70" s="75" t="s">
        <v>9</v>
      </c>
      <c r="E70" s="76">
        <f t="shared" si="0"/>
        <v>0.82</v>
      </c>
      <c r="F70" s="76">
        <f t="shared" si="1"/>
        <v>0.78</v>
      </c>
      <c r="G70" s="76">
        <f t="shared" si="2"/>
        <v>0.92</v>
      </c>
      <c r="H70" s="76">
        <f t="shared" si="3"/>
        <v>0.39200000000000002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25">
      <c r="D71" s="75" t="s">
        <v>92</v>
      </c>
      <c r="E71" s="76">
        <f t="shared" si="0"/>
        <v>0.87</v>
      </c>
      <c r="F71" s="76">
        <f t="shared" si="1"/>
        <v>0.81</v>
      </c>
      <c r="G71" s="76">
        <f t="shared" si="2"/>
        <v>0.69</v>
      </c>
      <c r="H71" s="76">
        <f t="shared" si="3"/>
        <v>0.36199999999999999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25">
      <c r="D72" s="75" t="s">
        <v>64</v>
      </c>
      <c r="E72" s="76">
        <f t="shared" si="0"/>
        <v>0.85</v>
      </c>
      <c r="F72" s="76">
        <f t="shared" si="1"/>
        <v>0.67</v>
      </c>
      <c r="G72" s="76">
        <f t="shared" si="2"/>
        <v>0.8</v>
      </c>
      <c r="H72" s="76">
        <f t="shared" si="3"/>
        <v>0.34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25">
      <c r="D73" s="135" t="s">
        <v>28</v>
      </c>
      <c r="E73" s="76">
        <f t="shared" si="0"/>
        <v>0.82</v>
      </c>
      <c r="F73" s="76">
        <f t="shared" si="1"/>
        <v>0.55000000000000004</v>
      </c>
      <c r="G73" s="76">
        <f t="shared" si="2"/>
        <v>0.73</v>
      </c>
      <c r="H73" s="76">
        <f t="shared" si="3"/>
        <v>9.0999999999999998E-2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" x14ac:dyDescent="0.25">
      <c r="A74" s="2" t="s">
        <v>699</v>
      </c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25">
      <c r="A75" s="2"/>
      <c r="B75" s="2"/>
      <c r="C75" s="8"/>
      <c r="D75" s="1"/>
      <c r="E75" s="1"/>
      <c r="F75" s="1"/>
      <c r="G75" s="1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25">
      <c r="A76" s="2"/>
      <c r="B76" s="2"/>
      <c r="C76" s="8"/>
      <c r="D76" s="1"/>
      <c r="E76" s="1"/>
      <c r="F76" s="1"/>
      <c r="G76" s="1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25">
      <c r="A77" s="2"/>
      <c r="B77" s="2"/>
      <c r="C77" s="8"/>
      <c r="D77" s="1"/>
      <c r="E77" s="1"/>
      <c r="F77" s="1"/>
      <c r="G77" s="1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25">
      <c r="A78" s="2"/>
      <c r="B78" s="2"/>
      <c r="C78" s="8"/>
      <c r="D78" s="1"/>
      <c r="E78" s="1"/>
      <c r="F78" s="1"/>
      <c r="G78" s="1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39.75" customHeight="1" x14ac:dyDescent="0.25">
      <c r="C79" s="170" t="s">
        <v>2763</v>
      </c>
      <c r="D79" s="170"/>
      <c r="E79" s="170"/>
      <c r="F79" s="170"/>
      <c r="G79" s="170"/>
      <c r="H79" s="170"/>
      <c r="I79" s="170"/>
      <c r="J79" s="170"/>
      <c r="K79" s="170"/>
      <c r="L79" s="170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78.75" x14ac:dyDescent="0.25">
      <c r="C80" s="10" t="s">
        <v>117</v>
      </c>
      <c r="D80" s="10" t="s">
        <v>2719</v>
      </c>
      <c r="E80" s="80" t="s">
        <v>2720</v>
      </c>
      <c r="F80" s="80" t="s">
        <v>2721</v>
      </c>
      <c r="G80" s="78" t="s">
        <v>2722</v>
      </c>
      <c r="H80" s="78" t="s">
        <v>2723</v>
      </c>
      <c r="I80" s="81" t="s">
        <v>2724</v>
      </c>
      <c r="J80" s="81" t="s">
        <v>2725</v>
      </c>
      <c r="K80" s="124" t="s">
        <v>2726</v>
      </c>
      <c r="L80" s="124" t="s">
        <v>2727</v>
      </c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3:22" x14ac:dyDescent="0.25">
      <c r="C81" s="130" t="s">
        <v>114</v>
      </c>
      <c r="D81" s="88">
        <v>28</v>
      </c>
      <c r="E81" s="88">
        <v>27</v>
      </c>
      <c r="F81" s="76">
        <v>0.96</v>
      </c>
      <c r="G81" s="88">
        <v>26</v>
      </c>
      <c r="H81" s="76">
        <v>0.93</v>
      </c>
      <c r="I81" s="88">
        <v>27</v>
      </c>
      <c r="J81" s="76">
        <v>0.96</v>
      </c>
      <c r="K81" s="132">
        <v>18</v>
      </c>
      <c r="L81" s="133">
        <v>0.64300000000000002</v>
      </c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3:22" x14ac:dyDescent="0.25">
      <c r="C82" s="130" t="s">
        <v>15</v>
      </c>
      <c r="D82" s="88">
        <v>66</v>
      </c>
      <c r="E82" s="88">
        <v>65</v>
      </c>
      <c r="F82" s="76">
        <v>0.98</v>
      </c>
      <c r="G82" s="88">
        <v>63</v>
      </c>
      <c r="H82" s="76">
        <v>0.95</v>
      </c>
      <c r="I82" s="88">
        <v>62</v>
      </c>
      <c r="J82" s="76">
        <v>0.94</v>
      </c>
      <c r="K82" s="132">
        <v>42</v>
      </c>
      <c r="L82" s="133">
        <v>0.63600000000000001</v>
      </c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3:22" x14ac:dyDescent="0.25">
      <c r="C83" s="131" t="s">
        <v>44</v>
      </c>
      <c r="D83" s="88">
        <v>152</v>
      </c>
      <c r="E83" s="88">
        <v>140</v>
      </c>
      <c r="F83" s="76">
        <v>0.92</v>
      </c>
      <c r="G83" s="88">
        <v>127</v>
      </c>
      <c r="H83" s="76">
        <v>0.84</v>
      </c>
      <c r="I83" s="88">
        <v>146</v>
      </c>
      <c r="J83" s="76">
        <v>0.96</v>
      </c>
      <c r="K83" s="132">
        <v>87</v>
      </c>
      <c r="L83" s="133">
        <v>0.57199999999999995</v>
      </c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3:22" x14ac:dyDescent="0.25">
      <c r="C84" s="131" t="s">
        <v>35</v>
      </c>
      <c r="D84" s="88">
        <v>87</v>
      </c>
      <c r="E84" s="88">
        <v>78</v>
      </c>
      <c r="F84" s="76">
        <v>0.9</v>
      </c>
      <c r="G84" s="88">
        <v>75</v>
      </c>
      <c r="H84" s="76">
        <v>0.86</v>
      </c>
      <c r="I84" s="88">
        <v>77</v>
      </c>
      <c r="J84" s="76">
        <v>0.89</v>
      </c>
      <c r="K84" s="132">
        <v>47</v>
      </c>
      <c r="L84" s="133">
        <v>0.54</v>
      </c>
      <c r="O84" s="1"/>
      <c r="P84" s="1"/>
      <c r="Q84" s="1"/>
      <c r="R84" s="1"/>
      <c r="S84" s="1"/>
      <c r="T84" s="1"/>
      <c r="U84" s="1"/>
      <c r="V84" s="1"/>
    </row>
    <row r="85" spans="3:22" x14ac:dyDescent="0.25">
      <c r="C85" s="130" t="s">
        <v>22</v>
      </c>
      <c r="D85" s="88">
        <v>148</v>
      </c>
      <c r="E85" s="88">
        <v>137</v>
      </c>
      <c r="F85" s="76">
        <v>0.93</v>
      </c>
      <c r="G85" s="88">
        <v>129</v>
      </c>
      <c r="H85" s="76">
        <v>0.87</v>
      </c>
      <c r="I85" s="88">
        <v>127</v>
      </c>
      <c r="J85" s="76">
        <v>0.86</v>
      </c>
      <c r="K85" s="132">
        <v>79</v>
      </c>
      <c r="L85" s="133">
        <v>0.53400000000000003</v>
      </c>
      <c r="O85" s="1"/>
      <c r="P85" s="1"/>
      <c r="Q85" s="1"/>
      <c r="R85" s="1"/>
      <c r="S85" s="1"/>
      <c r="T85" s="1"/>
      <c r="U85" s="1"/>
      <c r="V85" s="1"/>
    </row>
    <row r="86" spans="3:22" x14ac:dyDescent="0.25">
      <c r="C86" s="130" t="s">
        <v>2</v>
      </c>
      <c r="D86" s="88">
        <v>59</v>
      </c>
      <c r="E86" s="88">
        <v>51</v>
      </c>
      <c r="F86" s="76">
        <v>0.86</v>
      </c>
      <c r="G86" s="88">
        <v>39</v>
      </c>
      <c r="H86" s="76">
        <v>0.66</v>
      </c>
      <c r="I86" s="88">
        <v>55</v>
      </c>
      <c r="J86" s="76">
        <v>0.93</v>
      </c>
      <c r="K86" s="132">
        <v>26</v>
      </c>
      <c r="L86" s="133">
        <v>0.441</v>
      </c>
      <c r="O86" s="1"/>
      <c r="P86" s="1"/>
      <c r="Q86" s="1"/>
      <c r="R86" s="1"/>
      <c r="S86" s="1"/>
      <c r="T86" s="1"/>
      <c r="U86" s="1"/>
      <c r="V86" s="1"/>
    </row>
    <row r="87" spans="3:22" x14ac:dyDescent="0.25">
      <c r="C87" s="130" t="s">
        <v>84</v>
      </c>
      <c r="D87" s="88">
        <v>173</v>
      </c>
      <c r="E87" s="88">
        <v>156</v>
      </c>
      <c r="F87" s="76">
        <v>0.9</v>
      </c>
      <c r="G87" s="88">
        <v>143</v>
      </c>
      <c r="H87" s="76">
        <v>0.83</v>
      </c>
      <c r="I87" s="88">
        <v>147</v>
      </c>
      <c r="J87" s="76">
        <v>0.85</v>
      </c>
      <c r="K87" s="132">
        <v>73</v>
      </c>
      <c r="L87" s="133">
        <v>0.42199999999999999</v>
      </c>
      <c r="O87" s="1"/>
      <c r="P87" s="1"/>
      <c r="Q87" s="1"/>
      <c r="R87" s="1"/>
      <c r="S87" s="1"/>
      <c r="T87" s="1"/>
      <c r="U87" s="1"/>
      <c r="V87" s="1"/>
    </row>
    <row r="88" spans="3:22" x14ac:dyDescent="0.25">
      <c r="C88" s="130" t="s">
        <v>101</v>
      </c>
      <c r="D88" s="88">
        <v>88</v>
      </c>
      <c r="E88" s="88">
        <v>76</v>
      </c>
      <c r="F88" s="76">
        <v>0.86</v>
      </c>
      <c r="G88" s="88">
        <v>60</v>
      </c>
      <c r="H88" s="76">
        <v>0.68</v>
      </c>
      <c r="I88" s="88">
        <v>79</v>
      </c>
      <c r="J88" s="76">
        <v>0.9</v>
      </c>
      <c r="K88" s="132">
        <v>36</v>
      </c>
      <c r="L88" s="133">
        <v>0.40899999999999997</v>
      </c>
      <c r="O88" s="1"/>
      <c r="P88" s="1"/>
      <c r="Q88" s="1"/>
      <c r="R88" s="1"/>
      <c r="S88" s="1"/>
      <c r="T88" s="1"/>
      <c r="U88" s="1"/>
      <c r="V88" s="1"/>
    </row>
    <row r="89" spans="3:22" x14ac:dyDescent="0.25">
      <c r="C89" s="130" t="s">
        <v>87</v>
      </c>
      <c r="D89" s="88">
        <v>368</v>
      </c>
      <c r="E89" s="88">
        <v>317</v>
      </c>
      <c r="F89" s="76">
        <v>0.86</v>
      </c>
      <c r="G89" s="88">
        <v>292</v>
      </c>
      <c r="H89" s="76">
        <v>0.79</v>
      </c>
      <c r="I89" s="88">
        <v>315</v>
      </c>
      <c r="J89" s="76">
        <v>0.86</v>
      </c>
      <c r="K89" s="132">
        <v>150</v>
      </c>
      <c r="L89" s="133">
        <v>0.40799999999999997</v>
      </c>
      <c r="O89" s="1"/>
      <c r="P89" s="1"/>
      <c r="Q89" s="1"/>
      <c r="R89" s="1"/>
      <c r="S89" s="1"/>
      <c r="T89" s="1"/>
      <c r="U89" s="1"/>
      <c r="V89" s="1"/>
    </row>
    <row r="90" spans="3:22" x14ac:dyDescent="0.25">
      <c r="C90" s="130" t="s">
        <v>9</v>
      </c>
      <c r="D90" s="88">
        <v>130</v>
      </c>
      <c r="E90" s="88">
        <v>106</v>
      </c>
      <c r="F90" s="76">
        <v>0.82</v>
      </c>
      <c r="G90" s="88">
        <v>101</v>
      </c>
      <c r="H90" s="76">
        <v>0.78</v>
      </c>
      <c r="I90" s="88">
        <v>120</v>
      </c>
      <c r="J90" s="76">
        <v>0.92</v>
      </c>
      <c r="K90" s="132">
        <v>51</v>
      </c>
      <c r="L90" s="133">
        <v>0.39200000000000002</v>
      </c>
      <c r="O90" s="1"/>
      <c r="P90" s="1"/>
      <c r="Q90" s="1"/>
      <c r="R90" s="1"/>
      <c r="S90" s="1"/>
      <c r="T90" s="1"/>
      <c r="U90" s="1"/>
      <c r="V90" s="1"/>
    </row>
    <row r="91" spans="3:22" x14ac:dyDescent="0.25">
      <c r="C91" s="130" t="s">
        <v>92</v>
      </c>
      <c r="D91" s="88">
        <v>177</v>
      </c>
      <c r="E91" s="88">
        <v>154</v>
      </c>
      <c r="F91" s="76">
        <v>0.87</v>
      </c>
      <c r="G91" s="88">
        <v>144</v>
      </c>
      <c r="H91" s="76">
        <v>0.81</v>
      </c>
      <c r="I91" s="88">
        <v>123</v>
      </c>
      <c r="J91" s="76">
        <v>0.69</v>
      </c>
      <c r="K91" s="132">
        <v>64</v>
      </c>
      <c r="L91" s="133">
        <v>0.36199999999999999</v>
      </c>
      <c r="O91" s="1"/>
      <c r="P91" s="1"/>
      <c r="Q91" s="1"/>
      <c r="R91" s="1"/>
      <c r="S91" s="1"/>
      <c r="T91" s="1"/>
      <c r="U91" s="1"/>
      <c r="V91" s="1"/>
    </row>
    <row r="92" spans="3:22" x14ac:dyDescent="0.25">
      <c r="C92" s="130" t="s">
        <v>64</v>
      </c>
      <c r="D92" s="88">
        <v>203</v>
      </c>
      <c r="E92" s="88">
        <v>172</v>
      </c>
      <c r="F92" s="76">
        <v>0.85</v>
      </c>
      <c r="G92" s="88">
        <v>136</v>
      </c>
      <c r="H92" s="76">
        <v>0.67</v>
      </c>
      <c r="I92" s="88">
        <v>163</v>
      </c>
      <c r="J92" s="76">
        <v>0.8</v>
      </c>
      <c r="K92" s="132">
        <v>69</v>
      </c>
      <c r="L92" s="133">
        <v>0.34</v>
      </c>
      <c r="O92" s="1"/>
      <c r="P92" s="1"/>
      <c r="Q92" s="1"/>
      <c r="R92" s="1"/>
      <c r="S92" s="1"/>
      <c r="T92" s="1"/>
      <c r="U92" s="1"/>
      <c r="V92" s="1"/>
    </row>
    <row r="93" spans="3:22" x14ac:dyDescent="0.25">
      <c r="C93" s="130" t="s">
        <v>28</v>
      </c>
      <c r="D93" s="88">
        <v>11</v>
      </c>
      <c r="E93" s="88">
        <v>9</v>
      </c>
      <c r="F93" s="76">
        <v>0.82</v>
      </c>
      <c r="G93" s="88">
        <v>6</v>
      </c>
      <c r="H93" s="76">
        <v>0.55000000000000004</v>
      </c>
      <c r="I93" s="88">
        <v>8</v>
      </c>
      <c r="J93" s="76">
        <v>0.73</v>
      </c>
      <c r="K93" s="132">
        <v>1</v>
      </c>
      <c r="L93" s="133">
        <v>9.0999999999999998E-2</v>
      </c>
      <c r="O93" s="1"/>
      <c r="P93" s="1"/>
      <c r="Q93" s="1"/>
      <c r="R93" s="1"/>
      <c r="S93" s="1"/>
      <c r="T93" s="1"/>
      <c r="U93" s="1"/>
      <c r="V93" s="1"/>
    </row>
    <row r="94" spans="3:22" x14ac:dyDescent="0.25">
      <c r="C94" s="103" t="s">
        <v>2710</v>
      </c>
      <c r="D94" s="89">
        <f>SUM(D81:D93)</f>
        <v>1690</v>
      </c>
      <c r="E94" s="89">
        <f>SUM(E81:E93)</f>
        <v>1488</v>
      </c>
      <c r="F94" s="77">
        <f>E94/$D$94</f>
        <v>0.88047337278106508</v>
      </c>
      <c r="G94" s="89">
        <f>SUM(G81:G93)</f>
        <v>1341</v>
      </c>
      <c r="H94" s="77">
        <f>G94/$D$94</f>
        <v>0.79349112426035506</v>
      </c>
      <c r="I94" s="89">
        <f>SUM(I81:I93)</f>
        <v>1449</v>
      </c>
      <c r="J94" s="77">
        <f>I94/$D$94</f>
        <v>0.85739644970414197</v>
      </c>
      <c r="K94" s="89">
        <f>SUM(K81:K93)</f>
        <v>743</v>
      </c>
      <c r="L94" s="77">
        <f>K94/$D$94</f>
        <v>0.4396449704142012</v>
      </c>
      <c r="O94" s="1"/>
      <c r="P94" s="1"/>
      <c r="Q94" s="1"/>
      <c r="R94" s="1"/>
      <c r="S94" s="1"/>
      <c r="T94" s="1"/>
      <c r="U94" s="1"/>
      <c r="V94" s="1"/>
    </row>
    <row r="97" spans="3:12" ht="30" customHeight="1" x14ac:dyDescent="0.25">
      <c r="C97" s="172" t="s">
        <v>2764</v>
      </c>
      <c r="D97" s="172"/>
      <c r="E97" s="172"/>
      <c r="F97" s="172"/>
      <c r="G97" s="172"/>
      <c r="H97" s="172"/>
      <c r="I97" s="172"/>
      <c r="J97" s="172"/>
      <c r="K97" s="172"/>
      <c r="L97" s="172"/>
    </row>
    <row r="98" spans="3:12" ht="78.75" x14ac:dyDescent="0.25">
      <c r="C98" s="10" t="s">
        <v>117</v>
      </c>
      <c r="D98" s="10" t="s">
        <v>2719</v>
      </c>
      <c r="E98" s="80" t="s">
        <v>2720</v>
      </c>
      <c r="F98" s="80" t="s">
        <v>2721</v>
      </c>
      <c r="G98" s="78" t="s">
        <v>2722</v>
      </c>
      <c r="H98" s="78" t="s">
        <v>2723</v>
      </c>
      <c r="I98" s="81" t="s">
        <v>2724</v>
      </c>
      <c r="J98" s="81" t="s">
        <v>2725</v>
      </c>
      <c r="K98" s="124" t="s">
        <v>2726</v>
      </c>
      <c r="L98" s="124" t="s">
        <v>2727</v>
      </c>
    </row>
    <row r="99" spans="3:12" x14ac:dyDescent="0.25">
      <c r="C99" s="130" t="s">
        <v>44</v>
      </c>
      <c r="D99" s="88">
        <v>1182</v>
      </c>
      <c r="E99" s="88">
        <v>998</v>
      </c>
      <c r="F99" s="76">
        <v>0.84</v>
      </c>
      <c r="G99" s="88">
        <v>857</v>
      </c>
      <c r="H99" s="76">
        <v>0.73</v>
      </c>
      <c r="I99" s="88">
        <v>1077</v>
      </c>
      <c r="J99" s="76">
        <v>0.91</v>
      </c>
      <c r="K99" s="132">
        <v>604</v>
      </c>
      <c r="L99" s="133">
        <v>0.51100000000000001</v>
      </c>
    </row>
    <row r="100" spans="3:12" x14ac:dyDescent="0.25">
      <c r="C100" s="130" t="s">
        <v>35</v>
      </c>
      <c r="D100" s="88">
        <v>602</v>
      </c>
      <c r="E100" s="88">
        <v>552</v>
      </c>
      <c r="F100" s="76">
        <v>0.92</v>
      </c>
      <c r="G100" s="88">
        <v>492</v>
      </c>
      <c r="H100" s="76">
        <v>0.82</v>
      </c>
      <c r="I100" s="88">
        <v>558</v>
      </c>
      <c r="J100" s="76">
        <v>0.93</v>
      </c>
      <c r="K100" s="132">
        <v>348</v>
      </c>
      <c r="L100" s="133">
        <v>0.57799999999999996</v>
      </c>
    </row>
    <row r="101" spans="3:12" x14ac:dyDescent="0.25">
      <c r="C101" s="131" t="s">
        <v>28</v>
      </c>
      <c r="D101" s="88">
        <v>79</v>
      </c>
      <c r="E101" s="88">
        <v>72</v>
      </c>
      <c r="F101" s="76">
        <v>0.91</v>
      </c>
      <c r="G101" s="88">
        <v>58</v>
      </c>
      <c r="H101" s="76">
        <v>0.73</v>
      </c>
      <c r="I101" s="88">
        <v>69</v>
      </c>
      <c r="J101" s="76">
        <v>0.87</v>
      </c>
      <c r="K101" s="132">
        <v>35</v>
      </c>
      <c r="L101" s="133">
        <v>0.443</v>
      </c>
    </row>
    <row r="102" spans="3:12" x14ac:dyDescent="0.25">
      <c r="C102" s="131" t="s">
        <v>101</v>
      </c>
      <c r="D102" s="88">
        <v>2340</v>
      </c>
      <c r="E102" s="88">
        <v>1797</v>
      </c>
      <c r="F102" s="76">
        <v>0.77</v>
      </c>
      <c r="G102" s="88">
        <v>1478</v>
      </c>
      <c r="H102" s="76">
        <v>0.63</v>
      </c>
      <c r="I102" s="88">
        <v>2151</v>
      </c>
      <c r="J102" s="76">
        <v>0.92</v>
      </c>
      <c r="K102" s="132">
        <v>906</v>
      </c>
      <c r="L102" s="133">
        <v>0.38700000000000001</v>
      </c>
    </row>
    <row r="103" spans="3:12" x14ac:dyDescent="0.25">
      <c r="C103" s="130" t="s">
        <v>9</v>
      </c>
      <c r="D103" s="88">
        <v>254</v>
      </c>
      <c r="E103" s="88">
        <v>220</v>
      </c>
      <c r="F103" s="76">
        <v>0.87</v>
      </c>
      <c r="G103" s="88">
        <v>203</v>
      </c>
      <c r="H103" s="76">
        <v>0.8</v>
      </c>
      <c r="I103" s="88">
        <v>243</v>
      </c>
      <c r="J103" s="76">
        <v>0.96</v>
      </c>
      <c r="K103" s="132">
        <v>121</v>
      </c>
      <c r="L103" s="133">
        <v>0.47599999999999998</v>
      </c>
    </row>
    <row r="104" spans="3:12" x14ac:dyDescent="0.25">
      <c r="C104" s="130" t="s">
        <v>92</v>
      </c>
      <c r="D104" s="88">
        <v>454</v>
      </c>
      <c r="E104" s="88">
        <v>391</v>
      </c>
      <c r="F104" s="76">
        <v>0.86</v>
      </c>
      <c r="G104" s="88">
        <v>354</v>
      </c>
      <c r="H104" s="76">
        <v>0.78</v>
      </c>
      <c r="I104" s="88">
        <v>351</v>
      </c>
      <c r="J104" s="76">
        <v>0.77</v>
      </c>
      <c r="K104" s="132">
        <v>162</v>
      </c>
      <c r="L104" s="133">
        <v>0.35699999999999998</v>
      </c>
    </row>
    <row r="105" spans="3:12" x14ac:dyDescent="0.25">
      <c r="C105" s="130" t="s">
        <v>64</v>
      </c>
      <c r="D105" s="88">
        <v>330</v>
      </c>
      <c r="E105" s="88">
        <v>275</v>
      </c>
      <c r="F105" s="76">
        <v>0.83</v>
      </c>
      <c r="G105" s="88">
        <v>222</v>
      </c>
      <c r="H105" s="76">
        <v>0.67</v>
      </c>
      <c r="I105" s="88">
        <v>279</v>
      </c>
      <c r="J105" s="76">
        <v>0.85</v>
      </c>
      <c r="K105" s="132">
        <v>121</v>
      </c>
      <c r="L105" s="133">
        <v>0.36699999999999999</v>
      </c>
    </row>
    <row r="106" spans="3:12" x14ac:dyDescent="0.25">
      <c r="C106" s="130" t="s">
        <v>84</v>
      </c>
      <c r="D106" s="88">
        <v>860</v>
      </c>
      <c r="E106" s="88">
        <v>770</v>
      </c>
      <c r="F106" s="76">
        <v>0.9</v>
      </c>
      <c r="G106" s="88">
        <v>713</v>
      </c>
      <c r="H106" s="76">
        <v>0.83</v>
      </c>
      <c r="I106" s="88">
        <v>805</v>
      </c>
      <c r="J106" s="76">
        <v>0.94</v>
      </c>
      <c r="K106" s="132">
        <v>423</v>
      </c>
      <c r="L106" s="133">
        <v>0.49199999999999999</v>
      </c>
    </row>
    <row r="107" spans="3:12" x14ac:dyDescent="0.25">
      <c r="C107" s="130" t="s">
        <v>114</v>
      </c>
      <c r="D107" s="88">
        <v>90</v>
      </c>
      <c r="E107" s="88">
        <v>81</v>
      </c>
      <c r="F107" s="76">
        <v>0.9</v>
      </c>
      <c r="G107" s="88">
        <v>79</v>
      </c>
      <c r="H107" s="76">
        <v>0.88</v>
      </c>
      <c r="I107" s="88">
        <v>85</v>
      </c>
      <c r="J107" s="76">
        <v>0.94</v>
      </c>
      <c r="K107" s="132">
        <v>55</v>
      </c>
      <c r="L107" s="133">
        <v>0.61099999999999999</v>
      </c>
    </row>
    <row r="108" spans="3:12" x14ac:dyDescent="0.25">
      <c r="C108" s="130" t="s">
        <v>87</v>
      </c>
      <c r="D108" s="88">
        <v>372</v>
      </c>
      <c r="E108" s="88">
        <v>320</v>
      </c>
      <c r="F108" s="76">
        <v>0.86</v>
      </c>
      <c r="G108" s="88">
        <v>295</v>
      </c>
      <c r="H108" s="76">
        <v>0.79</v>
      </c>
      <c r="I108" s="88">
        <v>318</v>
      </c>
      <c r="J108" s="76">
        <v>0.85</v>
      </c>
      <c r="K108" s="132">
        <v>150</v>
      </c>
      <c r="L108" s="133">
        <v>0.40300000000000002</v>
      </c>
    </row>
    <row r="109" spans="3:12" x14ac:dyDescent="0.25">
      <c r="C109" s="130" t="s">
        <v>22</v>
      </c>
      <c r="D109" s="88">
        <v>514</v>
      </c>
      <c r="E109" s="88">
        <v>454</v>
      </c>
      <c r="F109" s="76">
        <v>0.88</v>
      </c>
      <c r="G109" s="88">
        <v>411</v>
      </c>
      <c r="H109" s="76">
        <v>0.8</v>
      </c>
      <c r="I109" s="88">
        <v>441</v>
      </c>
      <c r="J109" s="76">
        <v>0.86</v>
      </c>
      <c r="K109" s="132">
        <v>259</v>
      </c>
      <c r="L109" s="133">
        <v>0.504</v>
      </c>
    </row>
    <row r="110" spans="3:12" x14ac:dyDescent="0.25">
      <c r="C110" s="130" t="s">
        <v>15</v>
      </c>
      <c r="D110" s="88">
        <v>132</v>
      </c>
      <c r="E110" s="88">
        <v>119</v>
      </c>
      <c r="F110" s="76">
        <v>0.9</v>
      </c>
      <c r="G110" s="88">
        <v>118</v>
      </c>
      <c r="H110" s="76">
        <v>0.89</v>
      </c>
      <c r="I110" s="88">
        <v>118</v>
      </c>
      <c r="J110" s="76">
        <v>0.89</v>
      </c>
      <c r="K110" s="132">
        <v>67</v>
      </c>
      <c r="L110" s="133">
        <v>0.50800000000000001</v>
      </c>
    </row>
    <row r="111" spans="3:12" x14ac:dyDescent="0.25">
      <c r="C111" s="130" t="s">
        <v>2</v>
      </c>
      <c r="D111" s="88">
        <v>59</v>
      </c>
      <c r="E111" s="88">
        <v>51</v>
      </c>
      <c r="F111" s="76">
        <v>0.86</v>
      </c>
      <c r="G111" s="88">
        <v>39</v>
      </c>
      <c r="H111" s="76">
        <v>0.66</v>
      </c>
      <c r="I111" s="88">
        <v>55</v>
      </c>
      <c r="J111" s="76">
        <v>0.93</v>
      </c>
      <c r="K111" s="132">
        <v>26</v>
      </c>
      <c r="L111" s="133">
        <v>0.441</v>
      </c>
    </row>
    <row r="112" spans="3:12" x14ac:dyDescent="0.25">
      <c r="C112" s="103" t="s">
        <v>2710</v>
      </c>
      <c r="D112" s="89">
        <f>SUM(D99:D111)</f>
        <v>7268</v>
      </c>
      <c r="E112" s="89">
        <f>SUM(E99:E111)</f>
        <v>6100</v>
      </c>
      <c r="F112" s="77">
        <f>E112/$D$112</f>
        <v>0.83929554210236657</v>
      </c>
      <c r="G112" s="89">
        <f>SUM(G99:G111)</f>
        <v>5319</v>
      </c>
      <c r="H112" s="77">
        <f>G112/$D$112</f>
        <v>0.73183819482663737</v>
      </c>
      <c r="I112" s="89">
        <f>SUM(I99:I111)</f>
        <v>6550</v>
      </c>
      <c r="J112" s="77">
        <f>I112/$D$112</f>
        <v>0.90121078701155755</v>
      </c>
      <c r="K112" s="89">
        <f>SUM(K99:K111)</f>
        <v>3277</v>
      </c>
      <c r="L112" s="77">
        <f>K112/$D$112</f>
        <v>0.45088057237204182</v>
      </c>
    </row>
    <row r="114" spans="3:3" x14ac:dyDescent="0.25">
      <c r="C114" s="9" t="s">
        <v>2716</v>
      </c>
    </row>
  </sheetData>
  <sortState ref="D15:H19">
    <sortCondition descending="1" ref="H15:H19"/>
  </sortState>
  <mergeCells count="7">
    <mergeCell ref="C79:L79"/>
    <mergeCell ref="C7:N7"/>
    <mergeCell ref="C97:L97"/>
    <mergeCell ref="C39:L39"/>
    <mergeCell ref="C30:L30"/>
    <mergeCell ref="C53:N53"/>
    <mergeCell ref="C9:N9"/>
  </mergeCells>
  <pageMargins left="0.7" right="0.7" top="0.75" bottom="0.75" header="0.3" footer="0.3"/>
  <pageSetup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C481"/>
  <sheetViews>
    <sheetView showGridLines="0" zoomScale="70" zoomScaleNormal="70" workbookViewId="0">
      <pane xSplit="6" ySplit="15" topLeftCell="G16" activePane="bottomRight" state="frozen"/>
      <selection pane="topRight" activeCell="F1" sqref="F1"/>
      <selection pane="bottomLeft" activeCell="A16" sqref="A16"/>
      <selection pane="bottomRight"/>
    </sheetView>
  </sheetViews>
  <sheetFormatPr baseColWidth="10" defaultRowHeight="15" x14ac:dyDescent="0.25"/>
  <cols>
    <col min="1" max="1" width="19.7109375" style="1" customWidth="1"/>
    <col min="2" max="2" width="7.85546875" style="1" customWidth="1"/>
    <col min="3" max="3" width="35.7109375" style="1" customWidth="1"/>
    <col min="4" max="4" width="24.5703125" style="1" customWidth="1"/>
    <col min="5" max="5" width="23.42578125" style="1" customWidth="1"/>
    <col min="6" max="6" width="44" style="62" customWidth="1"/>
    <col min="7" max="7" width="13.5703125" style="1" customWidth="1"/>
    <col min="8" max="8" width="13.28515625" style="1" customWidth="1"/>
    <col min="9" max="9" width="15.7109375" style="1" customWidth="1"/>
    <col min="10" max="10" width="21.85546875" style="11" customWidth="1"/>
    <col min="11" max="11" width="18" style="11" customWidth="1"/>
    <col min="12" max="12" width="19.42578125" style="11" customWidth="1"/>
    <col min="13" max="14" width="24.42578125" style="11" customWidth="1"/>
    <col min="15" max="22" width="15.7109375" style="11" customWidth="1"/>
    <col min="23" max="23" width="19" style="11" customWidth="1"/>
    <col min="24" max="24" width="20.5703125" style="11" customWidth="1"/>
    <col min="25" max="25" width="21.42578125" style="11" customWidth="1"/>
    <col min="26" max="26" width="21.85546875" style="11" customWidth="1"/>
    <col min="27" max="27" width="18.5703125" style="1" bestFit="1" customWidth="1"/>
    <col min="28" max="28" width="19.7109375" style="1" customWidth="1"/>
    <col min="29" max="106" width="11.42578125" style="1"/>
    <col min="107" max="107" width="12.85546875" style="1" customWidth="1"/>
    <col min="108" max="16384" width="11.42578125" style="1"/>
  </cols>
  <sheetData>
    <row r="2" spans="1:107" ht="15.75" x14ac:dyDescent="0.25">
      <c r="E2" s="174"/>
      <c r="F2" s="174"/>
      <c r="G2" s="174"/>
      <c r="H2" s="174"/>
      <c r="I2" s="174"/>
    </row>
    <row r="3" spans="1:107" ht="15.75" x14ac:dyDescent="0.25">
      <c r="E3" s="174"/>
      <c r="F3" s="174"/>
      <c r="G3" s="174"/>
      <c r="H3" s="174"/>
      <c r="I3" s="174"/>
    </row>
    <row r="8" spans="1:107" s="28" customFormat="1" ht="92.25" customHeight="1" x14ac:dyDescent="0.25">
      <c r="A8" s="1"/>
      <c r="B8" s="1"/>
      <c r="C8" s="176" t="s">
        <v>2778</v>
      </c>
      <c r="D8" s="176"/>
      <c r="E8" s="176"/>
      <c r="F8" s="176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</row>
    <row r="10" spans="1:107" x14ac:dyDescent="0.25">
      <c r="C10" s="175" t="s">
        <v>418</v>
      </c>
      <c r="D10" s="175"/>
    </row>
    <row r="11" spans="1:107" ht="18.75" x14ac:dyDescent="0.25">
      <c r="C11" s="49" t="s">
        <v>2734</v>
      </c>
      <c r="D11" s="50">
        <f>+SUBTOTAL(9,J16:J963)</f>
        <v>7268</v>
      </c>
    </row>
    <row r="12" spans="1:107" ht="37.5" x14ac:dyDescent="0.25">
      <c r="C12" s="51" t="s">
        <v>417</v>
      </c>
      <c r="D12" s="52">
        <f>SUBTOTAL(9,Y16:Y739)/D11</f>
        <v>0.45088057237204182</v>
      </c>
    </row>
    <row r="15" spans="1:107" ht="110.25" x14ac:dyDescent="0.25">
      <c r="C15" s="10" t="s">
        <v>117</v>
      </c>
      <c r="D15" s="10" t="s">
        <v>419</v>
      </c>
      <c r="E15" s="10" t="s">
        <v>698</v>
      </c>
      <c r="F15" s="10" t="s">
        <v>420</v>
      </c>
      <c r="G15" s="10" t="s">
        <v>2376</v>
      </c>
      <c r="H15" s="10" t="s">
        <v>2377</v>
      </c>
      <c r="I15" s="10" t="s">
        <v>2708</v>
      </c>
      <c r="J15" s="10" t="s">
        <v>2719</v>
      </c>
      <c r="K15" s="69" t="s">
        <v>2720</v>
      </c>
      <c r="L15" s="69" t="s">
        <v>2721</v>
      </c>
      <c r="M15" s="72" t="s">
        <v>2722</v>
      </c>
      <c r="N15" s="72" t="s">
        <v>2723</v>
      </c>
      <c r="O15" s="73" t="s">
        <v>408</v>
      </c>
      <c r="P15" s="73" t="s">
        <v>409</v>
      </c>
      <c r="Q15" s="73" t="s">
        <v>410</v>
      </c>
      <c r="R15" s="73" t="s">
        <v>411</v>
      </c>
      <c r="S15" s="73" t="s">
        <v>412</v>
      </c>
      <c r="T15" s="73" t="s">
        <v>413</v>
      </c>
      <c r="U15" s="73" t="s">
        <v>414</v>
      </c>
      <c r="V15" s="73" t="s">
        <v>415</v>
      </c>
      <c r="W15" s="73" t="s">
        <v>2724</v>
      </c>
      <c r="X15" s="73" t="s">
        <v>2725</v>
      </c>
      <c r="Y15" s="30" t="s">
        <v>2726</v>
      </c>
      <c r="Z15" s="30" t="s">
        <v>2727</v>
      </c>
      <c r="AA15" s="10" t="s">
        <v>116</v>
      </c>
      <c r="AB15" s="10" t="s">
        <v>2374</v>
      </c>
    </row>
    <row r="16" spans="1:107" ht="90" x14ac:dyDescent="0.25">
      <c r="C16" s="45" t="s">
        <v>120</v>
      </c>
      <c r="D16" s="45" t="s">
        <v>119</v>
      </c>
      <c r="E16" s="45" t="s">
        <v>705</v>
      </c>
      <c r="F16" s="45" t="s">
        <v>836</v>
      </c>
      <c r="G16" s="46" t="s">
        <v>402</v>
      </c>
      <c r="H16" s="46" t="s">
        <v>834</v>
      </c>
      <c r="I16" s="46" t="s">
        <v>2706</v>
      </c>
      <c r="J16" s="46">
        <v>705</v>
      </c>
      <c r="K16" s="70">
        <v>564</v>
      </c>
      <c r="L16" s="71">
        <v>0.8</v>
      </c>
      <c r="M16" s="70">
        <v>470</v>
      </c>
      <c r="N16" s="71">
        <v>0.66666666666666663</v>
      </c>
      <c r="O16" s="46">
        <v>680</v>
      </c>
      <c r="P16" s="48">
        <v>0.96453900709219853</v>
      </c>
      <c r="Q16" s="46">
        <v>621</v>
      </c>
      <c r="R16" s="48">
        <v>0.88085106382978728</v>
      </c>
      <c r="S16" s="46">
        <v>665</v>
      </c>
      <c r="T16" s="48">
        <v>0.94326241134751776</v>
      </c>
      <c r="U16" s="46">
        <v>681</v>
      </c>
      <c r="V16" s="48">
        <v>0.96595744680851059</v>
      </c>
      <c r="W16" s="70">
        <v>621</v>
      </c>
      <c r="X16" s="71">
        <v>0.88085106382978728</v>
      </c>
      <c r="Y16" s="74">
        <v>336</v>
      </c>
      <c r="Z16" s="47">
        <v>0.47659574468085109</v>
      </c>
      <c r="AA16" s="108" t="s">
        <v>44</v>
      </c>
      <c r="AB16" s="108" t="s">
        <v>44</v>
      </c>
    </row>
    <row r="17" spans="3:28" ht="15.75" x14ac:dyDescent="0.25">
      <c r="C17" s="45" t="s">
        <v>150</v>
      </c>
      <c r="D17" s="45" t="s">
        <v>152</v>
      </c>
      <c r="E17" s="45" t="s">
        <v>708</v>
      </c>
      <c r="F17" s="45" t="s">
        <v>170</v>
      </c>
      <c r="G17" s="46" t="s">
        <v>406</v>
      </c>
      <c r="H17" s="46" t="s">
        <v>834</v>
      </c>
      <c r="I17" s="46" t="s">
        <v>2706</v>
      </c>
      <c r="J17" s="46">
        <v>157</v>
      </c>
      <c r="K17" s="70">
        <v>137</v>
      </c>
      <c r="L17" s="71">
        <v>0.87261146496815289</v>
      </c>
      <c r="M17" s="70">
        <v>112</v>
      </c>
      <c r="N17" s="71">
        <v>0.7133757961783439</v>
      </c>
      <c r="O17" s="46">
        <v>156</v>
      </c>
      <c r="P17" s="48">
        <v>0.99363057324840764</v>
      </c>
      <c r="Q17" s="46">
        <v>156</v>
      </c>
      <c r="R17" s="48">
        <v>0.99363057324840764</v>
      </c>
      <c r="S17" s="46">
        <v>156</v>
      </c>
      <c r="T17" s="48">
        <v>0.99363057324840764</v>
      </c>
      <c r="U17" s="46">
        <v>156</v>
      </c>
      <c r="V17" s="48">
        <v>0.99363057324840764</v>
      </c>
      <c r="W17" s="70">
        <v>156</v>
      </c>
      <c r="X17" s="71">
        <v>0.99363057324840764</v>
      </c>
      <c r="Y17" s="74">
        <v>81</v>
      </c>
      <c r="Z17" s="47">
        <v>0.51592356687898089</v>
      </c>
      <c r="AA17" s="108" t="s">
        <v>35</v>
      </c>
      <c r="AB17" s="108" t="s">
        <v>35</v>
      </c>
    </row>
    <row r="18" spans="3:28" ht="15.75" x14ac:dyDescent="0.25">
      <c r="C18" s="45" t="s">
        <v>150</v>
      </c>
      <c r="D18" s="45" t="s">
        <v>152</v>
      </c>
      <c r="E18" s="45" t="s">
        <v>708</v>
      </c>
      <c r="F18" s="45" t="s">
        <v>169</v>
      </c>
      <c r="G18" s="46" t="s">
        <v>405</v>
      </c>
      <c r="H18" s="46" t="s">
        <v>833</v>
      </c>
      <c r="I18" s="46" t="s">
        <v>2706</v>
      </c>
      <c r="J18" s="46">
        <v>6</v>
      </c>
      <c r="K18" s="70">
        <v>6</v>
      </c>
      <c r="L18" s="71">
        <v>1</v>
      </c>
      <c r="M18" s="70">
        <v>6</v>
      </c>
      <c r="N18" s="71">
        <v>1</v>
      </c>
      <c r="O18" s="46">
        <v>6</v>
      </c>
      <c r="P18" s="48">
        <v>1</v>
      </c>
      <c r="Q18" s="46">
        <v>6</v>
      </c>
      <c r="R18" s="48">
        <v>1</v>
      </c>
      <c r="S18" s="46">
        <v>6</v>
      </c>
      <c r="T18" s="48">
        <v>1</v>
      </c>
      <c r="U18" s="46">
        <v>6</v>
      </c>
      <c r="V18" s="48">
        <v>1</v>
      </c>
      <c r="W18" s="70">
        <v>6</v>
      </c>
      <c r="X18" s="71">
        <v>1</v>
      </c>
      <c r="Y18" s="74">
        <v>5</v>
      </c>
      <c r="Z18" s="47">
        <v>0.83333333333333337</v>
      </c>
      <c r="AA18" s="108" t="s">
        <v>35</v>
      </c>
      <c r="AB18" s="108" t="s">
        <v>35</v>
      </c>
    </row>
    <row r="19" spans="3:28" ht="15.75" x14ac:dyDescent="0.25">
      <c r="C19" s="45" t="s">
        <v>150</v>
      </c>
      <c r="D19" s="45" t="s">
        <v>152</v>
      </c>
      <c r="E19" s="45" t="s">
        <v>708</v>
      </c>
      <c r="F19" s="45" t="s">
        <v>690</v>
      </c>
      <c r="G19" s="46" t="s">
        <v>403</v>
      </c>
      <c r="H19" s="46" t="s">
        <v>833</v>
      </c>
      <c r="I19" s="46" t="s">
        <v>2706</v>
      </c>
      <c r="J19" s="46">
        <v>2</v>
      </c>
      <c r="K19" s="70">
        <v>2</v>
      </c>
      <c r="L19" s="71">
        <v>1</v>
      </c>
      <c r="M19" s="70">
        <v>2</v>
      </c>
      <c r="N19" s="71">
        <v>1</v>
      </c>
      <c r="O19" s="46">
        <v>1</v>
      </c>
      <c r="P19" s="48">
        <v>0.5</v>
      </c>
      <c r="Q19" s="46">
        <v>1</v>
      </c>
      <c r="R19" s="48">
        <v>0.5</v>
      </c>
      <c r="S19" s="46">
        <v>1</v>
      </c>
      <c r="T19" s="48">
        <v>0.5</v>
      </c>
      <c r="U19" s="46">
        <v>1</v>
      </c>
      <c r="V19" s="48">
        <v>0.5</v>
      </c>
      <c r="W19" s="70">
        <v>1</v>
      </c>
      <c r="X19" s="71">
        <v>0.5</v>
      </c>
      <c r="Y19" s="74">
        <v>1</v>
      </c>
      <c r="Z19" s="47">
        <v>0.5</v>
      </c>
      <c r="AA19" s="108" t="s">
        <v>35</v>
      </c>
      <c r="AB19" s="108" t="s">
        <v>35</v>
      </c>
    </row>
    <row r="20" spans="3:28" ht="15.75" x14ac:dyDescent="0.25">
      <c r="C20" s="45" t="s">
        <v>150</v>
      </c>
      <c r="D20" s="45" t="s">
        <v>152</v>
      </c>
      <c r="E20" s="45" t="s">
        <v>708</v>
      </c>
      <c r="F20" s="45" t="s">
        <v>686</v>
      </c>
      <c r="G20" s="46" t="s">
        <v>403</v>
      </c>
      <c r="H20" s="46" t="s">
        <v>833</v>
      </c>
      <c r="I20" s="46" t="s">
        <v>2706</v>
      </c>
      <c r="J20" s="46">
        <v>2</v>
      </c>
      <c r="K20" s="70">
        <v>1</v>
      </c>
      <c r="L20" s="71">
        <v>0.5</v>
      </c>
      <c r="M20" s="70">
        <v>1</v>
      </c>
      <c r="N20" s="71">
        <v>0.5</v>
      </c>
      <c r="O20" s="46">
        <v>2</v>
      </c>
      <c r="P20" s="48">
        <v>1</v>
      </c>
      <c r="Q20" s="46">
        <v>2</v>
      </c>
      <c r="R20" s="48">
        <v>1</v>
      </c>
      <c r="S20" s="46">
        <v>2</v>
      </c>
      <c r="T20" s="48">
        <v>1</v>
      </c>
      <c r="U20" s="46">
        <v>2</v>
      </c>
      <c r="V20" s="48">
        <v>1</v>
      </c>
      <c r="W20" s="70">
        <v>2</v>
      </c>
      <c r="X20" s="71">
        <v>1</v>
      </c>
      <c r="Y20" s="74">
        <v>1</v>
      </c>
      <c r="Z20" s="47">
        <v>0.5</v>
      </c>
      <c r="AA20" s="108" t="s">
        <v>35</v>
      </c>
      <c r="AB20" s="108" t="s">
        <v>35</v>
      </c>
    </row>
    <row r="21" spans="3:28" ht="15.75" x14ac:dyDescent="0.25">
      <c r="C21" s="45" t="s">
        <v>150</v>
      </c>
      <c r="D21" s="45" t="s">
        <v>152</v>
      </c>
      <c r="E21" s="45" t="s">
        <v>708</v>
      </c>
      <c r="F21" s="45" t="s">
        <v>687</v>
      </c>
      <c r="G21" s="46" t="s">
        <v>404</v>
      </c>
      <c r="H21" s="46" t="s">
        <v>833</v>
      </c>
      <c r="I21" s="46" t="s">
        <v>2706</v>
      </c>
      <c r="J21" s="46">
        <v>3</v>
      </c>
      <c r="K21" s="70">
        <v>3</v>
      </c>
      <c r="L21" s="71">
        <v>1</v>
      </c>
      <c r="M21" s="70">
        <v>3</v>
      </c>
      <c r="N21" s="71">
        <v>1</v>
      </c>
      <c r="O21" s="46">
        <v>3</v>
      </c>
      <c r="P21" s="48">
        <v>1</v>
      </c>
      <c r="Q21" s="46">
        <v>3</v>
      </c>
      <c r="R21" s="48">
        <v>1</v>
      </c>
      <c r="S21" s="46">
        <v>3</v>
      </c>
      <c r="T21" s="48">
        <v>1</v>
      </c>
      <c r="U21" s="46">
        <v>3</v>
      </c>
      <c r="V21" s="48">
        <v>1</v>
      </c>
      <c r="W21" s="70">
        <v>3</v>
      </c>
      <c r="X21" s="71">
        <v>1</v>
      </c>
      <c r="Y21" s="74">
        <v>3</v>
      </c>
      <c r="Z21" s="47">
        <v>1</v>
      </c>
      <c r="AA21" s="108" t="s">
        <v>35</v>
      </c>
      <c r="AB21" s="108" t="s">
        <v>35</v>
      </c>
    </row>
    <row r="22" spans="3:28" ht="15.75" x14ac:dyDescent="0.25">
      <c r="C22" s="45" t="s">
        <v>150</v>
      </c>
      <c r="D22" s="45" t="s">
        <v>152</v>
      </c>
      <c r="E22" s="45" t="s">
        <v>708</v>
      </c>
      <c r="F22" s="45" t="s">
        <v>695</v>
      </c>
      <c r="G22" s="46" t="s">
        <v>403</v>
      </c>
      <c r="H22" s="46" t="s">
        <v>833</v>
      </c>
      <c r="I22" s="46" t="s">
        <v>2706</v>
      </c>
      <c r="J22" s="46">
        <v>2</v>
      </c>
      <c r="K22" s="70">
        <v>2</v>
      </c>
      <c r="L22" s="71">
        <v>1</v>
      </c>
      <c r="M22" s="70">
        <v>2</v>
      </c>
      <c r="N22" s="71">
        <v>1</v>
      </c>
      <c r="O22" s="46">
        <v>2</v>
      </c>
      <c r="P22" s="48">
        <v>1</v>
      </c>
      <c r="Q22" s="46">
        <v>2</v>
      </c>
      <c r="R22" s="48">
        <v>1</v>
      </c>
      <c r="S22" s="46">
        <v>2</v>
      </c>
      <c r="T22" s="48">
        <v>1</v>
      </c>
      <c r="U22" s="46">
        <v>2</v>
      </c>
      <c r="V22" s="48">
        <v>1</v>
      </c>
      <c r="W22" s="70">
        <v>2</v>
      </c>
      <c r="X22" s="71">
        <v>1</v>
      </c>
      <c r="Y22" s="74">
        <v>1</v>
      </c>
      <c r="Z22" s="47">
        <v>0.5</v>
      </c>
      <c r="AA22" s="108" t="s">
        <v>35</v>
      </c>
      <c r="AB22" s="108" t="s">
        <v>35</v>
      </c>
    </row>
    <row r="23" spans="3:28" ht="15.75" x14ac:dyDescent="0.25">
      <c r="C23" s="45" t="s">
        <v>150</v>
      </c>
      <c r="D23" s="45" t="s">
        <v>152</v>
      </c>
      <c r="E23" s="45" t="s">
        <v>708</v>
      </c>
      <c r="F23" s="45" t="s">
        <v>692</v>
      </c>
      <c r="G23" s="46" t="s">
        <v>403</v>
      </c>
      <c r="H23" s="46" t="s">
        <v>833</v>
      </c>
      <c r="I23" s="46" t="s">
        <v>2706</v>
      </c>
      <c r="J23" s="46">
        <v>1</v>
      </c>
      <c r="K23" s="70">
        <v>1</v>
      </c>
      <c r="L23" s="71">
        <v>1</v>
      </c>
      <c r="M23" s="70">
        <v>1</v>
      </c>
      <c r="N23" s="71">
        <v>1</v>
      </c>
      <c r="O23" s="46">
        <v>1</v>
      </c>
      <c r="P23" s="48">
        <v>1</v>
      </c>
      <c r="Q23" s="46">
        <v>1</v>
      </c>
      <c r="R23" s="48">
        <v>1</v>
      </c>
      <c r="S23" s="46">
        <v>1</v>
      </c>
      <c r="T23" s="48">
        <v>1</v>
      </c>
      <c r="U23" s="46">
        <v>1</v>
      </c>
      <c r="V23" s="48">
        <v>1</v>
      </c>
      <c r="W23" s="70">
        <v>1</v>
      </c>
      <c r="X23" s="71">
        <v>1</v>
      </c>
      <c r="Y23" s="74">
        <v>0</v>
      </c>
      <c r="Z23" s="47">
        <v>0</v>
      </c>
      <c r="AA23" s="108" t="s">
        <v>35</v>
      </c>
      <c r="AB23" s="108" t="s">
        <v>35</v>
      </c>
    </row>
    <row r="24" spans="3:28" ht="15.75" x14ac:dyDescent="0.25">
      <c r="C24" s="45" t="s">
        <v>150</v>
      </c>
      <c r="D24" s="45" t="s">
        <v>152</v>
      </c>
      <c r="E24" s="45" t="s">
        <v>708</v>
      </c>
      <c r="F24" s="45" t="s">
        <v>697</v>
      </c>
      <c r="G24" s="46" t="s">
        <v>403</v>
      </c>
      <c r="H24" s="46" t="s">
        <v>833</v>
      </c>
      <c r="I24" s="46" t="s">
        <v>2706</v>
      </c>
      <c r="J24" s="46">
        <v>1</v>
      </c>
      <c r="K24" s="70">
        <v>1</v>
      </c>
      <c r="L24" s="71">
        <v>1</v>
      </c>
      <c r="M24" s="70">
        <v>1</v>
      </c>
      <c r="N24" s="71">
        <v>1</v>
      </c>
      <c r="O24" s="46">
        <v>1</v>
      </c>
      <c r="P24" s="48">
        <v>1</v>
      </c>
      <c r="Q24" s="46">
        <v>1</v>
      </c>
      <c r="R24" s="48">
        <v>1</v>
      </c>
      <c r="S24" s="46">
        <v>1</v>
      </c>
      <c r="T24" s="48">
        <v>1</v>
      </c>
      <c r="U24" s="46">
        <v>1</v>
      </c>
      <c r="V24" s="48">
        <v>1</v>
      </c>
      <c r="W24" s="70">
        <v>1</v>
      </c>
      <c r="X24" s="71">
        <v>1</v>
      </c>
      <c r="Y24" s="74">
        <v>0</v>
      </c>
      <c r="Z24" s="47">
        <v>0</v>
      </c>
      <c r="AA24" s="108" t="s">
        <v>35</v>
      </c>
      <c r="AB24" s="108" t="s">
        <v>35</v>
      </c>
    </row>
    <row r="25" spans="3:28" ht="15.75" x14ac:dyDescent="0.25">
      <c r="C25" s="45" t="s">
        <v>150</v>
      </c>
      <c r="D25" s="45" t="s">
        <v>152</v>
      </c>
      <c r="E25" s="45" t="s">
        <v>708</v>
      </c>
      <c r="F25" s="45" t="s">
        <v>694</v>
      </c>
      <c r="G25" s="46" t="s">
        <v>403</v>
      </c>
      <c r="H25" s="46" t="s">
        <v>833</v>
      </c>
      <c r="I25" s="46" t="s">
        <v>2706</v>
      </c>
      <c r="J25" s="46">
        <v>1</v>
      </c>
      <c r="K25" s="70">
        <v>0</v>
      </c>
      <c r="L25" s="71">
        <v>0</v>
      </c>
      <c r="M25" s="70">
        <v>0</v>
      </c>
      <c r="N25" s="71">
        <v>0</v>
      </c>
      <c r="O25" s="46">
        <v>0</v>
      </c>
      <c r="P25" s="48">
        <v>0</v>
      </c>
      <c r="Q25" s="46">
        <v>0</v>
      </c>
      <c r="R25" s="48">
        <v>0</v>
      </c>
      <c r="S25" s="46">
        <v>0</v>
      </c>
      <c r="T25" s="48">
        <v>0</v>
      </c>
      <c r="U25" s="46">
        <v>0</v>
      </c>
      <c r="V25" s="48">
        <v>0</v>
      </c>
      <c r="W25" s="70">
        <v>0</v>
      </c>
      <c r="X25" s="71">
        <v>0</v>
      </c>
      <c r="Y25" s="74">
        <v>0</v>
      </c>
      <c r="Z25" s="47">
        <v>0</v>
      </c>
      <c r="AA25" s="108" t="s">
        <v>35</v>
      </c>
      <c r="AB25" s="108" t="s">
        <v>35</v>
      </c>
    </row>
    <row r="26" spans="3:28" ht="15.75" x14ac:dyDescent="0.25">
      <c r="C26" s="45" t="s">
        <v>150</v>
      </c>
      <c r="D26" s="45" t="s">
        <v>152</v>
      </c>
      <c r="E26" s="45" t="s">
        <v>708</v>
      </c>
      <c r="F26" s="45" t="s">
        <v>168</v>
      </c>
      <c r="G26" s="46" t="s">
        <v>403</v>
      </c>
      <c r="H26" s="46" t="s">
        <v>833</v>
      </c>
      <c r="I26" s="46" t="s">
        <v>2706</v>
      </c>
      <c r="J26" s="46">
        <v>4</v>
      </c>
      <c r="K26" s="70">
        <v>4</v>
      </c>
      <c r="L26" s="71">
        <v>1</v>
      </c>
      <c r="M26" s="70">
        <v>4</v>
      </c>
      <c r="N26" s="71">
        <v>1</v>
      </c>
      <c r="O26" s="46">
        <v>3</v>
      </c>
      <c r="P26" s="48">
        <v>0.75</v>
      </c>
      <c r="Q26" s="46">
        <v>3</v>
      </c>
      <c r="R26" s="48">
        <v>0.75</v>
      </c>
      <c r="S26" s="46">
        <v>3</v>
      </c>
      <c r="T26" s="48">
        <v>0.75</v>
      </c>
      <c r="U26" s="46">
        <v>3</v>
      </c>
      <c r="V26" s="48">
        <v>0.75</v>
      </c>
      <c r="W26" s="70">
        <v>3</v>
      </c>
      <c r="X26" s="71">
        <v>0.75</v>
      </c>
      <c r="Y26" s="74">
        <v>1</v>
      </c>
      <c r="Z26" s="47">
        <v>0.25</v>
      </c>
      <c r="AA26" s="108" t="s">
        <v>35</v>
      </c>
      <c r="AB26" s="108" t="s">
        <v>35</v>
      </c>
    </row>
    <row r="27" spans="3:28" ht="15.75" x14ac:dyDescent="0.25">
      <c r="C27" s="45" t="s">
        <v>150</v>
      </c>
      <c r="D27" s="45" t="s">
        <v>152</v>
      </c>
      <c r="E27" s="45" t="s">
        <v>708</v>
      </c>
      <c r="F27" s="45" t="s">
        <v>696</v>
      </c>
      <c r="G27" s="46" t="s">
        <v>403</v>
      </c>
      <c r="H27" s="46" t="s">
        <v>833</v>
      </c>
      <c r="I27" s="46" t="s">
        <v>2706</v>
      </c>
      <c r="J27" s="46">
        <v>1</v>
      </c>
      <c r="K27" s="70">
        <v>1</v>
      </c>
      <c r="L27" s="71">
        <v>1</v>
      </c>
      <c r="M27" s="70">
        <v>1</v>
      </c>
      <c r="N27" s="71">
        <v>1</v>
      </c>
      <c r="O27" s="46">
        <v>1</v>
      </c>
      <c r="P27" s="48">
        <v>1</v>
      </c>
      <c r="Q27" s="46">
        <v>1</v>
      </c>
      <c r="R27" s="48">
        <v>1</v>
      </c>
      <c r="S27" s="46">
        <v>1</v>
      </c>
      <c r="T27" s="48">
        <v>1</v>
      </c>
      <c r="U27" s="46">
        <v>1</v>
      </c>
      <c r="V27" s="48">
        <v>1</v>
      </c>
      <c r="W27" s="70">
        <v>1</v>
      </c>
      <c r="X27" s="71">
        <v>1</v>
      </c>
      <c r="Y27" s="74">
        <v>0</v>
      </c>
      <c r="Z27" s="47">
        <v>0</v>
      </c>
      <c r="AA27" s="108" t="s">
        <v>35</v>
      </c>
      <c r="AB27" s="108" t="s">
        <v>35</v>
      </c>
    </row>
    <row r="28" spans="3:28" ht="31.5" x14ac:dyDescent="0.25">
      <c r="C28" s="45" t="s">
        <v>150</v>
      </c>
      <c r="D28" s="45" t="s">
        <v>152</v>
      </c>
      <c r="E28" s="45" t="s">
        <v>709</v>
      </c>
      <c r="F28" s="45" t="s">
        <v>154</v>
      </c>
      <c r="G28" s="46" t="s">
        <v>404</v>
      </c>
      <c r="H28" s="46" t="s">
        <v>833</v>
      </c>
      <c r="I28" s="46" t="s">
        <v>2706</v>
      </c>
      <c r="J28" s="46">
        <v>7</v>
      </c>
      <c r="K28" s="70">
        <v>7</v>
      </c>
      <c r="L28" s="71">
        <v>1</v>
      </c>
      <c r="M28" s="70">
        <v>6</v>
      </c>
      <c r="N28" s="71">
        <v>0.8571428571428571</v>
      </c>
      <c r="O28" s="46">
        <v>6</v>
      </c>
      <c r="P28" s="48">
        <v>0.8571428571428571</v>
      </c>
      <c r="Q28" s="46">
        <v>6</v>
      </c>
      <c r="R28" s="48">
        <v>0.8571428571428571</v>
      </c>
      <c r="S28" s="46">
        <v>6</v>
      </c>
      <c r="T28" s="48">
        <v>0.8571428571428571</v>
      </c>
      <c r="U28" s="46">
        <v>6</v>
      </c>
      <c r="V28" s="48">
        <v>0.8571428571428571</v>
      </c>
      <c r="W28" s="70">
        <v>6</v>
      </c>
      <c r="X28" s="71">
        <v>0.8571428571428571</v>
      </c>
      <c r="Y28" s="74">
        <v>5</v>
      </c>
      <c r="Z28" s="47">
        <v>0.7142857142857143</v>
      </c>
      <c r="AA28" s="108" t="s">
        <v>35</v>
      </c>
      <c r="AB28" s="108" t="s">
        <v>30</v>
      </c>
    </row>
    <row r="29" spans="3:28" ht="31.5" x14ac:dyDescent="0.25">
      <c r="C29" s="45" t="s">
        <v>150</v>
      </c>
      <c r="D29" s="45" t="s">
        <v>152</v>
      </c>
      <c r="E29" s="45" t="s">
        <v>709</v>
      </c>
      <c r="F29" s="45" t="s">
        <v>155</v>
      </c>
      <c r="G29" s="46" t="s">
        <v>404</v>
      </c>
      <c r="H29" s="46" t="s">
        <v>833</v>
      </c>
      <c r="I29" s="46" t="s">
        <v>2706</v>
      </c>
      <c r="J29" s="46">
        <v>2</v>
      </c>
      <c r="K29" s="70">
        <v>2</v>
      </c>
      <c r="L29" s="71">
        <v>1</v>
      </c>
      <c r="M29" s="70">
        <v>2</v>
      </c>
      <c r="N29" s="71">
        <v>1</v>
      </c>
      <c r="O29" s="46">
        <v>1</v>
      </c>
      <c r="P29" s="48">
        <v>0.5</v>
      </c>
      <c r="Q29" s="46">
        <v>1</v>
      </c>
      <c r="R29" s="48">
        <v>0.5</v>
      </c>
      <c r="S29" s="46">
        <v>1</v>
      </c>
      <c r="T29" s="48">
        <v>0.5</v>
      </c>
      <c r="U29" s="46">
        <v>1</v>
      </c>
      <c r="V29" s="48">
        <v>0.5</v>
      </c>
      <c r="W29" s="70">
        <v>1</v>
      </c>
      <c r="X29" s="71">
        <v>0.5</v>
      </c>
      <c r="Y29" s="74">
        <v>1</v>
      </c>
      <c r="Z29" s="47">
        <v>0.5</v>
      </c>
      <c r="AA29" s="108" t="s">
        <v>35</v>
      </c>
      <c r="AB29" s="108" t="s">
        <v>30</v>
      </c>
    </row>
    <row r="30" spans="3:28" ht="31.5" x14ac:dyDescent="0.25">
      <c r="C30" s="45" t="s">
        <v>150</v>
      </c>
      <c r="D30" s="45" t="s">
        <v>152</v>
      </c>
      <c r="E30" s="45" t="s">
        <v>709</v>
      </c>
      <c r="F30" s="45" t="s">
        <v>159</v>
      </c>
      <c r="G30" s="46" t="s">
        <v>405</v>
      </c>
      <c r="H30" s="46" t="s">
        <v>834</v>
      </c>
      <c r="I30" s="46" t="s">
        <v>2706</v>
      </c>
      <c r="J30" s="46">
        <v>33</v>
      </c>
      <c r="K30" s="70">
        <v>33</v>
      </c>
      <c r="L30" s="71">
        <v>1</v>
      </c>
      <c r="M30" s="70">
        <v>28</v>
      </c>
      <c r="N30" s="71">
        <v>0.84848484848484851</v>
      </c>
      <c r="O30" s="46">
        <v>33</v>
      </c>
      <c r="P30" s="48">
        <v>1</v>
      </c>
      <c r="Q30" s="46">
        <v>33</v>
      </c>
      <c r="R30" s="48">
        <v>1</v>
      </c>
      <c r="S30" s="46">
        <v>33</v>
      </c>
      <c r="T30" s="48">
        <v>1</v>
      </c>
      <c r="U30" s="46">
        <v>33</v>
      </c>
      <c r="V30" s="48">
        <v>1</v>
      </c>
      <c r="W30" s="70">
        <v>33</v>
      </c>
      <c r="X30" s="71">
        <v>1</v>
      </c>
      <c r="Y30" s="74">
        <v>21</v>
      </c>
      <c r="Z30" s="47">
        <v>0.63636363636363635</v>
      </c>
      <c r="AA30" s="108" t="s">
        <v>35</v>
      </c>
      <c r="AB30" s="108" t="s">
        <v>30</v>
      </c>
    </row>
    <row r="31" spans="3:28" ht="31.5" x14ac:dyDescent="0.25">
      <c r="C31" s="45" t="s">
        <v>150</v>
      </c>
      <c r="D31" s="45" t="s">
        <v>152</v>
      </c>
      <c r="E31" s="45" t="s">
        <v>709</v>
      </c>
      <c r="F31" s="45" t="s">
        <v>157</v>
      </c>
      <c r="G31" s="46" t="s">
        <v>405</v>
      </c>
      <c r="H31" s="46" t="s">
        <v>833</v>
      </c>
      <c r="I31" s="46" t="s">
        <v>2706</v>
      </c>
      <c r="J31" s="46">
        <v>6</v>
      </c>
      <c r="K31" s="70">
        <v>6</v>
      </c>
      <c r="L31" s="71">
        <v>1</v>
      </c>
      <c r="M31" s="70">
        <v>6</v>
      </c>
      <c r="N31" s="71">
        <v>1</v>
      </c>
      <c r="O31" s="46">
        <v>6</v>
      </c>
      <c r="P31" s="48">
        <v>1</v>
      </c>
      <c r="Q31" s="46">
        <v>6</v>
      </c>
      <c r="R31" s="48">
        <v>1</v>
      </c>
      <c r="S31" s="46">
        <v>6</v>
      </c>
      <c r="T31" s="48">
        <v>1</v>
      </c>
      <c r="U31" s="46">
        <v>6</v>
      </c>
      <c r="V31" s="48">
        <v>1</v>
      </c>
      <c r="W31" s="70">
        <v>6</v>
      </c>
      <c r="X31" s="71">
        <v>1</v>
      </c>
      <c r="Y31" s="74">
        <v>3</v>
      </c>
      <c r="Z31" s="47">
        <v>0.5</v>
      </c>
      <c r="AA31" s="108" t="s">
        <v>35</v>
      </c>
      <c r="AB31" s="108" t="s">
        <v>30</v>
      </c>
    </row>
    <row r="32" spans="3:28" ht="31.5" x14ac:dyDescent="0.25">
      <c r="C32" s="45" t="s">
        <v>150</v>
      </c>
      <c r="D32" s="45" t="s">
        <v>152</v>
      </c>
      <c r="E32" s="45" t="s">
        <v>709</v>
      </c>
      <c r="F32" s="45" t="s">
        <v>680</v>
      </c>
      <c r="G32" s="46" t="s">
        <v>405</v>
      </c>
      <c r="H32" s="46" t="s">
        <v>833</v>
      </c>
      <c r="I32" s="46" t="s">
        <v>2706</v>
      </c>
      <c r="J32" s="46">
        <v>4</v>
      </c>
      <c r="K32" s="70">
        <v>3</v>
      </c>
      <c r="L32" s="71">
        <v>0.75</v>
      </c>
      <c r="M32" s="70">
        <v>3</v>
      </c>
      <c r="N32" s="71">
        <v>0.75</v>
      </c>
      <c r="O32" s="46">
        <v>3</v>
      </c>
      <c r="P32" s="48">
        <v>0.75</v>
      </c>
      <c r="Q32" s="46">
        <v>3</v>
      </c>
      <c r="R32" s="48">
        <v>0.75</v>
      </c>
      <c r="S32" s="46">
        <v>3</v>
      </c>
      <c r="T32" s="48">
        <v>0.75</v>
      </c>
      <c r="U32" s="46">
        <v>3</v>
      </c>
      <c r="V32" s="48">
        <v>0.75</v>
      </c>
      <c r="W32" s="70">
        <v>3</v>
      </c>
      <c r="X32" s="71">
        <v>0.75</v>
      </c>
      <c r="Y32" s="74">
        <v>3</v>
      </c>
      <c r="Z32" s="47">
        <v>0.75</v>
      </c>
      <c r="AA32" s="108" t="s">
        <v>35</v>
      </c>
      <c r="AB32" s="108" t="s">
        <v>30</v>
      </c>
    </row>
    <row r="33" spans="3:28" ht="31.5" x14ac:dyDescent="0.25">
      <c r="C33" s="45" t="s">
        <v>150</v>
      </c>
      <c r="D33" s="45" t="s">
        <v>152</v>
      </c>
      <c r="E33" s="45" t="s">
        <v>709</v>
      </c>
      <c r="F33" s="45" t="s">
        <v>158</v>
      </c>
      <c r="G33" s="46" t="s">
        <v>405</v>
      </c>
      <c r="H33" s="46" t="s">
        <v>833</v>
      </c>
      <c r="I33" s="46" t="s">
        <v>2706</v>
      </c>
      <c r="J33" s="46">
        <v>5</v>
      </c>
      <c r="K33" s="70">
        <v>4</v>
      </c>
      <c r="L33" s="71">
        <v>0.8</v>
      </c>
      <c r="M33" s="70">
        <v>4</v>
      </c>
      <c r="N33" s="71">
        <v>0.8</v>
      </c>
      <c r="O33" s="46">
        <v>5</v>
      </c>
      <c r="P33" s="48">
        <v>1</v>
      </c>
      <c r="Q33" s="46">
        <v>5</v>
      </c>
      <c r="R33" s="48">
        <v>1</v>
      </c>
      <c r="S33" s="46">
        <v>5</v>
      </c>
      <c r="T33" s="48">
        <v>1</v>
      </c>
      <c r="U33" s="46">
        <v>5</v>
      </c>
      <c r="V33" s="48">
        <v>1</v>
      </c>
      <c r="W33" s="70">
        <v>5</v>
      </c>
      <c r="X33" s="71">
        <v>1</v>
      </c>
      <c r="Y33" s="74">
        <v>3</v>
      </c>
      <c r="Z33" s="47">
        <v>0.6</v>
      </c>
      <c r="AA33" s="108" t="s">
        <v>35</v>
      </c>
      <c r="AB33" s="108" t="s">
        <v>30</v>
      </c>
    </row>
    <row r="34" spans="3:28" ht="30" x14ac:dyDescent="0.25">
      <c r="C34" s="45" t="s">
        <v>150</v>
      </c>
      <c r="D34" s="45" t="s">
        <v>152</v>
      </c>
      <c r="E34" s="45" t="s">
        <v>709</v>
      </c>
      <c r="F34" s="45" t="s">
        <v>676</v>
      </c>
      <c r="G34" s="46" t="s">
        <v>404</v>
      </c>
      <c r="H34" s="46" t="s">
        <v>833</v>
      </c>
      <c r="I34" s="46" t="s">
        <v>2706</v>
      </c>
      <c r="J34" s="46">
        <v>5</v>
      </c>
      <c r="K34" s="70">
        <v>3</v>
      </c>
      <c r="L34" s="71">
        <v>0.6</v>
      </c>
      <c r="M34" s="70">
        <v>1</v>
      </c>
      <c r="N34" s="71">
        <v>0.2</v>
      </c>
      <c r="O34" s="46">
        <v>2</v>
      </c>
      <c r="P34" s="48">
        <v>0.4</v>
      </c>
      <c r="Q34" s="46">
        <v>0</v>
      </c>
      <c r="R34" s="48">
        <v>0</v>
      </c>
      <c r="S34" s="46">
        <v>1</v>
      </c>
      <c r="T34" s="48">
        <v>0.2</v>
      </c>
      <c r="U34" s="46">
        <v>1</v>
      </c>
      <c r="V34" s="48">
        <v>0.2</v>
      </c>
      <c r="W34" s="70">
        <v>0</v>
      </c>
      <c r="X34" s="71">
        <v>0</v>
      </c>
      <c r="Y34" s="74">
        <v>0</v>
      </c>
      <c r="Z34" s="47">
        <v>0</v>
      </c>
      <c r="AA34" s="108" t="s">
        <v>35</v>
      </c>
      <c r="AB34" s="108" t="s">
        <v>32</v>
      </c>
    </row>
    <row r="35" spans="3:28" ht="31.5" x14ac:dyDescent="0.25">
      <c r="C35" s="45" t="s">
        <v>150</v>
      </c>
      <c r="D35" s="45" t="s">
        <v>152</v>
      </c>
      <c r="E35" s="45" t="s">
        <v>709</v>
      </c>
      <c r="F35" s="45" t="s">
        <v>677</v>
      </c>
      <c r="G35" s="46" t="s">
        <v>404</v>
      </c>
      <c r="H35" s="46" t="s">
        <v>833</v>
      </c>
      <c r="I35" s="46" t="s">
        <v>2706</v>
      </c>
      <c r="J35" s="46">
        <v>5</v>
      </c>
      <c r="K35" s="70">
        <v>5</v>
      </c>
      <c r="L35" s="71">
        <v>1</v>
      </c>
      <c r="M35" s="70">
        <v>3</v>
      </c>
      <c r="N35" s="71">
        <v>0.6</v>
      </c>
      <c r="O35" s="46">
        <v>4</v>
      </c>
      <c r="P35" s="48">
        <v>0.8</v>
      </c>
      <c r="Q35" s="46">
        <v>4</v>
      </c>
      <c r="R35" s="48">
        <v>0.8</v>
      </c>
      <c r="S35" s="46">
        <v>4</v>
      </c>
      <c r="T35" s="48">
        <v>0.8</v>
      </c>
      <c r="U35" s="46">
        <v>4</v>
      </c>
      <c r="V35" s="48">
        <v>0.8</v>
      </c>
      <c r="W35" s="70">
        <v>4</v>
      </c>
      <c r="X35" s="71">
        <v>0.8</v>
      </c>
      <c r="Y35" s="74">
        <v>0</v>
      </c>
      <c r="Z35" s="47">
        <v>0</v>
      </c>
      <c r="AA35" s="108" t="s">
        <v>35</v>
      </c>
      <c r="AB35" s="108" t="s">
        <v>30</v>
      </c>
    </row>
    <row r="36" spans="3:28" ht="31.5" x14ac:dyDescent="0.25">
      <c r="C36" s="45" t="s">
        <v>150</v>
      </c>
      <c r="D36" s="45" t="s">
        <v>152</v>
      </c>
      <c r="E36" s="45" t="s">
        <v>709</v>
      </c>
      <c r="F36" s="45" t="s">
        <v>679</v>
      </c>
      <c r="G36" s="46" t="s">
        <v>403</v>
      </c>
      <c r="H36" s="46" t="s">
        <v>833</v>
      </c>
      <c r="I36" s="46" t="s">
        <v>2706</v>
      </c>
      <c r="J36" s="46">
        <v>5</v>
      </c>
      <c r="K36" s="70">
        <v>5</v>
      </c>
      <c r="L36" s="71">
        <v>1</v>
      </c>
      <c r="M36" s="70">
        <v>4</v>
      </c>
      <c r="N36" s="71">
        <v>0.8</v>
      </c>
      <c r="O36" s="46">
        <v>5</v>
      </c>
      <c r="P36" s="48">
        <v>1</v>
      </c>
      <c r="Q36" s="46">
        <v>5</v>
      </c>
      <c r="R36" s="48">
        <v>1</v>
      </c>
      <c r="S36" s="46">
        <v>5</v>
      </c>
      <c r="T36" s="48">
        <v>1</v>
      </c>
      <c r="U36" s="46">
        <v>5</v>
      </c>
      <c r="V36" s="48">
        <v>1</v>
      </c>
      <c r="W36" s="70">
        <v>5</v>
      </c>
      <c r="X36" s="71">
        <v>1</v>
      </c>
      <c r="Y36" s="74">
        <v>4</v>
      </c>
      <c r="Z36" s="47">
        <v>0.8</v>
      </c>
      <c r="AA36" s="108" t="s">
        <v>35</v>
      </c>
      <c r="AB36" s="108" t="s">
        <v>30</v>
      </c>
    </row>
    <row r="37" spans="3:28" ht="31.5" x14ac:dyDescent="0.25">
      <c r="C37" s="45" t="s">
        <v>150</v>
      </c>
      <c r="D37" s="45" t="s">
        <v>152</v>
      </c>
      <c r="E37" s="45" t="s">
        <v>709</v>
      </c>
      <c r="F37" s="45" t="s">
        <v>681</v>
      </c>
      <c r="G37" s="46" t="s">
        <v>403</v>
      </c>
      <c r="H37" s="46" t="s">
        <v>833</v>
      </c>
      <c r="I37" s="46" t="s">
        <v>2706</v>
      </c>
      <c r="J37" s="46">
        <v>3</v>
      </c>
      <c r="K37" s="70">
        <v>3</v>
      </c>
      <c r="L37" s="71">
        <v>1</v>
      </c>
      <c r="M37" s="70">
        <v>2</v>
      </c>
      <c r="N37" s="71">
        <v>0.66666666666666663</v>
      </c>
      <c r="O37" s="46">
        <v>3</v>
      </c>
      <c r="P37" s="48">
        <v>1</v>
      </c>
      <c r="Q37" s="46">
        <v>2</v>
      </c>
      <c r="R37" s="48">
        <v>0.66666666666666663</v>
      </c>
      <c r="S37" s="46">
        <v>2</v>
      </c>
      <c r="T37" s="48">
        <v>0.66666666666666663</v>
      </c>
      <c r="U37" s="46">
        <v>2</v>
      </c>
      <c r="V37" s="48">
        <v>0.66666666666666663</v>
      </c>
      <c r="W37" s="70">
        <v>2</v>
      </c>
      <c r="X37" s="71">
        <v>0.66666666666666663</v>
      </c>
      <c r="Y37" s="74">
        <v>1</v>
      </c>
      <c r="Z37" s="47">
        <v>0.33333333333333331</v>
      </c>
      <c r="AA37" s="108" t="s">
        <v>35</v>
      </c>
      <c r="AB37" s="108" t="s">
        <v>30</v>
      </c>
    </row>
    <row r="38" spans="3:28" ht="31.5" x14ac:dyDescent="0.25">
      <c r="C38" s="45" t="s">
        <v>150</v>
      </c>
      <c r="D38" s="45" t="s">
        <v>152</v>
      </c>
      <c r="E38" s="45" t="s">
        <v>709</v>
      </c>
      <c r="F38" s="45" t="s">
        <v>153</v>
      </c>
      <c r="G38" s="46" t="s">
        <v>404</v>
      </c>
      <c r="H38" s="46" t="s">
        <v>833</v>
      </c>
      <c r="I38" s="46" t="s">
        <v>2706</v>
      </c>
      <c r="J38" s="46">
        <v>2</v>
      </c>
      <c r="K38" s="70">
        <v>2</v>
      </c>
      <c r="L38" s="71">
        <v>1</v>
      </c>
      <c r="M38" s="70">
        <v>2</v>
      </c>
      <c r="N38" s="71">
        <v>1</v>
      </c>
      <c r="O38" s="46">
        <v>2</v>
      </c>
      <c r="P38" s="48">
        <v>1</v>
      </c>
      <c r="Q38" s="46">
        <v>2</v>
      </c>
      <c r="R38" s="48">
        <v>1</v>
      </c>
      <c r="S38" s="46">
        <v>2</v>
      </c>
      <c r="T38" s="48">
        <v>1</v>
      </c>
      <c r="U38" s="46">
        <v>2</v>
      </c>
      <c r="V38" s="48">
        <v>1</v>
      </c>
      <c r="W38" s="70">
        <v>2</v>
      </c>
      <c r="X38" s="71">
        <v>1</v>
      </c>
      <c r="Y38" s="74">
        <v>1</v>
      </c>
      <c r="Z38" s="47">
        <v>0.5</v>
      </c>
      <c r="AA38" s="108" t="s">
        <v>35</v>
      </c>
      <c r="AB38" s="108" t="s">
        <v>30</v>
      </c>
    </row>
    <row r="39" spans="3:28" ht="31.5" x14ac:dyDescent="0.25">
      <c r="C39" s="45" t="s">
        <v>150</v>
      </c>
      <c r="D39" s="45" t="s">
        <v>152</v>
      </c>
      <c r="E39" s="45" t="s">
        <v>709</v>
      </c>
      <c r="F39" s="45" t="s">
        <v>682</v>
      </c>
      <c r="G39" s="46" t="s">
        <v>403</v>
      </c>
      <c r="H39" s="46" t="s">
        <v>833</v>
      </c>
      <c r="I39" s="46" t="s">
        <v>2706</v>
      </c>
      <c r="J39" s="46">
        <v>7</v>
      </c>
      <c r="K39" s="70">
        <v>6</v>
      </c>
      <c r="L39" s="71">
        <v>0.8571428571428571</v>
      </c>
      <c r="M39" s="70">
        <v>5</v>
      </c>
      <c r="N39" s="71">
        <v>0.7142857142857143</v>
      </c>
      <c r="O39" s="46">
        <v>2</v>
      </c>
      <c r="P39" s="48">
        <v>0.2857142857142857</v>
      </c>
      <c r="Q39" s="46">
        <v>2</v>
      </c>
      <c r="R39" s="48">
        <v>0.2857142857142857</v>
      </c>
      <c r="S39" s="46">
        <v>2</v>
      </c>
      <c r="T39" s="48">
        <v>0.2857142857142857</v>
      </c>
      <c r="U39" s="46">
        <v>2</v>
      </c>
      <c r="V39" s="48">
        <v>0.2857142857142857</v>
      </c>
      <c r="W39" s="70">
        <v>2</v>
      </c>
      <c r="X39" s="71">
        <v>0.2857142857142857</v>
      </c>
      <c r="Y39" s="74">
        <v>1</v>
      </c>
      <c r="Z39" s="47">
        <v>0.14285714285714285</v>
      </c>
      <c r="AA39" s="108" t="s">
        <v>35</v>
      </c>
      <c r="AB39" s="108" t="s">
        <v>30</v>
      </c>
    </row>
    <row r="40" spans="3:28" ht="31.5" x14ac:dyDescent="0.25">
      <c r="C40" s="45" t="s">
        <v>150</v>
      </c>
      <c r="D40" s="45" t="s">
        <v>152</v>
      </c>
      <c r="E40" s="45" t="s">
        <v>709</v>
      </c>
      <c r="F40" s="45" t="s">
        <v>156</v>
      </c>
      <c r="G40" s="46" t="s">
        <v>403</v>
      </c>
      <c r="H40" s="46" t="s">
        <v>833</v>
      </c>
      <c r="I40" s="46" t="s">
        <v>2706</v>
      </c>
      <c r="J40" s="46">
        <v>2</v>
      </c>
      <c r="K40" s="70">
        <v>2</v>
      </c>
      <c r="L40" s="71">
        <v>1</v>
      </c>
      <c r="M40" s="70">
        <v>2</v>
      </c>
      <c r="N40" s="71">
        <v>1</v>
      </c>
      <c r="O40" s="46">
        <v>2</v>
      </c>
      <c r="P40" s="48">
        <v>1</v>
      </c>
      <c r="Q40" s="46">
        <v>2</v>
      </c>
      <c r="R40" s="48">
        <v>1</v>
      </c>
      <c r="S40" s="46">
        <v>2</v>
      </c>
      <c r="T40" s="48">
        <v>1</v>
      </c>
      <c r="U40" s="46">
        <v>2</v>
      </c>
      <c r="V40" s="48">
        <v>1</v>
      </c>
      <c r="W40" s="70">
        <v>2</v>
      </c>
      <c r="X40" s="71">
        <v>1</v>
      </c>
      <c r="Y40" s="74">
        <v>2</v>
      </c>
      <c r="Z40" s="47">
        <v>1</v>
      </c>
      <c r="AA40" s="108" t="s">
        <v>35</v>
      </c>
      <c r="AB40" s="108" t="s">
        <v>30</v>
      </c>
    </row>
    <row r="41" spans="3:28" ht="31.5" x14ac:dyDescent="0.25">
      <c r="C41" s="45" t="s">
        <v>150</v>
      </c>
      <c r="D41" s="45" t="s">
        <v>152</v>
      </c>
      <c r="E41" s="45" t="s">
        <v>709</v>
      </c>
      <c r="F41" s="45" t="s">
        <v>710</v>
      </c>
      <c r="G41" s="46" t="s">
        <v>404</v>
      </c>
      <c r="H41" s="46" t="s">
        <v>833</v>
      </c>
      <c r="I41" s="46" t="s">
        <v>2706</v>
      </c>
      <c r="J41" s="46">
        <v>1</v>
      </c>
      <c r="K41" s="70">
        <v>1</v>
      </c>
      <c r="L41" s="71">
        <v>1</v>
      </c>
      <c r="M41" s="70">
        <v>1</v>
      </c>
      <c r="N41" s="71">
        <v>1</v>
      </c>
      <c r="O41" s="46">
        <v>1</v>
      </c>
      <c r="P41" s="48">
        <v>1</v>
      </c>
      <c r="Q41" s="46">
        <v>1</v>
      </c>
      <c r="R41" s="48">
        <v>1</v>
      </c>
      <c r="S41" s="46">
        <v>1</v>
      </c>
      <c r="T41" s="48">
        <v>1</v>
      </c>
      <c r="U41" s="46">
        <v>1</v>
      </c>
      <c r="V41" s="48">
        <v>1</v>
      </c>
      <c r="W41" s="70">
        <v>1</v>
      </c>
      <c r="X41" s="71">
        <v>1</v>
      </c>
      <c r="Y41" s="74">
        <v>1</v>
      </c>
      <c r="Z41" s="47">
        <v>1</v>
      </c>
      <c r="AA41" s="108" t="s">
        <v>35</v>
      </c>
      <c r="AB41" s="108" t="s">
        <v>30</v>
      </c>
    </row>
    <row r="42" spans="3:28" ht="15.75" x14ac:dyDescent="0.25">
      <c r="C42" s="45" t="s">
        <v>150</v>
      </c>
      <c r="D42" s="45" t="s">
        <v>152</v>
      </c>
      <c r="E42" s="45" t="s">
        <v>711</v>
      </c>
      <c r="F42" s="45" t="s">
        <v>163</v>
      </c>
      <c r="G42" s="46" t="s">
        <v>405</v>
      </c>
      <c r="H42" s="46" t="s">
        <v>833</v>
      </c>
      <c r="I42" s="46" t="s">
        <v>2706</v>
      </c>
      <c r="J42" s="46">
        <v>28</v>
      </c>
      <c r="K42" s="70">
        <v>28</v>
      </c>
      <c r="L42" s="71">
        <v>1</v>
      </c>
      <c r="M42" s="70">
        <v>26</v>
      </c>
      <c r="N42" s="71">
        <v>0.9285714285714286</v>
      </c>
      <c r="O42" s="46">
        <v>28</v>
      </c>
      <c r="P42" s="48">
        <v>1</v>
      </c>
      <c r="Q42" s="46">
        <v>28</v>
      </c>
      <c r="R42" s="48">
        <v>1</v>
      </c>
      <c r="S42" s="46">
        <v>28</v>
      </c>
      <c r="T42" s="48">
        <v>1</v>
      </c>
      <c r="U42" s="46">
        <v>28</v>
      </c>
      <c r="V42" s="48">
        <v>1</v>
      </c>
      <c r="W42" s="70">
        <v>28</v>
      </c>
      <c r="X42" s="71">
        <v>1</v>
      </c>
      <c r="Y42" s="74">
        <v>20</v>
      </c>
      <c r="Z42" s="47">
        <v>0.7142857142857143</v>
      </c>
      <c r="AA42" s="108" t="s">
        <v>35</v>
      </c>
      <c r="AB42" s="108" t="s">
        <v>31</v>
      </c>
    </row>
    <row r="43" spans="3:28" ht="15.75" x14ac:dyDescent="0.25">
      <c r="C43" s="45" t="s">
        <v>150</v>
      </c>
      <c r="D43" s="45" t="s">
        <v>152</v>
      </c>
      <c r="E43" s="45" t="s">
        <v>711</v>
      </c>
      <c r="F43" s="45" t="s">
        <v>162</v>
      </c>
      <c r="G43" s="46" t="s">
        <v>404</v>
      </c>
      <c r="H43" s="46" t="s">
        <v>833</v>
      </c>
      <c r="I43" s="46" t="s">
        <v>2706</v>
      </c>
      <c r="J43" s="46">
        <v>4</v>
      </c>
      <c r="K43" s="70">
        <v>4</v>
      </c>
      <c r="L43" s="71">
        <v>1</v>
      </c>
      <c r="M43" s="70">
        <v>4</v>
      </c>
      <c r="N43" s="71">
        <v>1</v>
      </c>
      <c r="O43" s="46">
        <v>4</v>
      </c>
      <c r="P43" s="48">
        <v>1</v>
      </c>
      <c r="Q43" s="46">
        <v>4</v>
      </c>
      <c r="R43" s="48">
        <v>1</v>
      </c>
      <c r="S43" s="46">
        <v>4</v>
      </c>
      <c r="T43" s="48">
        <v>1</v>
      </c>
      <c r="U43" s="46">
        <v>4</v>
      </c>
      <c r="V43" s="48">
        <v>1</v>
      </c>
      <c r="W43" s="70">
        <v>4</v>
      </c>
      <c r="X43" s="71">
        <v>1</v>
      </c>
      <c r="Y43" s="74">
        <v>3</v>
      </c>
      <c r="Z43" s="47">
        <v>0.75</v>
      </c>
      <c r="AA43" s="108" t="s">
        <v>35</v>
      </c>
      <c r="AB43" s="108" t="s">
        <v>31</v>
      </c>
    </row>
    <row r="44" spans="3:28" ht="15.75" x14ac:dyDescent="0.25">
      <c r="C44" s="45" t="s">
        <v>150</v>
      </c>
      <c r="D44" s="45" t="s">
        <v>152</v>
      </c>
      <c r="E44" s="45" t="s">
        <v>711</v>
      </c>
      <c r="F44" s="45" t="s">
        <v>160</v>
      </c>
      <c r="G44" s="46" t="s">
        <v>404</v>
      </c>
      <c r="H44" s="46" t="s">
        <v>833</v>
      </c>
      <c r="I44" s="46" t="s">
        <v>2706</v>
      </c>
      <c r="J44" s="46">
        <v>11</v>
      </c>
      <c r="K44" s="70">
        <v>11</v>
      </c>
      <c r="L44" s="71">
        <v>1</v>
      </c>
      <c r="M44" s="70">
        <v>9</v>
      </c>
      <c r="N44" s="71">
        <v>0.81818181818181823</v>
      </c>
      <c r="O44" s="46">
        <v>11</v>
      </c>
      <c r="P44" s="48">
        <v>1</v>
      </c>
      <c r="Q44" s="46">
        <v>11</v>
      </c>
      <c r="R44" s="48">
        <v>1</v>
      </c>
      <c r="S44" s="46">
        <v>11</v>
      </c>
      <c r="T44" s="48">
        <v>1</v>
      </c>
      <c r="U44" s="46">
        <v>11</v>
      </c>
      <c r="V44" s="48">
        <v>1</v>
      </c>
      <c r="W44" s="70">
        <v>11</v>
      </c>
      <c r="X44" s="71">
        <v>1</v>
      </c>
      <c r="Y44" s="74">
        <v>7</v>
      </c>
      <c r="Z44" s="47">
        <v>0.63636363636363635</v>
      </c>
      <c r="AA44" s="108" t="s">
        <v>35</v>
      </c>
      <c r="AB44" s="108" t="s">
        <v>31</v>
      </c>
    </row>
    <row r="45" spans="3:28" ht="15.75" x14ac:dyDescent="0.25">
      <c r="C45" s="45" t="s">
        <v>150</v>
      </c>
      <c r="D45" s="45" t="s">
        <v>152</v>
      </c>
      <c r="E45" s="45" t="s">
        <v>711</v>
      </c>
      <c r="F45" s="45" t="s">
        <v>684</v>
      </c>
      <c r="G45" s="46" t="s">
        <v>403</v>
      </c>
      <c r="H45" s="46" t="s">
        <v>833</v>
      </c>
      <c r="I45" s="46" t="s">
        <v>2706</v>
      </c>
      <c r="J45" s="46">
        <v>3</v>
      </c>
      <c r="K45" s="70">
        <v>2</v>
      </c>
      <c r="L45" s="71">
        <v>0.66666666666666663</v>
      </c>
      <c r="M45" s="70">
        <v>2</v>
      </c>
      <c r="N45" s="71">
        <v>0.66666666666666663</v>
      </c>
      <c r="O45" s="46">
        <v>2</v>
      </c>
      <c r="P45" s="48">
        <v>0.66666666666666663</v>
      </c>
      <c r="Q45" s="46">
        <v>2</v>
      </c>
      <c r="R45" s="48">
        <v>0.66666666666666663</v>
      </c>
      <c r="S45" s="46">
        <v>2</v>
      </c>
      <c r="T45" s="48">
        <v>0.66666666666666663</v>
      </c>
      <c r="U45" s="46">
        <v>2</v>
      </c>
      <c r="V45" s="48">
        <v>0.66666666666666663</v>
      </c>
      <c r="W45" s="70">
        <v>2</v>
      </c>
      <c r="X45" s="71">
        <v>0.66666666666666663</v>
      </c>
      <c r="Y45" s="74">
        <v>2</v>
      </c>
      <c r="Z45" s="47">
        <v>0.66666666666666663</v>
      </c>
      <c r="AA45" s="108" t="s">
        <v>35</v>
      </c>
      <c r="AB45" s="108" t="s">
        <v>31</v>
      </c>
    </row>
    <row r="46" spans="3:28" ht="15.75" x14ac:dyDescent="0.25">
      <c r="C46" s="45" t="s">
        <v>150</v>
      </c>
      <c r="D46" s="45" t="s">
        <v>152</v>
      </c>
      <c r="E46" s="45" t="s">
        <v>711</v>
      </c>
      <c r="F46" s="45" t="s">
        <v>161</v>
      </c>
      <c r="G46" s="46" t="s">
        <v>404</v>
      </c>
      <c r="H46" s="46" t="s">
        <v>833</v>
      </c>
      <c r="I46" s="46" t="s">
        <v>2706</v>
      </c>
      <c r="J46" s="46">
        <v>7</v>
      </c>
      <c r="K46" s="70">
        <v>7</v>
      </c>
      <c r="L46" s="71">
        <v>1</v>
      </c>
      <c r="M46" s="70">
        <v>7</v>
      </c>
      <c r="N46" s="71">
        <v>1</v>
      </c>
      <c r="O46" s="46">
        <v>7</v>
      </c>
      <c r="P46" s="48">
        <v>1</v>
      </c>
      <c r="Q46" s="46">
        <v>7</v>
      </c>
      <c r="R46" s="48">
        <v>1</v>
      </c>
      <c r="S46" s="46">
        <v>7</v>
      </c>
      <c r="T46" s="48">
        <v>1</v>
      </c>
      <c r="U46" s="46">
        <v>7</v>
      </c>
      <c r="V46" s="48">
        <v>1</v>
      </c>
      <c r="W46" s="70">
        <v>7</v>
      </c>
      <c r="X46" s="71">
        <v>1</v>
      </c>
      <c r="Y46" s="74">
        <v>4</v>
      </c>
      <c r="Z46" s="47">
        <v>0.5714285714285714</v>
      </c>
      <c r="AA46" s="108" t="s">
        <v>35</v>
      </c>
      <c r="AB46" s="108" t="s">
        <v>31</v>
      </c>
    </row>
    <row r="47" spans="3:28" ht="15.75" x14ac:dyDescent="0.25">
      <c r="C47" s="45" t="s">
        <v>150</v>
      </c>
      <c r="D47" s="45" t="s">
        <v>152</v>
      </c>
      <c r="E47" s="45" t="s">
        <v>706</v>
      </c>
      <c r="F47" s="45" t="s">
        <v>167</v>
      </c>
      <c r="G47" s="46" t="s">
        <v>405</v>
      </c>
      <c r="H47" s="46" t="s">
        <v>834</v>
      </c>
      <c r="I47" s="46" t="s">
        <v>2706</v>
      </c>
      <c r="J47" s="46">
        <v>15</v>
      </c>
      <c r="K47" s="70">
        <v>14</v>
      </c>
      <c r="L47" s="71">
        <v>0.93333333333333335</v>
      </c>
      <c r="M47" s="70">
        <v>14</v>
      </c>
      <c r="N47" s="71">
        <v>0.93333333333333335</v>
      </c>
      <c r="O47" s="46">
        <v>14</v>
      </c>
      <c r="P47" s="48">
        <v>0.93333333333333335</v>
      </c>
      <c r="Q47" s="46">
        <v>14</v>
      </c>
      <c r="R47" s="48">
        <v>0.93333333333333335</v>
      </c>
      <c r="S47" s="46">
        <v>14</v>
      </c>
      <c r="T47" s="48">
        <v>0.93333333333333335</v>
      </c>
      <c r="U47" s="46">
        <v>14</v>
      </c>
      <c r="V47" s="48">
        <v>0.93333333333333335</v>
      </c>
      <c r="W47" s="70">
        <v>14</v>
      </c>
      <c r="X47" s="71">
        <v>0.93333333333333335</v>
      </c>
      <c r="Y47" s="74">
        <v>10</v>
      </c>
      <c r="Z47" s="47">
        <v>0.66666666666666663</v>
      </c>
      <c r="AA47" s="108" t="s">
        <v>35</v>
      </c>
      <c r="AB47" s="108" t="s">
        <v>32</v>
      </c>
    </row>
    <row r="48" spans="3:28" ht="30" x14ac:dyDescent="0.25">
      <c r="C48" s="45" t="s">
        <v>150</v>
      </c>
      <c r="D48" s="45" t="s">
        <v>152</v>
      </c>
      <c r="E48" s="45" t="s">
        <v>706</v>
      </c>
      <c r="F48" s="45" t="s">
        <v>707</v>
      </c>
      <c r="G48" s="46" t="s">
        <v>405</v>
      </c>
      <c r="H48" s="46" t="s">
        <v>833</v>
      </c>
      <c r="I48" s="46" t="s">
        <v>2706</v>
      </c>
      <c r="J48" s="46">
        <v>12</v>
      </c>
      <c r="K48" s="70">
        <v>11</v>
      </c>
      <c r="L48" s="71">
        <v>0.91666666666666663</v>
      </c>
      <c r="M48" s="70">
        <v>11</v>
      </c>
      <c r="N48" s="71">
        <v>0.91666666666666663</v>
      </c>
      <c r="O48" s="46">
        <v>11</v>
      </c>
      <c r="P48" s="48">
        <v>0.91666666666666663</v>
      </c>
      <c r="Q48" s="46">
        <v>11</v>
      </c>
      <c r="R48" s="48">
        <v>0.91666666666666663</v>
      </c>
      <c r="S48" s="46">
        <v>11</v>
      </c>
      <c r="T48" s="48">
        <v>0.91666666666666663</v>
      </c>
      <c r="U48" s="46">
        <v>11</v>
      </c>
      <c r="V48" s="48">
        <v>0.91666666666666663</v>
      </c>
      <c r="W48" s="70">
        <v>11</v>
      </c>
      <c r="X48" s="71">
        <v>0.91666666666666663</v>
      </c>
      <c r="Y48" s="74">
        <v>9</v>
      </c>
      <c r="Z48" s="47">
        <v>0.75</v>
      </c>
      <c r="AA48" s="108" t="s">
        <v>35</v>
      </c>
      <c r="AB48" s="108" t="s">
        <v>32</v>
      </c>
    </row>
    <row r="49" spans="3:28" ht="15.75" x14ac:dyDescent="0.25">
      <c r="C49" s="45" t="s">
        <v>150</v>
      </c>
      <c r="D49" s="45" t="s">
        <v>152</v>
      </c>
      <c r="E49" s="45" t="s">
        <v>706</v>
      </c>
      <c r="F49" s="45" t="s">
        <v>164</v>
      </c>
      <c r="G49" s="46" t="s">
        <v>403</v>
      </c>
      <c r="H49" s="46" t="s">
        <v>833</v>
      </c>
      <c r="I49" s="46" t="s">
        <v>2706</v>
      </c>
      <c r="J49" s="46">
        <v>6</v>
      </c>
      <c r="K49" s="70">
        <v>5</v>
      </c>
      <c r="L49" s="71">
        <v>0.83333333333333337</v>
      </c>
      <c r="M49" s="70">
        <v>4</v>
      </c>
      <c r="N49" s="71">
        <v>0.66666666666666663</v>
      </c>
      <c r="O49" s="46">
        <v>4</v>
      </c>
      <c r="P49" s="48">
        <v>0.66666666666666663</v>
      </c>
      <c r="Q49" s="46">
        <v>4</v>
      </c>
      <c r="R49" s="48">
        <v>0.66666666666666663</v>
      </c>
      <c r="S49" s="46">
        <v>4</v>
      </c>
      <c r="T49" s="48">
        <v>0.66666666666666663</v>
      </c>
      <c r="U49" s="46">
        <v>4</v>
      </c>
      <c r="V49" s="48">
        <v>0.66666666666666663</v>
      </c>
      <c r="W49" s="70">
        <v>4</v>
      </c>
      <c r="X49" s="71">
        <v>0.66666666666666663</v>
      </c>
      <c r="Y49" s="74">
        <v>3</v>
      </c>
      <c r="Z49" s="47">
        <v>0.5</v>
      </c>
      <c r="AA49" s="108" t="s">
        <v>35</v>
      </c>
      <c r="AB49" s="108" t="s">
        <v>32</v>
      </c>
    </row>
    <row r="50" spans="3:28" ht="15.75" x14ac:dyDescent="0.25">
      <c r="C50" s="45" t="s">
        <v>150</v>
      </c>
      <c r="D50" s="45" t="s">
        <v>152</v>
      </c>
      <c r="E50" s="45" t="s">
        <v>706</v>
      </c>
      <c r="F50" s="45" t="s">
        <v>2599</v>
      </c>
      <c r="G50" s="46" t="s">
        <v>403</v>
      </c>
      <c r="H50" s="46" t="s">
        <v>833</v>
      </c>
      <c r="I50" s="46" t="s">
        <v>2706</v>
      </c>
      <c r="J50" s="46">
        <v>2</v>
      </c>
      <c r="K50" s="70">
        <v>1</v>
      </c>
      <c r="L50" s="71">
        <v>0.5</v>
      </c>
      <c r="M50" s="70">
        <v>1</v>
      </c>
      <c r="N50" s="71">
        <v>0.5</v>
      </c>
      <c r="O50" s="46">
        <v>2</v>
      </c>
      <c r="P50" s="48">
        <v>1</v>
      </c>
      <c r="Q50" s="46">
        <v>2</v>
      </c>
      <c r="R50" s="48">
        <v>1</v>
      </c>
      <c r="S50" s="46">
        <v>2</v>
      </c>
      <c r="T50" s="48">
        <v>1</v>
      </c>
      <c r="U50" s="46">
        <v>2</v>
      </c>
      <c r="V50" s="48">
        <v>1</v>
      </c>
      <c r="W50" s="70">
        <v>2</v>
      </c>
      <c r="X50" s="71">
        <v>1</v>
      </c>
      <c r="Y50" s="74">
        <v>1</v>
      </c>
      <c r="Z50" s="47">
        <v>0.5</v>
      </c>
      <c r="AA50" s="108" t="s">
        <v>35</v>
      </c>
      <c r="AB50" s="108" t="s">
        <v>32</v>
      </c>
    </row>
    <row r="51" spans="3:28" ht="15.75" x14ac:dyDescent="0.25">
      <c r="C51" s="45" t="s">
        <v>150</v>
      </c>
      <c r="D51" s="45" t="s">
        <v>152</v>
      </c>
      <c r="E51" s="45" t="s">
        <v>706</v>
      </c>
      <c r="F51" s="45" t="s">
        <v>165</v>
      </c>
      <c r="G51" s="46" t="s">
        <v>405</v>
      </c>
      <c r="H51" s="46" t="s">
        <v>833</v>
      </c>
      <c r="I51" s="46" t="s">
        <v>2706</v>
      </c>
      <c r="J51" s="46">
        <v>13</v>
      </c>
      <c r="K51" s="70">
        <v>13</v>
      </c>
      <c r="L51" s="71">
        <v>1</v>
      </c>
      <c r="M51" s="70">
        <v>10</v>
      </c>
      <c r="N51" s="71">
        <v>0.76923076923076927</v>
      </c>
      <c r="O51" s="46">
        <v>12</v>
      </c>
      <c r="P51" s="48">
        <v>0.92307692307692313</v>
      </c>
      <c r="Q51" s="46">
        <v>12</v>
      </c>
      <c r="R51" s="48">
        <v>0.92307692307692313</v>
      </c>
      <c r="S51" s="46">
        <v>12</v>
      </c>
      <c r="T51" s="48">
        <v>0.92307692307692313</v>
      </c>
      <c r="U51" s="46">
        <v>12</v>
      </c>
      <c r="V51" s="48">
        <v>0.92307692307692313</v>
      </c>
      <c r="W51" s="70">
        <v>12</v>
      </c>
      <c r="X51" s="71">
        <v>0.92307692307692313</v>
      </c>
      <c r="Y51" s="74">
        <v>10</v>
      </c>
      <c r="Z51" s="47">
        <v>0.76923076923076927</v>
      </c>
      <c r="AA51" s="108" t="s">
        <v>35</v>
      </c>
      <c r="AB51" s="108" t="s">
        <v>32</v>
      </c>
    </row>
    <row r="52" spans="3:28" ht="15.75" x14ac:dyDescent="0.25">
      <c r="C52" s="45" t="s">
        <v>150</v>
      </c>
      <c r="D52" s="45" t="s">
        <v>152</v>
      </c>
      <c r="E52" s="45" t="s">
        <v>706</v>
      </c>
      <c r="F52" s="45" t="s">
        <v>674</v>
      </c>
      <c r="G52" s="46" t="s">
        <v>405</v>
      </c>
      <c r="H52" s="46" t="s">
        <v>833</v>
      </c>
      <c r="I52" s="46" t="s">
        <v>2706</v>
      </c>
      <c r="J52" s="46">
        <v>4</v>
      </c>
      <c r="K52" s="70">
        <v>4</v>
      </c>
      <c r="L52" s="71">
        <v>1</v>
      </c>
      <c r="M52" s="70">
        <v>4</v>
      </c>
      <c r="N52" s="71">
        <v>1</v>
      </c>
      <c r="O52" s="46">
        <v>4</v>
      </c>
      <c r="P52" s="48">
        <v>1</v>
      </c>
      <c r="Q52" s="46">
        <v>4</v>
      </c>
      <c r="R52" s="48">
        <v>1</v>
      </c>
      <c r="S52" s="46">
        <v>4</v>
      </c>
      <c r="T52" s="48">
        <v>1</v>
      </c>
      <c r="U52" s="46">
        <v>4</v>
      </c>
      <c r="V52" s="48">
        <v>1</v>
      </c>
      <c r="W52" s="70">
        <v>4</v>
      </c>
      <c r="X52" s="71">
        <v>1</v>
      </c>
      <c r="Y52" s="74">
        <v>2</v>
      </c>
      <c r="Z52" s="47">
        <v>0.5</v>
      </c>
      <c r="AA52" s="108" t="s">
        <v>35</v>
      </c>
      <c r="AB52" s="108" t="s">
        <v>32</v>
      </c>
    </row>
    <row r="53" spans="3:28" ht="15.75" x14ac:dyDescent="0.25">
      <c r="C53" s="45" t="s">
        <v>150</v>
      </c>
      <c r="D53" s="45" t="s">
        <v>152</v>
      </c>
      <c r="E53" s="45" t="s">
        <v>706</v>
      </c>
      <c r="F53" s="45" t="s">
        <v>675</v>
      </c>
      <c r="G53" s="46" t="s">
        <v>404</v>
      </c>
      <c r="H53" s="46" t="s">
        <v>833</v>
      </c>
      <c r="I53" s="46" t="s">
        <v>2706</v>
      </c>
      <c r="J53" s="46">
        <v>9</v>
      </c>
      <c r="K53" s="70">
        <v>8</v>
      </c>
      <c r="L53" s="71">
        <v>0.88888888888888884</v>
      </c>
      <c r="M53" s="70">
        <v>7</v>
      </c>
      <c r="N53" s="71">
        <v>0.77777777777777779</v>
      </c>
      <c r="O53" s="46">
        <v>8</v>
      </c>
      <c r="P53" s="48">
        <v>0.88888888888888884</v>
      </c>
      <c r="Q53" s="46">
        <v>8</v>
      </c>
      <c r="R53" s="48">
        <v>0.88888888888888884</v>
      </c>
      <c r="S53" s="46">
        <v>8</v>
      </c>
      <c r="T53" s="48">
        <v>0.88888888888888884</v>
      </c>
      <c r="U53" s="46">
        <v>8</v>
      </c>
      <c r="V53" s="48">
        <v>0.88888888888888884</v>
      </c>
      <c r="W53" s="70">
        <v>8</v>
      </c>
      <c r="X53" s="71">
        <v>0.88888888888888884</v>
      </c>
      <c r="Y53" s="74">
        <v>6</v>
      </c>
      <c r="Z53" s="47">
        <v>0.66666666666666663</v>
      </c>
      <c r="AA53" s="108" t="s">
        <v>35</v>
      </c>
      <c r="AB53" s="108" t="s">
        <v>32</v>
      </c>
    </row>
    <row r="54" spans="3:28" ht="15.75" x14ac:dyDescent="0.25">
      <c r="C54" s="45" t="s">
        <v>150</v>
      </c>
      <c r="D54" s="45" t="s">
        <v>152</v>
      </c>
      <c r="E54" s="45" t="s">
        <v>706</v>
      </c>
      <c r="F54" s="45" t="s">
        <v>166</v>
      </c>
      <c r="G54" s="46" t="s">
        <v>403</v>
      </c>
      <c r="H54" s="46" t="s">
        <v>833</v>
      </c>
      <c r="I54" s="46" t="s">
        <v>2706</v>
      </c>
      <c r="J54" s="46">
        <v>4</v>
      </c>
      <c r="K54" s="70">
        <v>4</v>
      </c>
      <c r="L54" s="71">
        <v>1</v>
      </c>
      <c r="M54" s="70">
        <v>4</v>
      </c>
      <c r="N54" s="71">
        <v>1</v>
      </c>
      <c r="O54" s="46">
        <v>4</v>
      </c>
      <c r="P54" s="48">
        <v>1</v>
      </c>
      <c r="Q54" s="46">
        <v>4</v>
      </c>
      <c r="R54" s="48">
        <v>1</v>
      </c>
      <c r="S54" s="46">
        <v>4</v>
      </c>
      <c r="T54" s="48">
        <v>1</v>
      </c>
      <c r="U54" s="46">
        <v>4</v>
      </c>
      <c r="V54" s="48">
        <v>1</v>
      </c>
      <c r="W54" s="70">
        <v>4</v>
      </c>
      <c r="X54" s="71">
        <v>1</v>
      </c>
      <c r="Y54" s="74">
        <v>4</v>
      </c>
      <c r="Z54" s="47">
        <v>1</v>
      </c>
      <c r="AA54" s="108" t="s">
        <v>35</v>
      </c>
      <c r="AB54" s="108" t="s">
        <v>32</v>
      </c>
    </row>
    <row r="55" spans="3:28" ht="15.75" x14ac:dyDescent="0.25">
      <c r="C55" s="45" t="s">
        <v>150</v>
      </c>
      <c r="D55" s="45" t="s">
        <v>152</v>
      </c>
      <c r="E55" s="45" t="s">
        <v>706</v>
      </c>
      <c r="F55" s="45" t="s">
        <v>801</v>
      </c>
      <c r="G55" s="46" t="s">
        <v>403</v>
      </c>
      <c r="H55" s="46" t="s">
        <v>833</v>
      </c>
      <c r="I55" s="46" t="s">
        <v>2706</v>
      </c>
      <c r="J55" s="46">
        <v>1</v>
      </c>
      <c r="K55" s="70">
        <v>1</v>
      </c>
      <c r="L55" s="71">
        <v>1</v>
      </c>
      <c r="M55" s="70">
        <v>1</v>
      </c>
      <c r="N55" s="71">
        <v>1</v>
      </c>
      <c r="O55" s="46">
        <v>0</v>
      </c>
      <c r="P55" s="48">
        <v>0</v>
      </c>
      <c r="Q55" s="46">
        <v>0</v>
      </c>
      <c r="R55" s="48">
        <v>0</v>
      </c>
      <c r="S55" s="46">
        <v>0</v>
      </c>
      <c r="T55" s="48">
        <v>0</v>
      </c>
      <c r="U55" s="46">
        <v>0</v>
      </c>
      <c r="V55" s="48">
        <v>0</v>
      </c>
      <c r="W55" s="70">
        <v>0</v>
      </c>
      <c r="X55" s="71">
        <v>0</v>
      </c>
      <c r="Y55" s="74">
        <v>0</v>
      </c>
      <c r="Z55" s="47">
        <v>0</v>
      </c>
      <c r="AA55" s="108" t="s">
        <v>35</v>
      </c>
      <c r="AB55" s="108" t="s">
        <v>32</v>
      </c>
    </row>
    <row r="56" spans="3:28" ht="15.75" x14ac:dyDescent="0.25">
      <c r="C56" s="45" t="s">
        <v>150</v>
      </c>
      <c r="D56" s="45" t="s">
        <v>171</v>
      </c>
      <c r="E56" s="45" t="s">
        <v>720</v>
      </c>
      <c r="F56" s="45" t="s">
        <v>666</v>
      </c>
      <c r="G56" s="46" t="s">
        <v>403</v>
      </c>
      <c r="H56" s="46" t="s">
        <v>833</v>
      </c>
      <c r="I56" s="46" t="s">
        <v>2706</v>
      </c>
      <c r="J56" s="46">
        <v>3</v>
      </c>
      <c r="K56" s="70">
        <v>3</v>
      </c>
      <c r="L56" s="71">
        <v>1</v>
      </c>
      <c r="M56" s="70">
        <v>3</v>
      </c>
      <c r="N56" s="71">
        <v>1</v>
      </c>
      <c r="O56" s="46">
        <v>3</v>
      </c>
      <c r="P56" s="48">
        <v>1</v>
      </c>
      <c r="Q56" s="46">
        <v>3</v>
      </c>
      <c r="R56" s="48">
        <v>1</v>
      </c>
      <c r="S56" s="46">
        <v>3</v>
      </c>
      <c r="T56" s="48">
        <v>1</v>
      </c>
      <c r="U56" s="46">
        <v>3</v>
      </c>
      <c r="V56" s="48">
        <v>1</v>
      </c>
      <c r="W56" s="70">
        <v>3</v>
      </c>
      <c r="X56" s="71">
        <v>1</v>
      </c>
      <c r="Y56" s="74">
        <v>3</v>
      </c>
      <c r="Z56" s="47">
        <v>1</v>
      </c>
      <c r="AA56" s="108" t="s">
        <v>35</v>
      </c>
      <c r="AB56" s="108" t="s">
        <v>33</v>
      </c>
    </row>
    <row r="57" spans="3:28" ht="15.75" x14ac:dyDescent="0.25">
      <c r="C57" s="45" t="s">
        <v>150</v>
      </c>
      <c r="D57" s="45" t="s">
        <v>171</v>
      </c>
      <c r="E57" s="45" t="s">
        <v>720</v>
      </c>
      <c r="F57" s="45" t="s">
        <v>200</v>
      </c>
      <c r="G57" s="46" t="s">
        <v>405</v>
      </c>
      <c r="H57" s="46" t="s">
        <v>833</v>
      </c>
      <c r="I57" s="46" t="s">
        <v>2706</v>
      </c>
      <c r="J57" s="46">
        <v>9</v>
      </c>
      <c r="K57" s="70">
        <v>6</v>
      </c>
      <c r="L57" s="71">
        <v>0.66666666666666663</v>
      </c>
      <c r="M57" s="70">
        <v>6</v>
      </c>
      <c r="N57" s="71">
        <v>0.66666666666666663</v>
      </c>
      <c r="O57" s="46">
        <v>7</v>
      </c>
      <c r="P57" s="48">
        <v>0.77777777777777779</v>
      </c>
      <c r="Q57" s="46">
        <v>7</v>
      </c>
      <c r="R57" s="48">
        <v>0.77777777777777779</v>
      </c>
      <c r="S57" s="46">
        <v>7</v>
      </c>
      <c r="T57" s="48">
        <v>0.77777777777777779</v>
      </c>
      <c r="U57" s="46">
        <v>7</v>
      </c>
      <c r="V57" s="48">
        <v>0.77777777777777779</v>
      </c>
      <c r="W57" s="70">
        <v>7</v>
      </c>
      <c r="X57" s="71">
        <v>0.77777777777777779</v>
      </c>
      <c r="Y57" s="74">
        <v>4</v>
      </c>
      <c r="Z57" s="47">
        <v>0.44444444444444442</v>
      </c>
      <c r="AA57" s="108" t="s">
        <v>35</v>
      </c>
      <c r="AB57" s="108" t="s">
        <v>33</v>
      </c>
    </row>
    <row r="58" spans="3:28" ht="15.75" x14ac:dyDescent="0.25">
      <c r="C58" s="45" t="s">
        <v>150</v>
      </c>
      <c r="D58" s="45" t="s">
        <v>171</v>
      </c>
      <c r="E58" s="45" t="s">
        <v>720</v>
      </c>
      <c r="F58" s="45" t="s">
        <v>665</v>
      </c>
      <c r="G58" s="46" t="s">
        <v>405</v>
      </c>
      <c r="H58" s="46" t="s">
        <v>833</v>
      </c>
      <c r="I58" s="46" t="s">
        <v>2706</v>
      </c>
      <c r="J58" s="46">
        <v>8</v>
      </c>
      <c r="K58" s="70">
        <v>8</v>
      </c>
      <c r="L58" s="71">
        <v>1</v>
      </c>
      <c r="M58" s="70">
        <v>7</v>
      </c>
      <c r="N58" s="71">
        <v>0.875</v>
      </c>
      <c r="O58" s="46">
        <v>8</v>
      </c>
      <c r="P58" s="48">
        <v>1</v>
      </c>
      <c r="Q58" s="46">
        <v>8</v>
      </c>
      <c r="R58" s="48">
        <v>1</v>
      </c>
      <c r="S58" s="46">
        <v>8</v>
      </c>
      <c r="T58" s="48">
        <v>1</v>
      </c>
      <c r="U58" s="46">
        <v>8</v>
      </c>
      <c r="V58" s="48">
        <v>1</v>
      </c>
      <c r="W58" s="70">
        <v>8</v>
      </c>
      <c r="X58" s="71">
        <v>1</v>
      </c>
      <c r="Y58" s="74">
        <v>6</v>
      </c>
      <c r="Z58" s="47">
        <v>0.75</v>
      </c>
      <c r="AA58" s="108" t="s">
        <v>35</v>
      </c>
      <c r="AB58" s="108" t="s">
        <v>33</v>
      </c>
    </row>
    <row r="59" spans="3:28" ht="15.75" x14ac:dyDescent="0.25">
      <c r="C59" s="45" t="s">
        <v>150</v>
      </c>
      <c r="D59" s="45" t="s">
        <v>171</v>
      </c>
      <c r="E59" s="45" t="s">
        <v>720</v>
      </c>
      <c r="F59" s="45" t="s">
        <v>671</v>
      </c>
      <c r="G59" s="46" t="s">
        <v>403</v>
      </c>
      <c r="H59" s="46" t="s">
        <v>833</v>
      </c>
      <c r="I59" s="46" t="s">
        <v>2706</v>
      </c>
      <c r="J59" s="46">
        <v>5</v>
      </c>
      <c r="K59" s="70">
        <v>4</v>
      </c>
      <c r="L59" s="71">
        <v>0.8</v>
      </c>
      <c r="M59" s="70">
        <v>4</v>
      </c>
      <c r="N59" s="71">
        <v>0.8</v>
      </c>
      <c r="O59" s="46">
        <v>4</v>
      </c>
      <c r="P59" s="48">
        <v>0.8</v>
      </c>
      <c r="Q59" s="46">
        <v>4</v>
      </c>
      <c r="R59" s="48">
        <v>0.8</v>
      </c>
      <c r="S59" s="46">
        <v>4</v>
      </c>
      <c r="T59" s="48">
        <v>0.8</v>
      </c>
      <c r="U59" s="46">
        <v>4</v>
      </c>
      <c r="V59" s="48">
        <v>0.8</v>
      </c>
      <c r="W59" s="70">
        <v>4</v>
      </c>
      <c r="X59" s="71">
        <v>0.8</v>
      </c>
      <c r="Y59" s="74">
        <v>0</v>
      </c>
      <c r="Z59" s="47">
        <v>0</v>
      </c>
      <c r="AA59" s="108" t="s">
        <v>35</v>
      </c>
      <c r="AB59" s="108" t="s">
        <v>33</v>
      </c>
    </row>
    <row r="60" spans="3:28" ht="15.75" x14ac:dyDescent="0.25">
      <c r="C60" s="45" t="s">
        <v>150</v>
      </c>
      <c r="D60" s="45" t="s">
        <v>171</v>
      </c>
      <c r="E60" s="45" t="s">
        <v>720</v>
      </c>
      <c r="F60" s="45" t="s">
        <v>721</v>
      </c>
      <c r="G60" s="46" t="s">
        <v>403</v>
      </c>
      <c r="H60" s="46" t="s">
        <v>833</v>
      </c>
      <c r="I60" s="46" t="s">
        <v>2706</v>
      </c>
      <c r="J60" s="46">
        <v>3</v>
      </c>
      <c r="K60" s="70">
        <v>3</v>
      </c>
      <c r="L60" s="71">
        <v>1</v>
      </c>
      <c r="M60" s="70">
        <v>3</v>
      </c>
      <c r="N60" s="71">
        <v>1</v>
      </c>
      <c r="O60" s="46">
        <v>3</v>
      </c>
      <c r="P60" s="48">
        <v>1</v>
      </c>
      <c r="Q60" s="46">
        <v>3</v>
      </c>
      <c r="R60" s="48">
        <v>1</v>
      </c>
      <c r="S60" s="46">
        <v>3</v>
      </c>
      <c r="T60" s="48">
        <v>1</v>
      </c>
      <c r="U60" s="46">
        <v>3</v>
      </c>
      <c r="V60" s="48">
        <v>1</v>
      </c>
      <c r="W60" s="70">
        <v>3</v>
      </c>
      <c r="X60" s="71">
        <v>1</v>
      </c>
      <c r="Y60" s="74">
        <v>3</v>
      </c>
      <c r="Z60" s="47">
        <v>1</v>
      </c>
      <c r="AA60" s="108" t="s">
        <v>35</v>
      </c>
      <c r="AB60" s="108" t="s">
        <v>33</v>
      </c>
    </row>
    <row r="61" spans="3:28" ht="15.75" x14ac:dyDescent="0.25">
      <c r="C61" s="45" t="s">
        <v>150</v>
      </c>
      <c r="D61" s="45" t="s">
        <v>171</v>
      </c>
      <c r="E61" s="45" t="s">
        <v>720</v>
      </c>
      <c r="F61" s="45" t="s">
        <v>198</v>
      </c>
      <c r="G61" s="46" t="s">
        <v>403</v>
      </c>
      <c r="H61" s="46" t="s">
        <v>833</v>
      </c>
      <c r="I61" s="46" t="s">
        <v>2706</v>
      </c>
      <c r="J61" s="46">
        <v>1</v>
      </c>
      <c r="K61" s="70">
        <v>1</v>
      </c>
      <c r="L61" s="71">
        <v>1</v>
      </c>
      <c r="M61" s="70">
        <v>1</v>
      </c>
      <c r="N61" s="71">
        <v>1</v>
      </c>
      <c r="O61" s="46">
        <v>1</v>
      </c>
      <c r="P61" s="48">
        <v>1</v>
      </c>
      <c r="Q61" s="46">
        <v>1</v>
      </c>
      <c r="R61" s="48">
        <v>1</v>
      </c>
      <c r="S61" s="46">
        <v>1</v>
      </c>
      <c r="T61" s="48">
        <v>1</v>
      </c>
      <c r="U61" s="46">
        <v>1</v>
      </c>
      <c r="V61" s="48">
        <v>1</v>
      </c>
      <c r="W61" s="70">
        <v>1</v>
      </c>
      <c r="X61" s="71">
        <v>1</v>
      </c>
      <c r="Y61" s="74">
        <v>1</v>
      </c>
      <c r="Z61" s="47">
        <v>1</v>
      </c>
      <c r="AA61" s="108" t="s">
        <v>35</v>
      </c>
      <c r="AB61" s="108" t="s">
        <v>33</v>
      </c>
    </row>
    <row r="62" spans="3:28" ht="30" x14ac:dyDescent="0.25">
      <c r="C62" s="45" t="s">
        <v>150</v>
      </c>
      <c r="D62" s="45" t="s">
        <v>171</v>
      </c>
      <c r="E62" s="45" t="s">
        <v>720</v>
      </c>
      <c r="F62" s="45" t="s">
        <v>670</v>
      </c>
      <c r="G62" s="46" t="s">
        <v>403</v>
      </c>
      <c r="H62" s="46" t="s">
        <v>833</v>
      </c>
      <c r="I62" s="46" t="s">
        <v>2706</v>
      </c>
      <c r="J62" s="46">
        <v>2</v>
      </c>
      <c r="K62" s="70">
        <v>2</v>
      </c>
      <c r="L62" s="71">
        <v>1</v>
      </c>
      <c r="M62" s="70">
        <v>2</v>
      </c>
      <c r="N62" s="71">
        <v>1</v>
      </c>
      <c r="O62" s="46">
        <v>2</v>
      </c>
      <c r="P62" s="48">
        <v>1</v>
      </c>
      <c r="Q62" s="46">
        <v>2</v>
      </c>
      <c r="R62" s="48">
        <v>1</v>
      </c>
      <c r="S62" s="46">
        <v>2</v>
      </c>
      <c r="T62" s="48">
        <v>1</v>
      </c>
      <c r="U62" s="46">
        <v>2</v>
      </c>
      <c r="V62" s="48">
        <v>1</v>
      </c>
      <c r="W62" s="70">
        <v>2</v>
      </c>
      <c r="X62" s="71">
        <v>1</v>
      </c>
      <c r="Y62" s="74">
        <v>0</v>
      </c>
      <c r="Z62" s="47">
        <v>0</v>
      </c>
      <c r="AA62" s="108" t="s">
        <v>35</v>
      </c>
      <c r="AB62" s="108" t="s">
        <v>33</v>
      </c>
    </row>
    <row r="63" spans="3:28" ht="15.75" x14ac:dyDescent="0.25">
      <c r="C63" s="45" t="s">
        <v>150</v>
      </c>
      <c r="D63" s="45" t="s">
        <v>171</v>
      </c>
      <c r="E63" s="45" t="s">
        <v>720</v>
      </c>
      <c r="F63" s="45" t="s">
        <v>669</v>
      </c>
      <c r="G63" s="46" t="s">
        <v>403</v>
      </c>
      <c r="H63" s="46" t="s">
        <v>833</v>
      </c>
      <c r="I63" s="46" t="s">
        <v>2706</v>
      </c>
      <c r="J63" s="46">
        <v>7</v>
      </c>
      <c r="K63" s="70">
        <v>7</v>
      </c>
      <c r="L63" s="71">
        <v>1</v>
      </c>
      <c r="M63" s="70">
        <v>6</v>
      </c>
      <c r="N63" s="71">
        <v>0.8571428571428571</v>
      </c>
      <c r="O63" s="46">
        <v>7</v>
      </c>
      <c r="P63" s="48">
        <v>1</v>
      </c>
      <c r="Q63" s="46">
        <v>7</v>
      </c>
      <c r="R63" s="48">
        <v>1</v>
      </c>
      <c r="S63" s="46">
        <v>7</v>
      </c>
      <c r="T63" s="48">
        <v>1</v>
      </c>
      <c r="U63" s="46">
        <v>7</v>
      </c>
      <c r="V63" s="48">
        <v>1</v>
      </c>
      <c r="W63" s="70">
        <v>7</v>
      </c>
      <c r="X63" s="71">
        <v>1</v>
      </c>
      <c r="Y63" s="74">
        <v>4</v>
      </c>
      <c r="Z63" s="47">
        <v>0.5714285714285714</v>
      </c>
      <c r="AA63" s="108" t="s">
        <v>35</v>
      </c>
      <c r="AB63" s="108" t="s">
        <v>33</v>
      </c>
    </row>
    <row r="64" spans="3:28" ht="15.75" x14ac:dyDescent="0.25">
      <c r="C64" s="45" t="s">
        <v>150</v>
      </c>
      <c r="D64" s="45" t="s">
        <v>171</v>
      </c>
      <c r="E64" s="45" t="s">
        <v>720</v>
      </c>
      <c r="F64" s="45" t="s">
        <v>667</v>
      </c>
      <c r="G64" s="46" t="s">
        <v>403</v>
      </c>
      <c r="H64" s="46" t="s">
        <v>833</v>
      </c>
      <c r="I64" s="46" t="s">
        <v>2706</v>
      </c>
      <c r="J64" s="46">
        <v>5</v>
      </c>
      <c r="K64" s="70">
        <v>5</v>
      </c>
      <c r="L64" s="71">
        <v>1</v>
      </c>
      <c r="M64" s="70">
        <v>5</v>
      </c>
      <c r="N64" s="71">
        <v>1</v>
      </c>
      <c r="O64" s="46">
        <v>5</v>
      </c>
      <c r="P64" s="48">
        <v>1</v>
      </c>
      <c r="Q64" s="46">
        <v>5</v>
      </c>
      <c r="R64" s="48">
        <v>1</v>
      </c>
      <c r="S64" s="46">
        <v>5</v>
      </c>
      <c r="T64" s="48">
        <v>1</v>
      </c>
      <c r="U64" s="46">
        <v>5</v>
      </c>
      <c r="V64" s="48">
        <v>1</v>
      </c>
      <c r="W64" s="70">
        <v>5</v>
      </c>
      <c r="X64" s="71">
        <v>1</v>
      </c>
      <c r="Y64" s="74">
        <v>5</v>
      </c>
      <c r="Z64" s="47">
        <v>1</v>
      </c>
      <c r="AA64" s="108" t="s">
        <v>35</v>
      </c>
      <c r="AB64" s="108" t="s">
        <v>33</v>
      </c>
    </row>
    <row r="65" spans="3:28" ht="15.75" x14ac:dyDescent="0.25">
      <c r="C65" s="45" t="s">
        <v>150</v>
      </c>
      <c r="D65" s="45" t="s">
        <v>171</v>
      </c>
      <c r="E65" s="45" t="s">
        <v>720</v>
      </c>
      <c r="F65" s="45" t="s">
        <v>668</v>
      </c>
      <c r="G65" s="46" t="s">
        <v>403</v>
      </c>
      <c r="H65" s="46" t="s">
        <v>833</v>
      </c>
      <c r="I65" s="46" t="s">
        <v>2706</v>
      </c>
      <c r="J65" s="46">
        <v>7</v>
      </c>
      <c r="K65" s="70">
        <v>7</v>
      </c>
      <c r="L65" s="71">
        <v>1</v>
      </c>
      <c r="M65" s="70">
        <v>6</v>
      </c>
      <c r="N65" s="71">
        <v>0.8571428571428571</v>
      </c>
      <c r="O65" s="46">
        <v>6</v>
      </c>
      <c r="P65" s="48">
        <v>0.8571428571428571</v>
      </c>
      <c r="Q65" s="46">
        <v>6</v>
      </c>
      <c r="R65" s="48">
        <v>0.8571428571428571</v>
      </c>
      <c r="S65" s="46">
        <v>6</v>
      </c>
      <c r="T65" s="48">
        <v>0.8571428571428571</v>
      </c>
      <c r="U65" s="46">
        <v>6</v>
      </c>
      <c r="V65" s="48">
        <v>0.8571428571428571</v>
      </c>
      <c r="W65" s="70">
        <v>6</v>
      </c>
      <c r="X65" s="71">
        <v>0.8571428571428571</v>
      </c>
      <c r="Y65" s="74">
        <v>6</v>
      </c>
      <c r="Z65" s="47">
        <v>0.8571428571428571</v>
      </c>
      <c r="AA65" s="108" t="s">
        <v>35</v>
      </c>
      <c r="AB65" s="108" t="s">
        <v>33</v>
      </c>
    </row>
    <row r="66" spans="3:28" ht="15.75" x14ac:dyDescent="0.25">
      <c r="C66" s="45" t="s">
        <v>150</v>
      </c>
      <c r="D66" s="45" t="s">
        <v>171</v>
      </c>
      <c r="E66" s="45" t="s">
        <v>720</v>
      </c>
      <c r="F66" s="45" t="s">
        <v>199</v>
      </c>
      <c r="G66" s="46" t="s">
        <v>403</v>
      </c>
      <c r="H66" s="46" t="s">
        <v>833</v>
      </c>
      <c r="I66" s="46" t="s">
        <v>2706</v>
      </c>
      <c r="J66" s="46">
        <v>7</v>
      </c>
      <c r="K66" s="70">
        <v>6</v>
      </c>
      <c r="L66" s="71">
        <v>0.8571428571428571</v>
      </c>
      <c r="M66" s="70">
        <v>6</v>
      </c>
      <c r="N66" s="71">
        <v>0.8571428571428571</v>
      </c>
      <c r="O66" s="46">
        <v>6</v>
      </c>
      <c r="P66" s="48">
        <v>0.8571428571428571</v>
      </c>
      <c r="Q66" s="46">
        <v>6</v>
      </c>
      <c r="R66" s="48">
        <v>0.8571428571428571</v>
      </c>
      <c r="S66" s="46">
        <v>6</v>
      </c>
      <c r="T66" s="48">
        <v>0.8571428571428571</v>
      </c>
      <c r="U66" s="46">
        <v>6</v>
      </c>
      <c r="V66" s="48">
        <v>0.8571428571428571</v>
      </c>
      <c r="W66" s="70">
        <v>6</v>
      </c>
      <c r="X66" s="71">
        <v>0.8571428571428571</v>
      </c>
      <c r="Y66" s="74">
        <v>6</v>
      </c>
      <c r="Z66" s="47">
        <v>0.8571428571428571</v>
      </c>
      <c r="AA66" s="108" t="s">
        <v>35</v>
      </c>
      <c r="AB66" s="108" t="s">
        <v>33</v>
      </c>
    </row>
    <row r="67" spans="3:28" ht="15.75" x14ac:dyDescent="0.25">
      <c r="C67" s="45" t="s">
        <v>150</v>
      </c>
      <c r="D67" s="45" t="s">
        <v>171</v>
      </c>
      <c r="E67" s="45" t="s">
        <v>720</v>
      </c>
      <c r="F67" s="45" t="s">
        <v>673</v>
      </c>
      <c r="G67" s="46" t="s">
        <v>403</v>
      </c>
      <c r="H67" s="46" t="s">
        <v>833</v>
      </c>
      <c r="I67" s="46" t="s">
        <v>2706</v>
      </c>
      <c r="J67" s="46">
        <v>1</v>
      </c>
      <c r="K67" s="70">
        <v>1</v>
      </c>
      <c r="L67" s="71">
        <v>1</v>
      </c>
      <c r="M67" s="70">
        <v>1</v>
      </c>
      <c r="N67" s="71">
        <v>1</v>
      </c>
      <c r="O67" s="46">
        <v>1</v>
      </c>
      <c r="P67" s="48">
        <v>1</v>
      </c>
      <c r="Q67" s="46">
        <v>1</v>
      </c>
      <c r="R67" s="48">
        <v>1</v>
      </c>
      <c r="S67" s="46">
        <v>1</v>
      </c>
      <c r="T67" s="48">
        <v>1</v>
      </c>
      <c r="U67" s="46">
        <v>1</v>
      </c>
      <c r="V67" s="48">
        <v>1</v>
      </c>
      <c r="W67" s="70">
        <v>1</v>
      </c>
      <c r="X67" s="71">
        <v>1</v>
      </c>
      <c r="Y67" s="74">
        <v>0</v>
      </c>
      <c r="Z67" s="47">
        <v>0</v>
      </c>
      <c r="AA67" s="108" t="s">
        <v>35</v>
      </c>
      <c r="AB67" s="108" t="s">
        <v>33</v>
      </c>
    </row>
    <row r="68" spans="3:28" ht="15.75" x14ac:dyDescent="0.25">
      <c r="C68" s="45" t="s">
        <v>150</v>
      </c>
      <c r="D68" s="45" t="s">
        <v>171</v>
      </c>
      <c r="E68" s="45" t="s">
        <v>718</v>
      </c>
      <c r="F68" s="45" t="s">
        <v>644</v>
      </c>
      <c r="G68" s="46" t="s">
        <v>405</v>
      </c>
      <c r="H68" s="46" t="s">
        <v>834</v>
      </c>
      <c r="I68" s="46" t="s">
        <v>2706</v>
      </c>
      <c r="J68" s="46">
        <v>18</v>
      </c>
      <c r="K68" s="70">
        <v>13</v>
      </c>
      <c r="L68" s="71">
        <v>0.72222222222222221</v>
      </c>
      <c r="M68" s="70">
        <v>11</v>
      </c>
      <c r="N68" s="71">
        <v>0.61111111111111116</v>
      </c>
      <c r="O68" s="46">
        <v>18</v>
      </c>
      <c r="P68" s="48">
        <v>1</v>
      </c>
      <c r="Q68" s="46">
        <v>18</v>
      </c>
      <c r="R68" s="48">
        <v>1</v>
      </c>
      <c r="S68" s="46">
        <v>18</v>
      </c>
      <c r="T68" s="48">
        <v>1</v>
      </c>
      <c r="U68" s="46">
        <v>18</v>
      </c>
      <c r="V68" s="48">
        <v>1</v>
      </c>
      <c r="W68" s="70">
        <v>18</v>
      </c>
      <c r="X68" s="71">
        <v>1</v>
      </c>
      <c r="Y68" s="74">
        <v>6</v>
      </c>
      <c r="Z68" s="47">
        <v>0.33333333333333331</v>
      </c>
      <c r="AA68" s="108" t="s">
        <v>44</v>
      </c>
      <c r="AB68" s="108" t="s">
        <v>44</v>
      </c>
    </row>
    <row r="69" spans="3:28" ht="15.75" x14ac:dyDescent="0.25">
      <c r="C69" s="45" t="s">
        <v>150</v>
      </c>
      <c r="D69" s="45" t="s">
        <v>171</v>
      </c>
      <c r="E69" s="45" t="s">
        <v>718</v>
      </c>
      <c r="F69" s="45" t="s">
        <v>217</v>
      </c>
      <c r="G69" s="46" t="s">
        <v>404</v>
      </c>
      <c r="H69" s="46" t="s">
        <v>834</v>
      </c>
      <c r="I69" s="46" t="s">
        <v>2733</v>
      </c>
      <c r="J69" s="46">
        <v>6</v>
      </c>
      <c r="K69" s="70">
        <v>6</v>
      </c>
      <c r="L69" s="71">
        <v>1</v>
      </c>
      <c r="M69" s="70">
        <v>6</v>
      </c>
      <c r="N69" s="71">
        <v>1</v>
      </c>
      <c r="O69" s="46">
        <v>6</v>
      </c>
      <c r="P69" s="48">
        <v>1</v>
      </c>
      <c r="Q69" s="46">
        <v>6</v>
      </c>
      <c r="R69" s="48">
        <v>1</v>
      </c>
      <c r="S69" s="46">
        <v>6</v>
      </c>
      <c r="T69" s="48">
        <v>1</v>
      </c>
      <c r="U69" s="46">
        <v>6</v>
      </c>
      <c r="V69" s="48">
        <v>1</v>
      </c>
      <c r="W69" s="70">
        <v>6</v>
      </c>
      <c r="X69" s="71">
        <v>1</v>
      </c>
      <c r="Y69" s="74">
        <v>3</v>
      </c>
      <c r="Z69" s="47">
        <v>0.5</v>
      </c>
      <c r="AA69" s="108" t="s">
        <v>44</v>
      </c>
      <c r="AB69" s="108" t="s">
        <v>45</v>
      </c>
    </row>
    <row r="70" spans="3:28" ht="15.75" x14ac:dyDescent="0.25">
      <c r="C70" s="45" t="s">
        <v>150</v>
      </c>
      <c r="D70" s="45" t="s">
        <v>171</v>
      </c>
      <c r="E70" s="45" t="s">
        <v>718</v>
      </c>
      <c r="F70" s="45" t="s">
        <v>642</v>
      </c>
      <c r="G70" s="46" t="s">
        <v>403</v>
      </c>
      <c r="H70" s="46" t="s">
        <v>834</v>
      </c>
      <c r="I70" s="46" t="s">
        <v>2733</v>
      </c>
      <c r="J70" s="46">
        <v>1</v>
      </c>
      <c r="K70" s="70">
        <v>1</v>
      </c>
      <c r="L70" s="71">
        <v>1</v>
      </c>
      <c r="M70" s="70">
        <v>1</v>
      </c>
      <c r="N70" s="71">
        <v>1</v>
      </c>
      <c r="O70" s="46">
        <v>1</v>
      </c>
      <c r="P70" s="48">
        <v>1</v>
      </c>
      <c r="Q70" s="46">
        <v>1</v>
      </c>
      <c r="R70" s="48">
        <v>1</v>
      </c>
      <c r="S70" s="46">
        <v>1</v>
      </c>
      <c r="T70" s="48">
        <v>1</v>
      </c>
      <c r="U70" s="46">
        <v>1</v>
      </c>
      <c r="V70" s="48">
        <v>1</v>
      </c>
      <c r="W70" s="70">
        <v>1</v>
      </c>
      <c r="X70" s="71">
        <v>1</v>
      </c>
      <c r="Y70" s="74">
        <v>1</v>
      </c>
      <c r="Z70" s="47">
        <v>1</v>
      </c>
      <c r="AA70" s="108" t="s">
        <v>44</v>
      </c>
      <c r="AB70" s="108" t="s">
        <v>45</v>
      </c>
    </row>
    <row r="71" spans="3:28" ht="15.75" x14ac:dyDescent="0.25">
      <c r="C71" s="45" t="s">
        <v>150</v>
      </c>
      <c r="D71" s="45" t="s">
        <v>171</v>
      </c>
      <c r="E71" s="45" t="s">
        <v>718</v>
      </c>
      <c r="F71" s="45" t="s">
        <v>215</v>
      </c>
      <c r="G71" s="46" t="s">
        <v>403</v>
      </c>
      <c r="H71" s="46" t="s">
        <v>834</v>
      </c>
      <c r="I71" s="46" t="s">
        <v>2733</v>
      </c>
      <c r="J71" s="46">
        <v>5</v>
      </c>
      <c r="K71" s="70">
        <v>5</v>
      </c>
      <c r="L71" s="71">
        <v>1</v>
      </c>
      <c r="M71" s="70">
        <v>5</v>
      </c>
      <c r="N71" s="71">
        <v>1</v>
      </c>
      <c r="O71" s="46">
        <v>5</v>
      </c>
      <c r="P71" s="48">
        <v>1</v>
      </c>
      <c r="Q71" s="46">
        <v>5</v>
      </c>
      <c r="R71" s="48">
        <v>1</v>
      </c>
      <c r="S71" s="46">
        <v>5</v>
      </c>
      <c r="T71" s="48">
        <v>1</v>
      </c>
      <c r="U71" s="46">
        <v>5</v>
      </c>
      <c r="V71" s="48">
        <v>1</v>
      </c>
      <c r="W71" s="70">
        <v>5</v>
      </c>
      <c r="X71" s="71">
        <v>1</v>
      </c>
      <c r="Y71" s="74">
        <v>2</v>
      </c>
      <c r="Z71" s="47">
        <v>0.4</v>
      </c>
      <c r="AA71" s="108" t="s">
        <v>44</v>
      </c>
      <c r="AB71" s="108" t="s">
        <v>45</v>
      </c>
    </row>
    <row r="72" spans="3:28" ht="15.75" x14ac:dyDescent="0.25">
      <c r="C72" s="45" t="s">
        <v>150</v>
      </c>
      <c r="D72" s="45" t="s">
        <v>171</v>
      </c>
      <c r="E72" s="45" t="s">
        <v>718</v>
      </c>
      <c r="F72" s="45" t="s">
        <v>2583</v>
      </c>
      <c r="G72" s="46" t="s">
        <v>403</v>
      </c>
      <c r="H72" s="46" t="s">
        <v>833</v>
      </c>
      <c r="I72" s="46" t="s">
        <v>2706</v>
      </c>
      <c r="J72" s="46">
        <v>1</v>
      </c>
      <c r="K72" s="70">
        <v>1</v>
      </c>
      <c r="L72" s="71">
        <v>1</v>
      </c>
      <c r="M72" s="70">
        <v>1</v>
      </c>
      <c r="N72" s="71">
        <v>1</v>
      </c>
      <c r="O72" s="46">
        <v>1</v>
      </c>
      <c r="P72" s="48">
        <v>1</v>
      </c>
      <c r="Q72" s="46">
        <v>1</v>
      </c>
      <c r="R72" s="48">
        <v>1</v>
      </c>
      <c r="S72" s="46">
        <v>1</v>
      </c>
      <c r="T72" s="48">
        <v>1</v>
      </c>
      <c r="U72" s="46">
        <v>1</v>
      </c>
      <c r="V72" s="48">
        <v>1</v>
      </c>
      <c r="W72" s="70">
        <v>1</v>
      </c>
      <c r="X72" s="71">
        <v>1</v>
      </c>
      <c r="Y72" s="74">
        <v>1</v>
      </c>
      <c r="Z72" s="47">
        <v>1</v>
      </c>
      <c r="AA72" s="108" t="s">
        <v>44</v>
      </c>
      <c r="AB72" s="108" t="s">
        <v>44</v>
      </c>
    </row>
    <row r="73" spans="3:28" ht="15.75" x14ac:dyDescent="0.25">
      <c r="C73" s="45" t="s">
        <v>150</v>
      </c>
      <c r="D73" s="45" t="s">
        <v>171</v>
      </c>
      <c r="E73" s="45" t="s">
        <v>718</v>
      </c>
      <c r="F73" s="45" t="s">
        <v>2582</v>
      </c>
      <c r="G73" s="46" t="s">
        <v>403</v>
      </c>
      <c r="H73" s="46" t="s">
        <v>833</v>
      </c>
      <c r="I73" s="46" t="s">
        <v>2706</v>
      </c>
      <c r="J73" s="46">
        <v>1</v>
      </c>
      <c r="K73" s="70">
        <v>1</v>
      </c>
      <c r="L73" s="71">
        <v>1</v>
      </c>
      <c r="M73" s="70">
        <v>1</v>
      </c>
      <c r="N73" s="71">
        <v>1</v>
      </c>
      <c r="O73" s="46">
        <v>1</v>
      </c>
      <c r="P73" s="48">
        <v>1</v>
      </c>
      <c r="Q73" s="46">
        <v>1</v>
      </c>
      <c r="R73" s="48">
        <v>1</v>
      </c>
      <c r="S73" s="46">
        <v>1</v>
      </c>
      <c r="T73" s="48">
        <v>1</v>
      </c>
      <c r="U73" s="46">
        <v>1</v>
      </c>
      <c r="V73" s="48">
        <v>1</v>
      </c>
      <c r="W73" s="70">
        <v>1</v>
      </c>
      <c r="X73" s="71">
        <v>1</v>
      </c>
      <c r="Y73" s="74">
        <v>0</v>
      </c>
      <c r="Z73" s="47">
        <v>0</v>
      </c>
      <c r="AA73" s="108" t="s">
        <v>44</v>
      </c>
      <c r="AB73" s="108" t="s">
        <v>835</v>
      </c>
    </row>
    <row r="74" spans="3:28" ht="15.75" x14ac:dyDescent="0.25">
      <c r="C74" s="45" t="s">
        <v>150</v>
      </c>
      <c r="D74" s="45" t="s">
        <v>171</v>
      </c>
      <c r="E74" s="45" t="s">
        <v>718</v>
      </c>
      <c r="F74" s="45" t="s">
        <v>216</v>
      </c>
      <c r="G74" s="46" t="s">
        <v>405</v>
      </c>
      <c r="H74" s="46" t="s">
        <v>834</v>
      </c>
      <c r="I74" s="46" t="s">
        <v>2733</v>
      </c>
      <c r="J74" s="46">
        <v>7</v>
      </c>
      <c r="K74" s="70">
        <v>7</v>
      </c>
      <c r="L74" s="71">
        <v>1</v>
      </c>
      <c r="M74" s="70">
        <v>6</v>
      </c>
      <c r="N74" s="71">
        <v>0.8571428571428571</v>
      </c>
      <c r="O74" s="46">
        <v>7</v>
      </c>
      <c r="P74" s="48">
        <v>1</v>
      </c>
      <c r="Q74" s="46">
        <v>7</v>
      </c>
      <c r="R74" s="48">
        <v>1</v>
      </c>
      <c r="S74" s="46">
        <v>7</v>
      </c>
      <c r="T74" s="48">
        <v>1</v>
      </c>
      <c r="U74" s="46">
        <v>7</v>
      </c>
      <c r="V74" s="48">
        <v>1</v>
      </c>
      <c r="W74" s="70">
        <v>7</v>
      </c>
      <c r="X74" s="71">
        <v>1</v>
      </c>
      <c r="Y74" s="74">
        <v>5</v>
      </c>
      <c r="Z74" s="47">
        <v>0.7142857142857143</v>
      </c>
      <c r="AA74" s="108" t="s">
        <v>44</v>
      </c>
      <c r="AB74" s="108" t="s">
        <v>45</v>
      </c>
    </row>
    <row r="75" spans="3:28" ht="15.75" x14ac:dyDescent="0.25">
      <c r="C75" s="45" t="s">
        <v>150</v>
      </c>
      <c r="D75" s="45" t="s">
        <v>171</v>
      </c>
      <c r="E75" s="45" t="s">
        <v>718</v>
      </c>
      <c r="F75" s="45" t="s">
        <v>219</v>
      </c>
      <c r="G75" s="46" t="s">
        <v>403</v>
      </c>
      <c r="H75" s="46" t="s">
        <v>834</v>
      </c>
      <c r="I75" s="46" t="s">
        <v>2733</v>
      </c>
      <c r="J75" s="46">
        <v>2</v>
      </c>
      <c r="K75" s="70">
        <v>2</v>
      </c>
      <c r="L75" s="71">
        <v>1</v>
      </c>
      <c r="M75" s="70">
        <v>2</v>
      </c>
      <c r="N75" s="71">
        <v>1</v>
      </c>
      <c r="O75" s="46">
        <v>2</v>
      </c>
      <c r="P75" s="48">
        <v>1</v>
      </c>
      <c r="Q75" s="46">
        <v>2</v>
      </c>
      <c r="R75" s="48">
        <v>1</v>
      </c>
      <c r="S75" s="46">
        <v>2</v>
      </c>
      <c r="T75" s="48">
        <v>1</v>
      </c>
      <c r="U75" s="46">
        <v>2</v>
      </c>
      <c r="V75" s="48">
        <v>1</v>
      </c>
      <c r="W75" s="70">
        <v>2</v>
      </c>
      <c r="X75" s="71">
        <v>1</v>
      </c>
      <c r="Y75" s="74">
        <v>1</v>
      </c>
      <c r="Z75" s="47">
        <v>0.5</v>
      </c>
      <c r="AA75" s="108" t="s">
        <v>44</v>
      </c>
      <c r="AB75" s="108" t="s">
        <v>45</v>
      </c>
    </row>
    <row r="76" spans="3:28" ht="15.75" x14ac:dyDescent="0.25">
      <c r="C76" s="45" t="s">
        <v>150</v>
      </c>
      <c r="D76" s="45" t="s">
        <v>171</v>
      </c>
      <c r="E76" s="45" t="s">
        <v>718</v>
      </c>
      <c r="F76" s="45" t="s">
        <v>218</v>
      </c>
      <c r="G76" s="46" t="s">
        <v>403</v>
      </c>
      <c r="H76" s="46" t="s">
        <v>833</v>
      </c>
      <c r="I76" s="46" t="s">
        <v>2706</v>
      </c>
      <c r="J76" s="46">
        <v>2</v>
      </c>
      <c r="K76" s="70">
        <v>2</v>
      </c>
      <c r="L76" s="71">
        <v>1</v>
      </c>
      <c r="M76" s="70">
        <v>2</v>
      </c>
      <c r="N76" s="71">
        <v>1</v>
      </c>
      <c r="O76" s="46">
        <v>2</v>
      </c>
      <c r="P76" s="48">
        <v>1</v>
      </c>
      <c r="Q76" s="46">
        <v>2</v>
      </c>
      <c r="R76" s="48">
        <v>1</v>
      </c>
      <c r="S76" s="46">
        <v>2</v>
      </c>
      <c r="T76" s="48">
        <v>1</v>
      </c>
      <c r="U76" s="46">
        <v>2</v>
      </c>
      <c r="V76" s="48">
        <v>1</v>
      </c>
      <c r="W76" s="70">
        <v>2</v>
      </c>
      <c r="X76" s="71">
        <v>1</v>
      </c>
      <c r="Y76" s="74">
        <v>0</v>
      </c>
      <c r="Z76" s="47">
        <v>0</v>
      </c>
      <c r="AA76" s="108" t="s">
        <v>44</v>
      </c>
      <c r="AB76" s="108" t="s">
        <v>44</v>
      </c>
    </row>
    <row r="77" spans="3:28" ht="15.75" x14ac:dyDescent="0.25">
      <c r="C77" s="45" t="s">
        <v>150</v>
      </c>
      <c r="D77" s="45" t="s">
        <v>171</v>
      </c>
      <c r="E77" s="45" t="s">
        <v>718</v>
      </c>
      <c r="F77" s="45" t="s">
        <v>2579</v>
      </c>
      <c r="G77" s="46" t="s">
        <v>404</v>
      </c>
      <c r="H77" s="46" t="s">
        <v>833</v>
      </c>
      <c r="I77" s="46" t="s">
        <v>2706</v>
      </c>
      <c r="J77" s="46">
        <v>1</v>
      </c>
      <c r="K77" s="70">
        <v>1</v>
      </c>
      <c r="L77" s="71">
        <v>1</v>
      </c>
      <c r="M77" s="70">
        <v>1</v>
      </c>
      <c r="N77" s="71">
        <v>1</v>
      </c>
      <c r="O77" s="46">
        <v>1</v>
      </c>
      <c r="P77" s="48">
        <v>1</v>
      </c>
      <c r="Q77" s="46">
        <v>1</v>
      </c>
      <c r="R77" s="48">
        <v>1</v>
      </c>
      <c r="S77" s="46">
        <v>1</v>
      </c>
      <c r="T77" s="48">
        <v>1</v>
      </c>
      <c r="U77" s="46">
        <v>1</v>
      </c>
      <c r="V77" s="48">
        <v>1</v>
      </c>
      <c r="W77" s="70">
        <v>1</v>
      </c>
      <c r="X77" s="71">
        <v>1</v>
      </c>
      <c r="Y77" s="74">
        <v>0</v>
      </c>
      <c r="Z77" s="47">
        <v>0</v>
      </c>
      <c r="AA77" s="108" t="s">
        <v>44</v>
      </c>
      <c r="AB77" s="108" t="s">
        <v>44</v>
      </c>
    </row>
    <row r="78" spans="3:28" ht="15.75" x14ac:dyDescent="0.25">
      <c r="C78" s="45" t="s">
        <v>150</v>
      </c>
      <c r="D78" s="45" t="s">
        <v>171</v>
      </c>
      <c r="E78" s="45" t="s">
        <v>714</v>
      </c>
      <c r="F78" s="45" t="s">
        <v>197</v>
      </c>
      <c r="G78" s="46" t="s">
        <v>406</v>
      </c>
      <c r="H78" s="46" t="s">
        <v>834</v>
      </c>
      <c r="I78" s="46" t="s">
        <v>2706</v>
      </c>
      <c r="J78" s="46">
        <v>98</v>
      </c>
      <c r="K78" s="70">
        <v>88</v>
      </c>
      <c r="L78" s="71">
        <v>0.89795918367346939</v>
      </c>
      <c r="M78" s="70">
        <v>76</v>
      </c>
      <c r="N78" s="71">
        <v>0.77551020408163263</v>
      </c>
      <c r="O78" s="46">
        <v>93</v>
      </c>
      <c r="P78" s="48">
        <v>0.94897959183673475</v>
      </c>
      <c r="Q78" s="46">
        <v>93</v>
      </c>
      <c r="R78" s="48">
        <v>0.94897959183673475</v>
      </c>
      <c r="S78" s="46">
        <v>93</v>
      </c>
      <c r="T78" s="48">
        <v>0.94897959183673475</v>
      </c>
      <c r="U78" s="46">
        <v>93</v>
      </c>
      <c r="V78" s="48">
        <v>0.94897959183673475</v>
      </c>
      <c r="W78" s="70">
        <v>93</v>
      </c>
      <c r="X78" s="71">
        <v>0.94897959183673475</v>
      </c>
      <c r="Y78" s="74">
        <v>55</v>
      </c>
      <c r="Z78" s="47">
        <v>0.56122448979591832</v>
      </c>
      <c r="AA78" s="108" t="s">
        <v>44</v>
      </c>
      <c r="AB78" s="108" t="s">
        <v>44</v>
      </c>
    </row>
    <row r="79" spans="3:28" ht="15.75" x14ac:dyDescent="0.25">
      <c r="C79" s="45" t="s">
        <v>150</v>
      </c>
      <c r="D79" s="45" t="s">
        <v>171</v>
      </c>
      <c r="E79" s="45" t="s">
        <v>714</v>
      </c>
      <c r="F79" s="45" t="s">
        <v>700</v>
      </c>
      <c r="G79" s="46" t="s">
        <v>403</v>
      </c>
      <c r="H79" s="46" t="s">
        <v>833</v>
      </c>
      <c r="I79" s="46" t="s">
        <v>2706</v>
      </c>
      <c r="J79" s="46">
        <v>1</v>
      </c>
      <c r="K79" s="70">
        <v>1</v>
      </c>
      <c r="L79" s="71">
        <v>1</v>
      </c>
      <c r="M79" s="70">
        <v>1</v>
      </c>
      <c r="N79" s="71">
        <v>1</v>
      </c>
      <c r="O79" s="46">
        <v>1</v>
      </c>
      <c r="P79" s="48">
        <v>1</v>
      </c>
      <c r="Q79" s="46">
        <v>1</v>
      </c>
      <c r="R79" s="48">
        <v>1</v>
      </c>
      <c r="S79" s="46">
        <v>1</v>
      </c>
      <c r="T79" s="48">
        <v>1</v>
      </c>
      <c r="U79" s="46">
        <v>1</v>
      </c>
      <c r="V79" s="48">
        <v>1</v>
      </c>
      <c r="W79" s="70">
        <v>1</v>
      </c>
      <c r="X79" s="71">
        <v>1</v>
      </c>
      <c r="Y79" s="74">
        <v>1</v>
      </c>
      <c r="Z79" s="47">
        <v>1</v>
      </c>
      <c r="AA79" s="108" t="s">
        <v>44</v>
      </c>
      <c r="AB79" s="108" t="s">
        <v>44</v>
      </c>
    </row>
    <row r="80" spans="3:28" ht="15.75" x14ac:dyDescent="0.25">
      <c r="C80" s="45" t="s">
        <v>150</v>
      </c>
      <c r="D80" s="45" t="s">
        <v>171</v>
      </c>
      <c r="E80" s="45" t="s">
        <v>714</v>
      </c>
      <c r="F80" s="45" t="s">
        <v>654</v>
      </c>
      <c r="G80" s="46" t="s">
        <v>403</v>
      </c>
      <c r="H80" s="46" t="s">
        <v>833</v>
      </c>
      <c r="I80" s="46" t="s">
        <v>2706</v>
      </c>
      <c r="J80" s="46">
        <v>6</v>
      </c>
      <c r="K80" s="70">
        <v>6</v>
      </c>
      <c r="L80" s="71">
        <v>1</v>
      </c>
      <c r="M80" s="70">
        <v>5</v>
      </c>
      <c r="N80" s="71">
        <v>0.83333333333333337</v>
      </c>
      <c r="O80" s="46">
        <v>6</v>
      </c>
      <c r="P80" s="48">
        <v>1</v>
      </c>
      <c r="Q80" s="46">
        <v>6</v>
      </c>
      <c r="R80" s="48">
        <v>1</v>
      </c>
      <c r="S80" s="46">
        <v>6</v>
      </c>
      <c r="T80" s="48">
        <v>1</v>
      </c>
      <c r="U80" s="46">
        <v>6</v>
      </c>
      <c r="V80" s="48">
        <v>1</v>
      </c>
      <c r="W80" s="70">
        <v>6</v>
      </c>
      <c r="X80" s="71">
        <v>1</v>
      </c>
      <c r="Y80" s="74">
        <v>5</v>
      </c>
      <c r="Z80" s="47">
        <v>0.83333333333333337</v>
      </c>
      <c r="AA80" s="108" t="s">
        <v>44</v>
      </c>
      <c r="AB80" s="108" t="s">
        <v>44</v>
      </c>
    </row>
    <row r="81" spans="3:28" ht="30" x14ac:dyDescent="0.25">
      <c r="C81" s="45" t="s">
        <v>150</v>
      </c>
      <c r="D81" s="45" t="s">
        <v>171</v>
      </c>
      <c r="E81" s="45" t="s">
        <v>714</v>
      </c>
      <c r="F81" s="45" t="s">
        <v>648</v>
      </c>
      <c r="G81" s="46" t="s">
        <v>403</v>
      </c>
      <c r="H81" s="46" t="s">
        <v>833</v>
      </c>
      <c r="I81" s="46" t="s">
        <v>2706</v>
      </c>
      <c r="J81" s="46">
        <v>2</v>
      </c>
      <c r="K81" s="70">
        <v>2</v>
      </c>
      <c r="L81" s="71">
        <v>1</v>
      </c>
      <c r="M81" s="70">
        <v>2</v>
      </c>
      <c r="N81" s="71">
        <v>1</v>
      </c>
      <c r="O81" s="46">
        <v>2</v>
      </c>
      <c r="P81" s="48">
        <v>1</v>
      </c>
      <c r="Q81" s="46">
        <v>2</v>
      </c>
      <c r="R81" s="48">
        <v>1</v>
      </c>
      <c r="S81" s="46">
        <v>2</v>
      </c>
      <c r="T81" s="48">
        <v>1</v>
      </c>
      <c r="U81" s="46">
        <v>2</v>
      </c>
      <c r="V81" s="48">
        <v>1</v>
      </c>
      <c r="W81" s="70">
        <v>2</v>
      </c>
      <c r="X81" s="71">
        <v>1</v>
      </c>
      <c r="Y81" s="74">
        <v>1</v>
      </c>
      <c r="Z81" s="47">
        <v>0.5</v>
      </c>
      <c r="AA81" s="108" t="s">
        <v>44</v>
      </c>
      <c r="AB81" s="108" t="s">
        <v>44</v>
      </c>
    </row>
    <row r="82" spans="3:28" ht="15.75" x14ac:dyDescent="0.25">
      <c r="C82" s="45" t="s">
        <v>150</v>
      </c>
      <c r="D82" s="45" t="s">
        <v>171</v>
      </c>
      <c r="E82" s="45" t="s">
        <v>714</v>
      </c>
      <c r="F82" s="45" t="s">
        <v>196</v>
      </c>
      <c r="G82" s="46" t="s">
        <v>405</v>
      </c>
      <c r="H82" s="46" t="s">
        <v>833</v>
      </c>
      <c r="I82" s="46" t="s">
        <v>2706</v>
      </c>
      <c r="J82" s="46">
        <v>4</v>
      </c>
      <c r="K82" s="70">
        <v>4</v>
      </c>
      <c r="L82" s="71">
        <v>1</v>
      </c>
      <c r="M82" s="70">
        <v>3</v>
      </c>
      <c r="N82" s="71">
        <v>0.75</v>
      </c>
      <c r="O82" s="46">
        <v>4</v>
      </c>
      <c r="P82" s="48">
        <v>1</v>
      </c>
      <c r="Q82" s="46">
        <v>4</v>
      </c>
      <c r="R82" s="48">
        <v>1</v>
      </c>
      <c r="S82" s="46">
        <v>4</v>
      </c>
      <c r="T82" s="48">
        <v>1</v>
      </c>
      <c r="U82" s="46">
        <v>4</v>
      </c>
      <c r="V82" s="48">
        <v>1</v>
      </c>
      <c r="W82" s="70">
        <v>4</v>
      </c>
      <c r="X82" s="71">
        <v>1</v>
      </c>
      <c r="Y82" s="74">
        <v>3</v>
      </c>
      <c r="Z82" s="47">
        <v>0.75</v>
      </c>
      <c r="AA82" s="108" t="s">
        <v>44</v>
      </c>
      <c r="AB82" s="108" t="s">
        <v>44</v>
      </c>
    </row>
    <row r="83" spans="3:28" ht="15.75" x14ac:dyDescent="0.25">
      <c r="C83" s="45" t="s">
        <v>150</v>
      </c>
      <c r="D83" s="45" t="s">
        <v>171</v>
      </c>
      <c r="E83" s="45" t="s">
        <v>714</v>
      </c>
      <c r="F83" s="45" t="s">
        <v>649</v>
      </c>
      <c r="G83" s="46" t="s">
        <v>405</v>
      </c>
      <c r="H83" s="46" t="s">
        <v>833</v>
      </c>
      <c r="I83" s="46" t="s">
        <v>2706</v>
      </c>
      <c r="J83" s="46">
        <v>6</v>
      </c>
      <c r="K83" s="70">
        <v>6</v>
      </c>
      <c r="L83" s="71">
        <v>1</v>
      </c>
      <c r="M83" s="70">
        <v>6</v>
      </c>
      <c r="N83" s="71">
        <v>1</v>
      </c>
      <c r="O83" s="46">
        <v>6</v>
      </c>
      <c r="P83" s="48">
        <v>1</v>
      </c>
      <c r="Q83" s="46">
        <v>6</v>
      </c>
      <c r="R83" s="48">
        <v>1</v>
      </c>
      <c r="S83" s="46">
        <v>6</v>
      </c>
      <c r="T83" s="48">
        <v>1</v>
      </c>
      <c r="U83" s="46">
        <v>6</v>
      </c>
      <c r="V83" s="48">
        <v>1</v>
      </c>
      <c r="W83" s="70">
        <v>6</v>
      </c>
      <c r="X83" s="71">
        <v>1</v>
      </c>
      <c r="Y83" s="74">
        <v>3</v>
      </c>
      <c r="Z83" s="47">
        <v>0.5</v>
      </c>
      <c r="AA83" s="108" t="s">
        <v>44</v>
      </c>
      <c r="AB83" s="108" t="s">
        <v>44</v>
      </c>
    </row>
    <row r="84" spans="3:28" ht="30" x14ac:dyDescent="0.25">
      <c r="C84" s="45" t="s">
        <v>150</v>
      </c>
      <c r="D84" s="45" t="s">
        <v>171</v>
      </c>
      <c r="E84" s="45" t="s">
        <v>717</v>
      </c>
      <c r="F84" s="45" t="s">
        <v>179</v>
      </c>
      <c r="G84" s="46" t="s">
        <v>405</v>
      </c>
      <c r="H84" s="46" t="s">
        <v>834</v>
      </c>
      <c r="I84" s="46" t="s">
        <v>2733</v>
      </c>
      <c r="J84" s="46">
        <v>18</v>
      </c>
      <c r="K84" s="70">
        <v>13</v>
      </c>
      <c r="L84" s="71">
        <v>0.72222222222222221</v>
      </c>
      <c r="M84" s="70">
        <v>10</v>
      </c>
      <c r="N84" s="71">
        <v>0.55555555555555558</v>
      </c>
      <c r="O84" s="46">
        <v>15</v>
      </c>
      <c r="P84" s="48">
        <v>0.83333333333333337</v>
      </c>
      <c r="Q84" s="46">
        <v>14</v>
      </c>
      <c r="R84" s="48">
        <v>0.77777777777777779</v>
      </c>
      <c r="S84" s="46">
        <v>15</v>
      </c>
      <c r="T84" s="48">
        <v>0.83333333333333337</v>
      </c>
      <c r="U84" s="46">
        <v>15</v>
      </c>
      <c r="V84" s="48">
        <v>0.83333333333333337</v>
      </c>
      <c r="W84" s="70">
        <v>14</v>
      </c>
      <c r="X84" s="71">
        <v>0.77777777777777779</v>
      </c>
      <c r="Y84" s="74">
        <v>5</v>
      </c>
      <c r="Z84" s="47">
        <v>0.27777777777777779</v>
      </c>
      <c r="AA84" s="108" t="s">
        <v>35</v>
      </c>
      <c r="AB84" s="108" t="s">
        <v>29</v>
      </c>
    </row>
    <row r="85" spans="3:28" ht="30" x14ac:dyDescent="0.25">
      <c r="C85" s="45" t="s">
        <v>150</v>
      </c>
      <c r="D85" s="45" t="s">
        <v>171</v>
      </c>
      <c r="E85" s="45" t="s">
        <v>717</v>
      </c>
      <c r="F85" s="45" t="s">
        <v>177</v>
      </c>
      <c r="G85" s="46" t="s">
        <v>404</v>
      </c>
      <c r="H85" s="46" t="s">
        <v>834</v>
      </c>
      <c r="I85" s="46" t="s">
        <v>2733</v>
      </c>
      <c r="J85" s="46">
        <v>13</v>
      </c>
      <c r="K85" s="70">
        <v>13</v>
      </c>
      <c r="L85" s="71">
        <v>1</v>
      </c>
      <c r="M85" s="70">
        <v>13</v>
      </c>
      <c r="N85" s="71">
        <v>1</v>
      </c>
      <c r="O85" s="46">
        <v>10</v>
      </c>
      <c r="P85" s="48">
        <v>0.76923076923076927</v>
      </c>
      <c r="Q85" s="46">
        <v>10</v>
      </c>
      <c r="R85" s="48">
        <v>0.76923076923076927</v>
      </c>
      <c r="S85" s="46">
        <v>10</v>
      </c>
      <c r="T85" s="48">
        <v>0.76923076923076927</v>
      </c>
      <c r="U85" s="46">
        <v>10</v>
      </c>
      <c r="V85" s="48">
        <v>0.76923076923076927</v>
      </c>
      <c r="W85" s="70">
        <v>10</v>
      </c>
      <c r="X85" s="71">
        <v>0.76923076923076927</v>
      </c>
      <c r="Y85" s="74">
        <v>8</v>
      </c>
      <c r="Z85" s="47">
        <v>0.61538461538461542</v>
      </c>
      <c r="AA85" s="108" t="s">
        <v>35</v>
      </c>
      <c r="AB85" s="108" t="s">
        <v>29</v>
      </c>
    </row>
    <row r="86" spans="3:28" ht="30" x14ac:dyDescent="0.25">
      <c r="C86" s="45" t="s">
        <v>150</v>
      </c>
      <c r="D86" s="45" t="s">
        <v>171</v>
      </c>
      <c r="E86" s="45" t="s">
        <v>717</v>
      </c>
      <c r="F86" s="45" t="s">
        <v>175</v>
      </c>
      <c r="G86" s="46" t="s">
        <v>405</v>
      </c>
      <c r="H86" s="46" t="s">
        <v>834</v>
      </c>
      <c r="I86" s="46" t="s">
        <v>2733</v>
      </c>
      <c r="J86" s="46">
        <v>17</v>
      </c>
      <c r="K86" s="70">
        <v>16</v>
      </c>
      <c r="L86" s="71">
        <v>0.94117647058823528</v>
      </c>
      <c r="M86" s="70">
        <v>16</v>
      </c>
      <c r="N86" s="71">
        <v>0.94117647058823528</v>
      </c>
      <c r="O86" s="46">
        <v>16</v>
      </c>
      <c r="P86" s="48">
        <v>0.94117647058823528</v>
      </c>
      <c r="Q86" s="46">
        <v>16</v>
      </c>
      <c r="R86" s="48">
        <v>0.94117647058823528</v>
      </c>
      <c r="S86" s="46">
        <v>16</v>
      </c>
      <c r="T86" s="48">
        <v>0.94117647058823528</v>
      </c>
      <c r="U86" s="46">
        <v>16</v>
      </c>
      <c r="V86" s="48">
        <v>0.94117647058823528</v>
      </c>
      <c r="W86" s="70">
        <v>16</v>
      </c>
      <c r="X86" s="71">
        <v>0.94117647058823528</v>
      </c>
      <c r="Y86" s="74">
        <v>8</v>
      </c>
      <c r="Z86" s="47">
        <v>0.47058823529411764</v>
      </c>
      <c r="AA86" s="108" t="s">
        <v>35</v>
      </c>
      <c r="AB86" s="108" t="s">
        <v>29</v>
      </c>
    </row>
    <row r="87" spans="3:28" ht="30" x14ac:dyDescent="0.25">
      <c r="C87" s="45" t="s">
        <v>150</v>
      </c>
      <c r="D87" s="45" t="s">
        <v>171</v>
      </c>
      <c r="E87" s="45" t="s">
        <v>717</v>
      </c>
      <c r="F87" s="45" t="s">
        <v>178</v>
      </c>
      <c r="G87" s="46" t="s">
        <v>405</v>
      </c>
      <c r="H87" s="46" t="s">
        <v>834</v>
      </c>
      <c r="I87" s="46" t="s">
        <v>2733</v>
      </c>
      <c r="J87" s="46">
        <v>14</v>
      </c>
      <c r="K87" s="70">
        <v>13</v>
      </c>
      <c r="L87" s="71">
        <v>0.9285714285714286</v>
      </c>
      <c r="M87" s="70">
        <v>13</v>
      </c>
      <c r="N87" s="71">
        <v>0.9285714285714286</v>
      </c>
      <c r="O87" s="46">
        <v>14</v>
      </c>
      <c r="P87" s="48">
        <v>1</v>
      </c>
      <c r="Q87" s="46">
        <v>13</v>
      </c>
      <c r="R87" s="48">
        <v>0.9285714285714286</v>
      </c>
      <c r="S87" s="46">
        <v>14</v>
      </c>
      <c r="T87" s="48">
        <v>1</v>
      </c>
      <c r="U87" s="46">
        <v>14</v>
      </c>
      <c r="V87" s="48">
        <v>1</v>
      </c>
      <c r="W87" s="70">
        <v>13</v>
      </c>
      <c r="X87" s="71">
        <v>0.9285714285714286</v>
      </c>
      <c r="Y87" s="74">
        <v>10</v>
      </c>
      <c r="Z87" s="47">
        <v>0.7142857142857143</v>
      </c>
      <c r="AA87" s="108" t="s">
        <v>35</v>
      </c>
      <c r="AB87" s="108" t="s">
        <v>29</v>
      </c>
    </row>
    <row r="88" spans="3:28" ht="30" x14ac:dyDescent="0.25">
      <c r="C88" s="45" t="s">
        <v>150</v>
      </c>
      <c r="D88" s="45" t="s">
        <v>171</v>
      </c>
      <c r="E88" s="45" t="s">
        <v>717</v>
      </c>
      <c r="F88" s="45" t="s">
        <v>176</v>
      </c>
      <c r="G88" s="46" t="s">
        <v>404</v>
      </c>
      <c r="H88" s="46" t="s">
        <v>834</v>
      </c>
      <c r="I88" s="46" t="s">
        <v>2733</v>
      </c>
      <c r="J88" s="46">
        <v>7</v>
      </c>
      <c r="K88" s="70">
        <v>7</v>
      </c>
      <c r="L88" s="71">
        <v>1</v>
      </c>
      <c r="M88" s="70">
        <v>7</v>
      </c>
      <c r="N88" s="71">
        <v>1</v>
      </c>
      <c r="O88" s="46">
        <v>7</v>
      </c>
      <c r="P88" s="48">
        <v>1</v>
      </c>
      <c r="Q88" s="46">
        <v>7</v>
      </c>
      <c r="R88" s="48">
        <v>1</v>
      </c>
      <c r="S88" s="46">
        <v>7</v>
      </c>
      <c r="T88" s="48">
        <v>1</v>
      </c>
      <c r="U88" s="46">
        <v>7</v>
      </c>
      <c r="V88" s="48">
        <v>1</v>
      </c>
      <c r="W88" s="70">
        <v>7</v>
      </c>
      <c r="X88" s="71">
        <v>1</v>
      </c>
      <c r="Y88" s="74">
        <v>6</v>
      </c>
      <c r="Z88" s="47">
        <v>0.8571428571428571</v>
      </c>
      <c r="AA88" s="108" t="s">
        <v>35</v>
      </c>
      <c r="AB88" s="108" t="s">
        <v>29</v>
      </c>
    </row>
    <row r="89" spans="3:28" ht="30" x14ac:dyDescent="0.25">
      <c r="C89" s="45" t="s">
        <v>150</v>
      </c>
      <c r="D89" s="45" t="s">
        <v>171</v>
      </c>
      <c r="E89" s="45" t="s">
        <v>717</v>
      </c>
      <c r="F89" s="45" t="s">
        <v>174</v>
      </c>
      <c r="G89" s="46" t="s">
        <v>403</v>
      </c>
      <c r="H89" s="46" t="s">
        <v>834</v>
      </c>
      <c r="I89" s="46" t="s">
        <v>2733</v>
      </c>
      <c r="J89" s="46">
        <v>3</v>
      </c>
      <c r="K89" s="70">
        <v>3</v>
      </c>
      <c r="L89" s="71">
        <v>1</v>
      </c>
      <c r="M89" s="70">
        <v>3</v>
      </c>
      <c r="N89" s="71">
        <v>1</v>
      </c>
      <c r="O89" s="46">
        <v>3</v>
      </c>
      <c r="P89" s="48">
        <v>1</v>
      </c>
      <c r="Q89" s="46">
        <v>3</v>
      </c>
      <c r="R89" s="48">
        <v>1</v>
      </c>
      <c r="S89" s="46">
        <v>3</v>
      </c>
      <c r="T89" s="48">
        <v>1</v>
      </c>
      <c r="U89" s="46">
        <v>3</v>
      </c>
      <c r="V89" s="48">
        <v>1</v>
      </c>
      <c r="W89" s="70">
        <v>3</v>
      </c>
      <c r="X89" s="71">
        <v>1</v>
      </c>
      <c r="Y89" s="74">
        <v>3</v>
      </c>
      <c r="Z89" s="47">
        <v>1</v>
      </c>
      <c r="AA89" s="108" t="s">
        <v>35</v>
      </c>
      <c r="AB89" s="108" t="s">
        <v>29</v>
      </c>
    </row>
    <row r="90" spans="3:28" ht="30" x14ac:dyDescent="0.25">
      <c r="C90" s="45" t="s">
        <v>150</v>
      </c>
      <c r="D90" s="45" t="s">
        <v>171</v>
      </c>
      <c r="E90" s="45" t="s">
        <v>717</v>
      </c>
      <c r="F90" s="45" t="s">
        <v>172</v>
      </c>
      <c r="G90" s="46" t="s">
        <v>403</v>
      </c>
      <c r="H90" s="46" t="s">
        <v>834</v>
      </c>
      <c r="I90" s="46" t="s">
        <v>2733</v>
      </c>
      <c r="J90" s="46">
        <v>1</v>
      </c>
      <c r="K90" s="70">
        <v>1</v>
      </c>
      <c r="L90" s="71">
        <v>1</v>
      </c>
      <c r="M90" s="70">
        <v>1</v>
      </c>
      <c r="N90" s="71">
        <v>1</v>
      </c>
      <c r="O90" s="46">
        <v>1</v>
      </c>
      <c r="P90" s="48">
        <v>1</v>
      </c>
      <c r="Q90" s="46">
        <v>1</v>
      </c>
      <c r="R90" s="48">
        <v>1</v>
      </c>
      <c r="S90" s="46">
        <v>1</v>
      </c>
      <c r="T90" s="48">
        <v>1</v>
      </c>
      <c r="U90" s="46">
        <v>1</v>
      </c>
      <c r="V90" s="48">
        <v>1</v>
      </c>
      <c r="W90" s="70">
        <v>1</v>
      </c>
      <c r="X90" s="71">
        <v>1</v>
      </c>
      <c r="Y90" s="74">
        <v>1</v>
      </c>
      <c r="Z90" s="47">
        <v>1</v>
      </c>
      <c r="AA90" s="108" t="s">
        <v>35</v>
      </c>
      <c r="AB90" s="108" t="s">
        <v>29</v>
      </c>
    </row>
    <row r="91" spans="3:28" ht="30" x14ac:dyDescent="0.25">
      <c r="C91" s="45" t="s">
        <v>150</v>
      </c>
      <c r="D91" s="45" t="s">
        <v>171</v>
      </c>
      <c r="E91" s="45" t="s">
        <v>717</v>
      </c>
      <c r="F91" s="45" t="s">
        <v>173</v>
      </c>
      <c r="G91" s="46" t="s">
        <v>404</v>
      </c>
      <c r="H91" s="46" t="s">
        <v>834</v>
      </c>
      <c r="I91" s="46" t="s">
        <v>2733</v>
      </c>
      <c r="J91" s="46">
        <v>13</v>
      </c>
      <c r="K91" s="70">
        <v>12</v>
      </c>
      <c r="L91" s="71">
        <v>0.92307692307692313</v>
      </c>
      <c r="M91" s="70">
        <v>12</v>
      </c>
      <c r="N91" s="71">
        <v>0.92307692307692313</v>
      </c>
      <c r="O91" s="46">
        <v>12</v>
      </c>
      <c r="P91" s="48">
        <v>0.92307692307692313</v>
      </c>
      <c r="Q91" s="46">
        <v>12</v>
      </c>
      <c r="R91" s="48">
        <v>0.92307692307692313</v>
      </c>
      <c r="S91" s="46">
        <v>12</v>
      </c>
      <c r="T91" s="48">
        <v>0.92307692307692313</v>
      </c>
      <c r="U91" s="46">
        <v>12</v>
      </c>
      <c r="V91" s="48">
        <v>0.92307692307692313</v>
      </c>
      <c r="W91" s="70">
        <v>12</v>
      </c>
      <c r="X91" s="71">
        <v>0.92307692307692313</v>
      </c>
      <c r="Y91" s="74">
        <v>6</v>
      </c>
      <c r="Z91" s="47">
        <v>0.46153846153846156</v>
      </c>
      <c r="AA91" s="108" t="s">
        <v>35</v>
      </c>
      <c r="AB91" s="108" t="s">
        <v>29</v>
      </c>
    </row>
    <row r="92" spans="3:28" ht="30" x14ac:dyDescent="0.25">
      <c r="C92" s="45" t="s">
        <v>150</v>
      </c>
      <c r="D92" s="45" t="s">
        <v>171</v>
      </c>
      <c r="E92" s="45" t="s">
        <v>717</v>
      </c>
      <c r="F92" s="45" t="s">
        <v>802</v>
      </c>
      <c r="G92" s="46" t="s">
        <v>403</v>
      </c>
      <c r="H92" s="46" t="s">
        <v>834</v>
      </c>
      <c r="I92" s="46" t="s">
        <v>2733</v>
      </c>
      <c r="J92" s="46">
        <v>1</v>
      </c>
      <c r="K92" s="70">
        <v>0</v>
      </c>
      <c r="L92" s="71">
        <v>0</v>
      </c>
      <c r="M92" s="70">
        <v>0</v>
      </c>
      <c r="N92" s="71">
        <v>0</v>
      </c>
      <c r="O92" s="46">
        <v>1</v>
      </c>
      <c r="P92" s="48">
        <v>1</v>
      </c>
      <c r="Q92" s="46">
        <v>1</v>
      </c>
      <c r="R92" s="48">
        <v>1</v>
      </c>
      <c r="S92" s="46">
        <v>1</v>
      </c>
      <c r="T92" s="48">
        <v>1</v>
      </c>
      <c r="U92" s="46">
        <v>1</v>
      </c>
      <c r="V92" s="48">
        <v>1</v>
      </c>
      <c r="W92" s="70">
        <v>1</v>
      </c>
      <c r="X92" s="71">
        <v>1</v>
      </c>
      <c r="Y92" s="74">
        <v>0</v>
      </c>
      <c r="Z92" s="47">
        <v>0</v>
      </c>
      <c r="AA92" s="108" t="s">
        <v>35</v>
      </c>
      <c r="AB92" s="108" t="s">
        <v>29</v>
      </c>
    </row>
    <row r="93" spans="3:28" ht="15.75" x14ac:dyDescent="0.25">
      <c r="C93" s="45" t="s">
        <v>150</v>
      </c>
      <c r="D93" s="45" t="s">
        <v>171</v>
      </c>
      <c r="E93" s="45" t="s">
        <v>716</v>
      </c>
      <c r="F93" s="45" t="s">
        <v>187</v>
      </c>
      <c r="G93" s="46" t="s">
        <v>405</v>
      </c>
      <c r="H93" s="46" t="s">
        <v>834</v>
      </c>
      <c r="I93" s="46" t="s">
        <v>2706</v>
      </c>
      <c r="J93" s="46">
        <v>11</v>
      </c>
      <c r="K93" s="70">
        <v>10</v>
      </c>
      <c r="L93" s="71">
        <v>0.90909090909090906</v>
      </c>
      <c r="M93" s="70">
        <v>10</v>
      </c>
      <c r="N93" s="71">
        <v>0.90909090909090906</v>
      </c>
      <c r="O93" s="46">
        <v>10</v>
      </c>
      <c r="P93" s="48">
        <v>0.90909090909090906</v>
      </c>
      <c r="Q93" s="46">
        <v>10</v>
      </c>
      <c r="R93" s="48">
        <v>0.90909090909090906</v>
      </c>
      <c r="S93" s="46">
        <v>10</v>
      </c>
      <c r="T93" s="48">
        <v>0.90909090909090906</v>
      </c>
      <c r="U93" s="46">
        <v>10</v>
      </c>
      <c r="V93" s="48">
        <v>0.90909090909090906</v>
      </c>
      <c r="W93" s="70">
        <v>10</v>
      </c>
      <c r="X93" s="71">
        <v>0.90909090909090906</v>
      </c>
      <c r="Y93" s="74">
        <v>7</v>
      </c>
      <c r="Z93" s="47">
        <v>0.63636363636363635</v>
      </c>
      <c r="AA93" s="108" t="s">
        <v>44</v>
      </c>
      <c r="AB93" s="108" t="s">
        <v>40</v>
      </c>
    </row>
    <row r="94" spans="3:28" ht="15.75" x14ac:dyDescent="0.25">
      <c r="C94" s="45" t="s">
        <v>150</v>
      </c>
      <c r="D94" s="45" t="s">
        <v>171</v>
      </c>
      <c r="E94" s="45" t="s">
        <v>716</v>
      </c>
      <c r="F94" s="45" t="s">
        <v>190</v>
      </c>
      <c r="G94" s="46" t="s">
        <v>404</v>
      </c>
      <c r="H94" s="46" t="s">
        <v>834</v>
      </c>
      <c r="I94" s="46" t="s">
        <v>2733</v>
      </c>
      <c r="J94" s="46">
        <v>10</v>
      </c>
      <c r="K94" s="70">
        <v>9</v>
      </c>
      <c r="L94" s="71">
        <v>0.9</v>
      </c>
      <c r="M94" s="70">
        <v>9</v>
      </c>
      <c r="N94" s="71">
        <v>0.9</v>
      </c>
      <c r="O94" s="46">
        <v>10</v>
      </c>
      <c r="P94" s="48">
        <v>1</v>
      </c>
      <c r="Q94" s="46">
        <v>10</v>
      </c>
      <c r="R94" s="48">
        <v>1</v>
      </c>
      <c r="S94" s="46">
        <v>10</v>
      </c>
      <c r="T94" s="48">
        <v>1</v>
      </c>
      <c r="U94" s="46">
        <v>10</v>
      </c>
      <c r="V94" s="48">
        <v>1</v>
      </c>
      <c r="W94" s="70">
        <v>10</v>
      </c>
      <c r="X94" s="71">
        <v>1</v>
      </c>
      <c r="Y94" s="74">
        <v>7</v>
      </c>
      <c r="Z94" s="47">
        <v>0.7</v>
      </c>
      <c r="AA94" s="108" t="s">
        <v>44</v>
      </c>
      <c r="AB94" s="108" t="s">
        <v>41</v>
      </c>
    </row>
    <row r="95" spans="3:28" ht="15.75" x14ac:dyDescent="0.25">
      <c r="C95" s="45" t="s">
        <v>150</v>
      </c>
      <c r="D95" s="45" t="s">
        <v>171</v>
      </c>
      <c r="E95" s="45" t="s">
        <v>716</v>
      </c>
      <c r="F95" s="45" t="s">
        <v>189</v>
      </c>
      <c r="G95" s="46" t="s">
        <v>404</v>
      </c>
      <c r="H95" s="46" t="s">
        <v>834</v>
      </c>
      <c r="I95" s="46" t="s">
        <v>2733</v>
      </c>
      <c r="J95" s="46">
        <v>13</v>
      </c>
      <c r="K95" s="70">
        <v>12</v>
      </c>
      <c r="L95" s="71">
        <v>0.92307692307692313</v>
      </c>
      <c r="M95" s="70">
        <v>6</v>
      </c>
      <c r="N95" s="71">
        <v>0.46153846153846156</v>
      </c>
      <c r="O95" s="46">
        <v>13</v>
      </c>
      <c r="P95" s="48">
        <v>1</v>
      </c>
      <c r="Q95" s="46">
        <v>13</v>
      </c>
      <c r="R95" s="48">
        <v>1</v>
      </c>
      <c r="S95" s="46">
        <v>13</v>
      </c>
      <c r="T95" s="48">
        <v>1</v>
      </c>
      <c r="U95" s="46">
        <v>13</v>
      </c>
      <c r="V95" s="48">
        <v>1</v>
      </c>
      <c r="W95" s="70">
        <v>13</v>
      </c>
      <c r="X95" s="71">
        <v>1</v>
      </c>
      <c r="Y95" s="74">
        <v>2</v>
      </c>
      <c r="Z95" s="47">
        <v>0.15384615384615385</v>
      </c>
      <c r="AA95" s="108" t="s">
        <v>44</v>
      </c>
      <c r="AB95" s="108" t="s">
        <v>41</v>
      </c>
    </row>
    <row r="96" spans="3:28" ht="15.75" x14ac:dyDescent="0.25">
      <c r="C96" s="45" t="s">
        <v>150</v>
      </c>
      <c r="D96" s="45" t="s">
        <v>171</v>
      </c>
      <c r="E96" s="45" t="s">
        <v>716</v>
      </c>
      <c r="F96" s="45" t="s">
        <v>191</v>
      </c>
      <c r="G96" s="46" t="s">
        <v>405</v>
      </c>
      <c r="H96" s="46" t="s">
        <v>834</v>
      </c>
      <c r="I96" s="46" t="s">
        <v>2733</v>
      </c>
      <c r="J96" s="46">
        <v>15</v>
      </c>
      <c r="K96" s="70">
        <v>15</v>
      </c>
      <c r="L96" s="71">
        <v>1</v>
      </c>
      <c r="M96" s="70">
        <v>15</v>
      </c>
      <c r="N96" s="71">
        <v>1</v>
      </c>
      <c r="O96" s="46">
        <v>15</v>
      </c>
      <c r="P96" s="48">
        <v>1</v>
      </c>
      <c r="Q96" s="46">
        <v>15</v>
      </c>
      <c r="R96" s="48">
        <v>1</v>
      </c>
      <c r="S96" s="46">
        <v>15</v>
      </c>
      <c r="T96" s="48">
        <v>1</v>
      </c>
      <c r="U96" s="46">
        <v>15</v>
      </c>
      <c r="V96" s="48">
        <v>1</v>
      </c>
      <c r="W96" s="70">
        <v>15</v>
      </c>
      <c r="X96" s="71">
        <v>1</v>
      </c>
      <c r="Y96" s="74">
        <v>13</v>
      </c>
      <c r="Z96" s="47">
        <v>0.8666666666666667</v>
      </c>
      <c r="AA96" s="108" t="s">
        <v>44</v>
      </c>
      <c r="AB96" s="108" t="s">
        <v>41</v>
      </c>
    </row>
    <row r="97" spans="3:28" ht="15.75" x14ac:dyDescent="0.25">
      <c r="C97" s="45" t="s">
        <v>150</v>
      </c>
      <c r="D97" s="45" t="s">
        <v>171</v>
      </c>
      <c r="E97" s="45" t="s">
        <v>716</v>
      </c>
      <c r="F97" s="45" t="s">
        <v>638</v>
      </c>
      <c r="G97" s="46" t="s">
        <v>403</v>
      </c>
      <c r="H97" s="46" t="s">
        <v>833</v>
      </c>
      <c r="I97" s="46" t="s">
        <v>2706</v>
      </c>
      <c r="J97" s="46">
        <v>4</v>
      </c>
      <c r="K97" s="70">
        <v>4</v>
      </c>
      <c r="L97" s="71">
        <v>1</v>
      </c>
      <c r="M97" s="70">
        <v>3</v>
      </c>
      <c r="N97" s="71">
        <v>0.75</v>
      </c>
      <c r="O97" s="46">
        <v>4</v>
      </c>
      <c r="P97" s="48">
        <v>1</v>
      </c>
      <c r="Q97" s="46">
        <v>4</v>
      </c>
      <c r="R97" s="48">
        <v>1</v>
      </c>
      <c r="S97" s="46">
        <v>4</v>
      </c>
      <c r="T97" s="48">
        <v>1</v>
      </c>
      <c r="U97" s="46">
        <v>4</v>
      </c>
      <c r="V97" s="48">
        <v>1</v>
      </c>
      <c r="W97" s="70">
        <v>4</v>
      </c>
      <c r="X97" s="71">
        <v>1</v>
      </c>
      <c r="Y97" s="74">
        <v>2</v>
      </c>
      <c r="Z97" s="47">
        <v>0.5</v>
      </c>
      <c r="AA97" s="108" t="s">
        <v>44</v>
      </c>
      <c r="AB97" s="108" t="s">
        <v>40</v>
      </c>
    </row>
    <row r="98" spans="3:28" ht="15.75" x14ac:dyDescent="0.25">
      <c r="C98" s="45" t="s">
        <v>150</v>
      </c>
      <c r="D98" s="45" t="s">
        <v>171</v>
      </c>
      <c r="E98" s="45" t="s">
        <v>716</v>
      </c>
      <c r="F98" s="45" t="s">
        <v>188</v>
      </c>
      <c r="G98" s="46" t="s">
        <v>403</v>
      </c>
      <c r="H98" s="46" t="s">
        <v>834</v>
      </c>
      <c r="I98" s="46" t="s">
        <v>2733</v>
      </c>
      <c r="J98" s="46">
        <v>6</v>
      </c>
      <c r="K98" s="70">
        <v>6</v>
      </c>
      <c r="L98" s="71">
        <v>1</v>
      </c>
      <c r="M98" s="70">
        <v>6</v>
      </c>
      <c r="N98" s="71">
        <v>1</v>
      </c>
      <c r="O98" s="46">
        <v>6</v>
      </c>
      <c r="P98" s="48">
        <v>1</v>
      </c>
      <c r="Q98" s="46">
        <v>6</v>
      </c>
      <c r="R98" s="48">
        <v>1</v>
      </c>
      <c r="S98" s="46">
        <v>6</v>
      </c>
      <c r="T98" s="48">
        <v>1</v>
      </c>
      <c r="U98" s="46">
        <v>6</v>
      </c>
      <c r="V98" s="48">
        <v>1</v>
      </c>
      <c r="W98" s="70">
        <v>6</v>
      </c>
      <c r="X98" s="71">
        <v>1</v>
      </c>
      <c r="Y98" s="74">
        <v>2</v>
      </c>
      <c r="Z98" s="47">
        <v>0.33333333333333331</v>
      </c>
      <c r="AA98" s="108" t="s">
        <v>44</v>
      </c>
      <c r="AB98" s="108" t="s">
        <v>41</v>
      </c>
    </row>
    <row r="99" spans="3:28" ht="15.75" x14ac:dyDescent="0.25">
      <c r="C99" s="45" t="s">
        <v>150</v>
      </c>
      <c r="D99" s="45" t="s">
        <v>171</v>
      </c>
      <c r="E99" s="45" t="s">
        <v>716</v>
      </c>
      <c r="F99" s="45" t="s">
        <v>184</v>
      </c>
      <c r="G99" s="46" t="s">
        <v>403</v>
      </c>
      <c r="H99" s="46" t="s">
        <v>834</v>
      </c>
      <c r="I99" s="46" t="s">
        <v>2733</v>
      </c>
      <c r="J99" s="46">
        <v>4</v>
      </c>
      <c r="K99" s="70">
        <v>4</v>
      </c>
      <c r="L99" s="71">
        <v>1</v>
      </c>
      <c r="M99" s="70">
        <v>3</v>
      </c>
      <c r="N99" s="71">
        <v>0.75</v>
      </c>
      <c r="O99" s="46">
        <v>4</v>
      </c>
      <c r="P99" s="48">
        <v>1</v>
      </c>
      <c r="Q99" s="46">
        <v>4</v>
      </c>
      <c r="R99" s="48">
        <v>1</v>
      </c>
      <c r="S99" s="46">
        <v>4</v>
      </c>
      <c r="T99" s="48">
        <v>1</v>
      </c>
      <c r="U99" s="46">
        <v>4</v>
      </c>
      <c r="V99" s="48">
        <v>1</v>
      </c>
      <c r="W99" s="70">
        <v>4</v>
      </c>
      <c r="X99" s="71">
        <v>1</v>
      </c>
      <c r="Y99" s="74">
        <v>3</v>
      </c>
      <c r="Z99" s="47">
        <v>0.75</v>
      </c>
      <c r="AA99" s="108" t="s">
        <v>44</v>
      </c>
      <c r="AB99" s="108" t="s">
        <v>43</v>
      </c>
    </row>
    <row r="100" spans="3:28" ht="15.75" x14ac:dyDescent="0.25">
      <c r="C100" s="45" t="s">
        <v>150</v>
      </c>
      <c r="D100" s="45" t="s">
        <v>171</v>
      </c>
      <c r="E100" s="45" t="s">
        <v>716</v>
      </c>
      <c r="F100" s="45" t="s">
        <v>185</v>
      </c>
      <c r="G100" s="46" t="s">
        <v>404</v>
      </c>
      <c r="H100" s="46" t="s">
        <v>834</v>
      </c>
      <c r="I100" s="46" t="s">
        <v>2733</v>
      </c>
      <c r="J100" s="46">
        <v>5</v>
      </c>
      <c r="K100" s="70">
        <v>5</v>
      </c>
      <c r="L100" s="71">
        <v>1</v>
      </c>
      <c r="M100" s="70">
        <v>5</v>
      </c>
      <c r="N100" s="71">
        <v>1</v>
      </c>
      <c r="O100" s="46">
        <v>5</v>
      </c>
      <c r="P100" s="48">
        <v>1</v>
      </c>
      <c r="Q100" s="46">
        <v>3</v>
      </c>
      <c r="R100" s="48">
        <v>0.6</v>
      </c>
      <c r="S100" s="46">
        <v>3</v>
      </c>
      <c r="T100" s="48">
        <v>0.6</v>
      </c>
      <c r="U100" s="46">
        <v>3</v>
      </c>
      <c r="V100" s="48">
        <v>0.6</v>
      </c>
      <c r="W100" s="70">
        <v>3</v>
      </c>
      <c r="X100" s="71">
        <v>0.6</v>
      </c>
      <c r="Y100" s="74">
        <v>2</v>
      </c>
      <c r="Z100" s="47">
        <v>0.4</v>
      </c>
      <c r="AA100" s="108" t="s">
        <v>44</v>
      </c>
      <c r="AB100" s="108" t="s">
        <v>43</v>
      </c>
    </row>
    <row r="101" spans="3:28" ht="30" x14ac:dyDescent="0.25">
      <c r="C101" s="45" t="s">
        <v>150</v>
      </c>
      <c r="D101" s="45" t="s">
        <v>171</v>
      </c>
      <c r="E101" s="45" t="s">
        <v>716</v>
      </c>
      <c r="F101" s="45" t="s">
        <v>186</v>
      </c>
      <c r="G101" s="46" t="s">
        <v>404</v>
      </c>
      <c r="H101" s="46" t="s">
        <v>833</v>
      </c>
      <c r="I101" s="46" t="s">
        <v>2706</v>
      </c>
      <c r="J101" s="46">
        <v>6</v>
      </c>
      <c r="K101" s="70">
        <v>6</v>
      </c>
      <c r="L101" s="71">
        <v>1</v>
      </c>
      <c r="M101" s="70">
        <v>5</v>
      </c>
      <c r="N101" s="71">
        <v>0.83333333333333337</v>
      </c>
      <c r="O101" s="46">
        <v>6</v>
      </c>
      <c r="P101" s="48">
        <v>1</v>
      </c>
      <c r="Q101" s="46">
        <v>6</v>
      </c>
      <c r="R101" s="48">
        <v>1</v>
      </c>
      <c r="S101" s="46">
        <v>6</v>
      </c>
      <c r="T101" s="48">
        <v>1</v>
      </c>
      <c r="U101" s="46">
        <v>6</v>
      </c>
      <c r="V101" s="48">
        <v>1</v>
      </c>
      <c r="W101" s="70">
        <v>6</v>
      </c>
      <c r="X101" s="71">
        <v>1</v>
      </c>
      <c r="Y101" s="74">
        <v>2</v>
      </c>
      <c r="Z101" s="47">
        <v>0.33333333333333331</v>
      </c>
      <c r="AA101" s="108" t="s">
        <v>44</v>
      </c>
      <c r="AB101" s="108" t="s">
        <v>40</v>
      </c>
    </row>
    <row r="102" spans="3:28" ht="31.5" x14ac:dyDescent="0.25">
      <c r="C102" s="45" t="s">
        <v>150</v>
      </c>
      <c r="D102" s="45" t="s">
        <v>171</v>
      </c>
      <c r="E102" s="45" t="s">
        <v>719</v>
      </c>
      <c r="F102" s="45" t="s">
        <v>658</v>
      </c>
      <c r="G102" s="46" t="s">
        <v>403</v>
      </c>
      <c r="H102" s="46" t="s">
        <v>833</v>
      </c>
      <c r="I102" s="46" t="s">
        <v>2706</v>
      </c>
      <c r="J102" s="46">
        <v>1</v>
      </c>
      <c r="K102" s="70">
        <v>1</v>
      </c>
      <c r="L102" s="71">
        <v>1</v>
      </c>
      <c r="M102" s="70">
        <v>1</v>
      </c>
      <c r="N102" s="71">
        <v>1</v>
      </c>
      <c r="O102" s="46">
        <v>1</v>
      </c>
      <c r="P102" s="48">
        <v>1</v>
      </c>
      <c r="Q102" s="46">
        <v>1</v>
      </c>
      <c r="R102" s="48">
        <v>1</v>
      </c>
      <c r="S102" s="46">
        <v>1</v>
      </c>
      <c r="T102" s="48">
        <v>1</v>
      </c>
      <c r="U102" s="46">
        <v>1</v>
      </c>
      <c r="V102" s="48">
        <v>1</v>
      </c>
      <c r="W102" s="70">
        <v>1</v>
      </c>
      <c r="X102" s="71">
        <v>1</v>
      </c>
      <c r="Y102" s="74">
        <v>0</v>
      </c>
      <c r="Z102" s="47">
        <v>0</v>
      </c>
      <c r="AA102" s="108" t="s">
        <v>44</v>
      </c>
      <c r="AB102" s="108" t="s">
        <v>46</v>
      </c>
    </row>
    <row r="103" spans="3:28" ht="31.5" x14ac:dyDescent="0.25">
      <c r="C103" s="45" t="s">
        <v>150</v>
      </c>
      <c r="D103" s="45" t="s">
        <v>171</v>
      </c>
      <c r="E103" s="45" t="s">
        <v>719</v>
      </c>
      <c r="F103" s="45" t="s">
        <v>224</v>
      </c>
      <c r="G103" s="46" t="s">
        <v>405</v>
      </c>
      <c r="H103" s="46" t="s">
        <v>834</v>
      </c>
      <c r="I103" s="46" t="s">
        <v>2706</v>
      </c>
      <c r="J103" s="46">
        <v>11</v>
      </c>
      <c r="K103" s="70">
        <v>10</v>
      </c>
      <c r="L103" s="71">
        <v>0.90909090909090906</v>
      </c>
      <c r="M103" s="70">
        <v>8</v>
      </c>
      <c r="N103" s="71">
        <v>0.72727272727272729</v>
      </c>
      <c r="O103" s="46">
        <v>9</v>
      </c>
      <c r="P103" s="48">
        <v>0.81818181818181823</v>
      </c>
      <c r="Q103" s="46">
        <v>9</v>
      </c>
      <c r="R103" s="48">
        <v>0.81818181818181823</v>
      </c>
      <c r="S103" s="46">
        <v>9</v>
      </c>
      <c r="T103" s="48">
        <v>0.81818181818181823</v>
      </c>
      <c r="U103" s="46">
        <v>9</v>
      </c>
      <c r="V103" s="48">
        <v>0.81818181818181823</v>
      </c>
      <c r="W103" s="70">
        <v>9</v>
      </c>
      <c r="X103" s="71">
        <v>0.81818181818181823</v>
      </c>
      <c r="Y103" s="74">
        <v>7</v>
      </c>
      <c r="Z103" s="47">
        <v>0.63636363636363635</v>
      </c>
      <c r="AA103" s="108" t="s">
        <v>44</v>
      </c>
      <c r="AB103" s="108" t="s">
        <v>46</v>
      </c>
    </row>
    <row r="104" spans="3:28" ht="15.75" x14ac:dyDescent="0.25">
      <c r="C104" s="45" t="s">
        <v>150</v>
      </c>
      <c r="D104" s="45" t="s">
        <v>171</v>
      </c>
      <c r="E104" s="45" t="s">
        <v>719</v>
      </c>
      <c r="F104" s="45" t="s">
        <v>659</v>
      </c>
      <c r="G104" s="46" t="s">
        <v>403</v>
      </c>
      <c r="H104" s="46" t="s">
        <v>833</v>
      </c>
      <c r="I104" s="46" t="s">
        <v>2706</v>
      </c>
      <c r="J104" s="46">
        <v>7</v>
      </c>
      <c r="K104" s="70">
        <v>6</v>
      </c>
      <c r="L104" s="71">
        <v>0.8571428571428571</v>
      </c>
      <c r="M104" s="70">
        <v>6</v>
      </c>
      <c r="N104" s="71">
        <v>0.8571428571428571</v>
      </c>
      <c r="O104" s="46">
        <v>5</v>
      </c>
      <c r="P104" s="48">
        <v>0.7142857142857143</v>
      </c>
      <c r="Q104" s="46">
        <v>5</v>
      </c>
      <c r="R104" s="48">
        <v>0.7142857142857143</v>
      </c>
      <c r="S104" s="46">
        <v>5</v>
      </c>
      <c r="T104" s="48">
        <v>0.7142857142857143</v>
      </c>
      <c r="U104" s="46">
        <v>5</v>
      </c>
      <c r="V104" s="48">
        <v>0.7142857142857143</v>
      </c>
      <c r="W104" s="70">
        <v>5</v>
      </c>
      <c r="X104" s="71">
        <v>0.7142857142857143</v>
      </c>
      <c r="Y104" s="74">
        <v>5</v>
      </c>
      <c r="Z104" s="47">
        <v>0.7142857142857143</v>
      </c>
      <c r="AA104" s="108" t="s">
        <v>35</v>
      </c>
      <c r="AB104" s="108" t="s">
        <v>33</v>
      </c>
    </row>
    <row r="105" spans="3:28" ht="31.5" x14ac:dyDescent="0.25">
      <c r="C105" s="45" t="s">
        <v>150</v>
      </c>
      <c r="D105" s="45" t="s">
        <v>171</v>
      </c>
      <c r="E105" s="45" t="s">
        <v>719</v>
      </c>
      <c r="F105" s="45" t="s">
        <v>222</v>
      </c>
      <c r="G105" s="46" t="s">
        <v>403</v>
      </c>
      <c r="H105" s="46" t="s">
        <v>833</v>
      </c>
      <c r="I105" s="46" t="s">
        <v>2706</v>
      </c>
      <c r="J105" s="46">
        <v>3</v>
      </c>
      <c r="K105" s="70">
        <v>3</v>
      </c>
      <c r="L105" s="71">
        <v>1</v>
      </c>
      <c r="M105" s="70">
        <v>3</v>
      </c>
      <c r="N105" s="71">
        <v>1</v>
      </c>
      <c r="O105" s="46">
        <v>3</v>
      </c>
      <c r="P105" s="48">
        <v>1</v>
      </c>
      <c r="Q105" s="46">
        <v>3</v>
      </c>
      <c r="R105" s="48">
        <v>1</v>
      </c>
      <c r="S105" s="46">
        <v>3</v>
      </c>
      <c r="T105" s="48">
        <v>1</v>
      </c>
      <c r="U105" s="46">
        <v>3</v>
      </c>
      <c r="V105" s="48">
        <v>1</v>
      </c>
      <c r="W105" s="70">
        <v>3</v>
      </c>
      <c r="X105" s="71">
        <v>1</v>
      </c>
      <c r="Y105" s="74">
        <v>2</v>
      </c>
      <c r="Z105" s="47">
        <v>0.66666666666666663</v>
      </c>
      <c r="AA105" s="108" t="s">
        <v>44</v>
      </c>
      <c r="AB105" s="108" t="s">
        <v>46</v>
      </c>
    </row>
    <row r="106" spans="3:28" ht="31.5" x14ac:dyDescent="0.25">
      <c r="C106" s="45" t="s">
        <v>150</v>
      </c>
      <c r="D106" s="45" t="s">
        <v>171</v>
      </c>
      <c r="E106" s="45" t="s">
        <v>719</v>
      </c>
      <c r="F106" s="45" t="s">
        <v>223</v>
      </c>
      <c r="G106" s="46" t="s">
        <v>405</v>
      </c>
      <c r="H106" s="46" t="s">
        <v>833</v>
      </c>
      <c r="I106" s="46" t="s">
        <v>2706</v>
      </c>
      <c r="J106" s="46">
        <v>3</v>
      </c>
      <c r="K106" s="70">
        <v>3</v>
      </c>
      <c r="L106" s="71">
        <v>1</v>
      </c>
      <c r="M106" s="70">
        <v>3</v>
      </c>
      <c r="N106" s="71">
        <v>1</v>
      </c>
      <c r="O106" s="46">
        <v>3</v>
      </c>
      <c r="P106" s="48">
        <v>1</v>
      </c>
      <c r="Q106" s="46">
        <v>3</v>
      </c>
      <c r="R106" s="48">
        <v>1</v>
      </c>
      <c r="S106" s="46">
        <v>3</v>
      </c>
      <c r="T106" s="48">
        <v>1</v>
      </c>
      <c r="U106" s="46">
        <v>3</v>
      </c>
      <c r="V106" s="48">
        <v>1</v>
      </c>
      <c r="W106" s="70">
        <v>3</v>
      </c>
      <c r="X106" s="71">
        <v>1</v>
      </c>
      <c r="Y106" s="74">
        <v>1</v>
      </c>
      <c r="Z106" s="47">
        <v>0.33333333333333331</v>
      </c>
      <c r="AA106" s="108" t="s">
        <v>44</v>
      </c>
      <c r="AB106" s="108" t="s">
        <v>46</v>
      </c>
    </row>
    <row r="107" spans="3:28" ht="15.75" x14ac:dyDescent="0.25">
      <c r="C107" s="45" t="s">
        <v>150</v>
      </c>
      <c r="D107" s="45" t="s">
        <v>171</v>
      </c>
      <c r="E107" s="45" t="s">
        <v>719</v>
      </c>
      <c r="F107" s="45" t="s">
        <v>220</v>
      </c>
      <c r="G107" s="46" t="s">
        <v>403</v>
      </c>
      <c r="H107" s="46" t="s">
        <v>833</v>
      </c>
      <c r="I107" s="46" t="s">
        <v>2706</v>
      </c>
      <c r="J107" s="46">
        <v>4</v>
      </c>
      <c r="K107" s="70">
        <v>3</v>
      </c>
      <c r="L107" s="71">
        <v>0.75</v>
      </c>
      <c r="M107" s="70">
        <v>4</v>
      </c>
      <c r="N107" s="71">
        <v>1</v>
      </c>
      <c r="O107" s="46">
        <v>4</v>
      </c>
      <c r="P107" s="48">
        <v>1</v>
      </c>
      <c r="Q107" s="46">
        <v>4</v>
      </c>
      <c r="R107" s="48">
        <v>1</v>
      </c>
      <c r="S107" s="46">
        <v>4</v>
      </c>
      <c r="T107" s="48">
        <v>1</v>
      </c>
      <c r="U107" s="46">
        <v>4</v>
      </c>
      <c r="V107" s="48">
        <v>1</v>
      </c>
      <c r="W107" s="70">
        <v>4</v>
      </c>
      <c r="X107" s="71">
        <v>1</v>
      </c>
      <c r="Y107" s="74">
        <v>1</v>
      </c>
      <c r="Z107" s="47">
        <v>0.25</v>
      </c>
      <c r="AA107" s="108" t="s">
        <v>35</v>
      </c>
      <c r="AB107" s="108" t="s">
        <v>33</v>
      </c>
    </row>
    <row r="108" spans="3:28" ht="31.5" x14ac:dyDescent="0.25">
      <c r="C108" s="45" t="s">
        <v>150</v>
      </c>
      <c r="D108" s="45" t="s">
        <v>171</v>
      </c>
      <c r="E108" s="45" t="s">
        <v>719</v>
      </c>
      <c r="F108" s="45" t="s">
        <v>221</v>
      </c>
      <c r="G108" s="46" t="s">
        <v>404</v>
      </c>
      <c r="H108" s="46" t="s">
        <v>833</v>
      </c>
      <c r="I108" s="46" t="s">
        <v>2706</v>
      </c>
      <c r="J108" s="46">
        <v>10</v>
      </c>
      <c r="K108" s="70">
        <v>8</v>
      </c>
      <c r="L108" s="71">
        <v>0.8</v>
      </c>
      <c r="M108" s="70">
        <v>8</v>
      </c>
      <c r="N108" s="71">
        <v>0.8</v>
      </c>
      <c r="O108" s="46">
        <v>8</v>
      </c>
      <c r="P108" s="48">
        <v>0.8</v>
      </c>
      <c r="Q108" s="46">
        <v>8</v>
      </c>
      <c r="R108" s="48">
        <v>0.8</v>
      </c>
      <c r="S108" s="46">
        <v>8</v>
      </c>
      <c r="T108" s="48">
        <v>0.8</v>
      </c>
      <c r="U108" s="46">
        <v>8</v>
      </c>
      <c r="V108" s="48">
        <v>0.8</v>
      </c>
      <c r="W108" s="70">
        <v>8</v>
      </c>
      <c r="X108" s="71">
        <v>0.8</v>
      </c>
      <c r="Y108" s="74">
        <v>5</v>
      </c>
      <c r="Z108" s="47">
        <v>0.5</v>
      </c>
      <c r="AA108" s="108" t="s">
        <v>44</v>
      </c>
      <c r="AB108" s="108" t="s">
        <v>46</v>
      </c>
    </row>
    <row r="109" spans="3:28" ht="31.5" x14ac:dyDescent="0.25">
      <c r="C109" s="45" t="s">
        <v>150</v>
      </c>
      <c r="D109" s="45" t="s">
        <v>171</v>
      </c>
      <c r="E109" s="45" t="s">
        <v>719</v>
      </c>
      <c r="F109" s="45" t="s">
        <v>657</v>
      </c>
      <c r="G109" s="46" t="s">
        <v>403</v>
      </c>
      <c r="H109" s="46" t="s">
        <v>833</v>
      </c>
      <c r="I109" s="46" t="s">
        <v>2706</v>
      </c>
      <c r="J109" s="46">
        <v>2</v>
      </c>
      <c r="K109" s="70">
        <v>2</v>
      </c>
      <c r="L109" s="71">
        <v>1</v>
      </c>
      <c r="M109" s="70">
        <v>1</v>
      </c>
      <c r="N109" s="71">
        <v>0.5</v>
      </c>
      <c r="O109" s="46">
        <v>2</v>
      </c>
      <c r="P109" s="48">
        <v>1</v>
      </c>
      <c r="Q109" s="46">
        <v>2</v>
      </c>
      <c r="R109" s="48">
        <v>1</v>
      </c>
      <c r="S109" s="46">
        <v>2</v>
      </c>
      <c r="T109" s="48">
        <v>1</v>
      </c>
      <c r="U109" s="46">
        <v>2</v>
      </c>
      <c r="V109" s="48">
        <v>1</v>
      </c>
      <c r="W109" s="70">
        <v>2</v>
      </c>
      <c r="X109" s="71">
        <v>1</v>
      </c>
      <c r="Y109" s="74">
        <v>1</v>
      </c>
      <c r="Z109" s="47">
        <v>0.5</v>
      </c>
      <c r="AA109" s="108" t="s">
        <v>44</v>
      </c>
      <c r="AB109" s="108" t="s">
        <v>46</v>
      </c>
    </row>
    <row r="110" spans="3:28" ht="31.5" x14ac:dyDescent="0.25">
      <c r="C110" s="45" t="s">
        <v>150</v>
      </c>
      <c r="D110" s="45" t="s">
        <v>171</v>
      </c>
      <c r="E110" s="45" t="s">
        <v>719</v>
      </c>
      <c r="F110" s="45" t="s">
        <v>656</v>
      </c>
      <c r="G110" s="46" t="s">
        <v>403</v>
      </c>
      <c r="H110" s="46" t="s">
        <v>833</v>
      </c>
      <c r="I110" s="46" t="s">
        <v>2706</v>
      </c>
      <c r="J110" s="46">
        <v>2</v>
      </c>
      <c r="K110" s="70">
        <v>2</v>
      </c>
      <c r="L110" s="71">
        <v>1</v>
      </c>
      <c r="M110" s="70">
        <v>2</v>
      </c>
      <c r="N110" s="71">
        <v>1</v>
      </c>
      <c r="O110" s="46">
        <v>1</v>
      </c>
      <c r="P110" s="48">
        <v>0.5</v>
      </c>
      <c r="Q110" s="46">
        <v>1</v>
      </c>
      <c r="R110" s="48">
        <v>0.5</v>
      </c>
      <c r="S110" s="46">
        <v>1</v>
      </c>
      <c r="T110" s="48">
        <v>0.5</v>
      </c>
      <c r="U110" s="46">
        <v>1</v>
      </c>
      <c r="V110" s="48">
        <v>0.5</v>
      </c>
      <c r="W110" s="70">
        <v>1</v>
      </c>
      <c r="X110" s="71">
        <v>0.5</v>
      </c>
      <c r="Y110" s="74">
        <v>1</v>
      </c>
      <c r="Z110" s="47">
        <v>0.5</v>
      </c>
      <c r="AA110" s="108" t="s">
        <v>44</v>
      </c>
      <c r="AB110" s="108" t="s">
        <v>46</v>
      </c>
    </row>
    <row r="111" spans="3:28" ht="31.5" x14ac:dyDescent="0.25">
      <c r="C111" s="45" t="s">
        <v>150</v>
      </c>
      <c r="D111" s="45" t="s">
        <v>171</v>
      </c>
      <c r="E111" s="45" t="s">
        <v>719</v>
      </c>
      <c r="F111" s="45" t="s">
        <v>2576</v>
      </c>
      <c r="G111" s="46" t="s">
        <v>403</v>
      </c>
      <c r="H111" s="46" t="s">
        <v>833</v>
      </c>
      <c r="I111" s="46" t="s">
        <v>2706</v>
      </c>
      <c r="J111" s="46">
        <v>1</v>
      </c>
      <c r="K111" s="70">
        <v>1</v>
      </c>
      <c r="L111" s="71">
        <v>1</v>
      </c>
      <c r="M111" s="70">
        <v>1</v>
      </c>
      <c r="N111" s="71">
        <v>1</v>
      </c>
      <c r="O111" s="46">
        <v>1</v>
      </c>
      <c r="P111" s="48">
        <v>1</v>
      </c>
      <c r="Q111" s="46">
        <v>1</v>
      </c>
      <c r="R111" s="48">
        <v>1</v>
      </c>
      <c r="S111" s="46">
        <v>1</v>
      </c>
      <c r="T111" s="48">
        <v>1</v>
      </c>
      <c r="U111" s="46">
        <v>1</v>
      </c>
      <c r="V111" s="48">
        <v>1</v>
      </c>
      <c r="W111" s="70">
        <v>1</v>
      </c>
      <c r="X111" s="71">
        <v>1</v>
      </c>
      <c r="Y111" s="74">
        <v>1</v>
      </c>
      <c r="Z111" s="47">
        <v>1</v>
      </c>
      <c r="AA111" s="108" t="s">
        <v>44</v>
      </c>
      <c r="AB111" s="108" t="s">
        <v>46</v>
      </c>
    </row>
    <row r="112" spans="3:28" ht="15.75" x14ac:dyDescent="0.25">
      <c r="C112" s="45" t="s">
        <v>150</v>
      </c>
      <c r="D112" s="45" t="s">
        <v>171</v>
      </c>
      <c r="E112" s="45" t="s">
        <v>713</v>
      </c>
      <c r="F112" s="45" t="s">
        <v>181</v>
      </c>
      <c r="G112" s="46" t="s">
        <v>403</v>
      </c>
      <c r="H112" s="46" t="s">
        <v>833</v>
      </c>
      <c r="I112" s="46" t="s">
        <v>2706</v>
      </c>
      <c r="J112" s="46">
        <v>5</v>
      </c>
      <c r="K112" s="70">
        <v>4</v>
      </c>
      <c r="L112" s="71">
        <v>0.8</v>
      </c>
      <c r="M112" s="70">
        <v>4</v>
      </c>
      <c r="N112" s="71">
        <v>0.8</v>
      </c>
      <c r="O112" s="46">
        <v>5</v>
      </c>
      <c r="P112" s="48">
        <v>1</v>
      </c>
      <c r="Q112" s="46">
        <v>5</v>
      </c>
      <c r="R112" s="48">
        <v>1</v>
      </c>
      <c r="S112" s="46">
        <v>5</v>
      </c>
      <c r="T112" s="48">
        <v>1</v>
      </c>
      <c r="U112" s="46">
        <v>5</v>
      </c>
      <c r="V112" s="48">
        <v>1</v>
      </c>
      <c r="W112" s="70">
        <v>5</v>
      </c>
      <c r="X112" s="71">
        <v>1</v>
      </c>
      <c r="Y112" s="74">
        <v>4</v>
      </c>
      <c r="Z112" s="47">
        <v>0.8</v>
      </c>
      <c r="AA112" s="108" t="s">
        <v>44</v>
      </c>
      <c r="AB112" s="108" t="s">
        <v>36</v>
      </c>
    </row>
    <row r="113" spans="3:28" ht="15.75" x14ac:dyDescent="0.25">
      <c r="C113" s="45" t="s">
        <v>150</v>
      </c>
      <c r="D113" s="45" t="s">
        <v>171</v>
      </c>
      <c r="E113" s="45" t="s">
        <v>713</v>
      </c>
      <c r="F113" s="45" t="s">
        <v>183</v>
      </c>
      <c r="G113" s="46" t="s">
        <v>405</v>
      </c>
      <c r="H113" s="46" t="s">
        <v>833</v>
      </c>
      <c r="I113" s="46" t="s">
        <v>2706</v>
      </c>
      <c r="J113" s="46">
        <v>11</v>
      </c>
      <c r="K113" s="70">
        <v>11</v>
      </c>
      <c r="L113" s="71">
        <v>1</v>
      </c>
      <c r="M113" s="70">
        <v>10</v>
      </c>
      <c r="N113" s="71">
        <v>0.90909090909090906</v>
      </c>
      <c r="O113" s="46">
        <v>11</v>
      </c>
      <c r="P113" s="48">
        <v>1</v>
      </c>
      <c r="Q113" s="46">
        <v>11</v>
      </c>
      <c r="R113" s="48">
        <v>1</v>
      </c>
      <c r="S113" s="46">
        <v>11</v>
      </c>
      <c r="T113" s="48">
        <v>1</v>
      </c>
      <c r="U113" s="46">
        <v>11</v>
      </c>
      <c r="V113" s="48">
        <v>1</v>
      </c>
      <c r="W113" s="70">
        <v>11</v>
      </c>
      <c r="X113" s="71">
        <v>1</v>
      </c>
      <c r="Y113" s="74">
        <v>9</v>
      </c>
      <c r="Z113" s="47">
        <v>0.81818181818181823</v>
      </c>
      <c r="AA113" s="108" t="s">
        <v>44</v>
      </c>
      <c r="AB113" s="108" t="s">
        <v>36</v>
      </c>
    </row>
    <row r="114" spans="3:28" ht="15.75" x14ac:dyDescent="0.25">
      <c r="C114" s="45" t="s">
        <v>150</v>
      </c>
      <c r="D114" s="45" t="s">
        <v>171</v>
      </c>
      <c r="E114" s="45" t="s">
        <v>713</v>
      </c>
      <c r="F114" s="45" t="s">
        <v>180</v>
      </c>
      <c r="G114" s="46" t="s">
        <v>403</v>
      </c>
      <c r="H114" s="46" t="s">
        <v>833</v>
      </c>
      <c r="I114" s="46" t="s">
        <v>2706</v>
      </c>
      <c r="J114" s="46">
        <v>7</v>
      </c>
      <c r="K114" s="70">
        <v>6</v>
      </c>
      <c r="L114" s="71">
        <v>0.8571428571428571</v>
      </c>
      <c r="M114" s="70">
        <v>6</v>
      </c>
      <c r="N114" s="71">
        <v>0.8571428571428571</v>
      </c>
      <c r="O114" s="46">
        <v>7</v>
      </c>
      <c r="P114" s="48">
        <v>1</v>
      </c>
      <c r="Q114" s="46">
        <v>7</v>
      </c>
      <c r="R114" s="48">
        <v>1</v>
      </c>
      <c r="S114" s="46">
        <v>7</v>
      </c>
      <c r="T114" s="48">
        <v>1</v>
      </c>
      <c r="U114" s="46">
        <v>7</v>
      </c>
      <c r="V114" s="48">
        <v>1</v>
      </c>
      <c r="W114" s="70">
        <v>7</v>
      </c>
      <c r="X114" s="71">
        <v>1</v>
      </c>
      <c r="Y114" s="74">
        <v>3</v>
      </c>
      <c r="Z114" s="47">
        <v>0.42857142857142855</v>
      </c>
      <c r="AA114" s="108" t="s">
        <v>44</v>
      </c>
      <c r="AB114" s="108" t="s">
        <v>36</v>
      </c>
    </row>
    <row r="115" spans="3:28" ht="15.75" x14ac:dyDescent="0.25">
      <c r="C115" s="45" t="s">
        <v>150</v>
      </c>
      <c r="D115" s="45" t="s">
        <v>171</v>
      </c>
      <c r="E115" s="45" t="s">
        <v>713</v>
      </c>
      <c r="F115" s="45" t="s">
        <v>182</v>
      </c>
      <c r="G115" s="46" t="s">
        <v>405</v>
      </c>
      <c r="H115" s="46" t="s">
        <v>833</v>
      </c>
      <c r="I115" s="46" t="s">
        <v>2706</v>
      </c>
      <c r="J115" s="46">
        <v>5</v>
      </c>
      <c r="K115" s="70">
        <v>5</v>
      </c>
      <c r="L115" s="71">
        <v>1</v>
      </c>
      <c r="M115" s="70">
        <v>5</v>
      </c>
      <c r="N115" s="71">
        <v>1</v>
      </c>
      <c r="O115" s="46">
        <v>5</v>
      </c>
      <c r="P115" s="48">
        <v>1</v>
      </c>
      <c r="Q115" s="46">
        <v>5</v>
      </c>
      <c r="R115" s="48">
        <v>1</v>
      </c>
      <c r="S115" s="46">
        <v>5</v>
      </c>
      <c r="T115" s="48">
        <v>1</v>
      </c>
      <c r="U115" s="46">
        <v>5</v>
      </c>
      <c r="V115" s="48">
        <v>1</v>
      </c>
      <c r="W115" s="70">
        <v>5</v>
      </c>
      <c r="X115" s="71">
        <v>1</v>
      </c>
      <c r="Y115" s="74">
        <v>3</v>
      </c>
      <c r="Z115" s="47">
        <v>0.6</v>
      </c>
      <c r="AA115" s="108" t="s">
        <v>44</v>
      </c>
      <c r="AB115" s="108" t="s">
        <v>36</v>
      </c>
    </row>
    <row r="116" spans="3:28" ht="15.75" x14ac:dyDescent="0.25">
      <c r="C116" s="45" t="s">
        <v>150</v>
      </c>
      <c r="D116" s="45" t="s">
        <v>171</v>
      </c>
      <c r="E116" s="45" t="s">
        <v>712</v>
      </c>
      <c r="F116" s="45" t="s">
        <v>662</v>
      </c>
      <c r="G116" s="46" t="s">
        <v>405</v>
      </c>
      <c r="H116" s="46" t="s">
        <v>833</v>
      </c>
      <c r="I116" s="46" t="s">
        <v>2706</v>
      </c>
      <c r="J116" s="46">
        <v>13</v>
      </c>
      <c r="K116" s="70">
        <v>13</v>
      </c>
      <c r="L116" s="71">
        <v>1</v>
      </c>
      <c r="M116" s="70">
        <v>11</v>
      </c>
      <c r="N116" s="71">
        <v>0.84615384615384615</v>
      </c>
      <c r="O116" s="46">
        <v>13</v>
      </c>
      <c r="P116" s="48">
        <v>1</v>
      </c>
      <c r="Q116" s="46">
        <v>13</v>
      </c>
      <c r="R116" s="48">
        <v>1</v>
      </c>
      <c r="S116" s="46">
        <v>13</v>
      </c>
      <c r="T116" s="48">
        <v>1</v>
      </c>
      <c r="U116" s="46">
        <v>13</v>
      </c>
      <c r="V116" s="48">
        <v>1</v>
      </c>
      <c r="W116" s="70">
        <v>13</v>
      </c>
      <c r="X116" s="71">
        <v>1</v>
      </c>
      <c r="Y116" s="74">
        <v>5</v>
      </c>
      <c r="Z116" s="47">
        <v>0.38461538461538464</v>
      </c>
      <c r="AA116" s="108" t="s">
        <v>35</v>
      </c>
      <c r="AB116" s="108" t="s">
        <v>34</v>
      </c>
    </row>
    <row r="117" spans="3:28" ht="15.75" x14ac:dyDescent="0.25">
      <c r="C117" s="45" t="s">
        <v>150</v>
      </c>
      <c r="D117" s="45" t="s">
        <v>171</v>
      </c>
      <c r="E117" s="45" t="s">
        <v>712</v>
      </c>
      <c r="F117" s="45" t="s">
        <v>201</v>
      </c>
      <c r="G117" s="46" t="s">
        <v>405</v>
      </c>
      <c r="H117" s="46" t="s">
        <v>833</v>
      </c>
      <c r="I117" s="46" t="s">
        <v>2706</v>
      </c>
      <c r="J117" s="46">
        <v>23</v>
      </c>
      <c r="K117" s="70">
        <v>22</v>
      </c>
      <c r="L117" s="71">
        <v>0.95652173913043481</v>
      </c>
      <c r="M117" s="70">
        <v>17</v>
      </c>
      <c r="N117" s="71">
        <v>0.73913043478260865</v>
      </c>
      <c r="O117" s="46">
        <v>23</v>
      </c>
      <c r="P117" s="48">
        <v>1</v>
      </c>
      <c r="Q117" s="46">
        <v>23</v>
      </c>
      <c r="R117" s="48">
        <v>1</v>
      </c>
      <c r="S117" s="46">
        <v>23</v>
      </c>
      <c r="T117" s="48">
        <v>1</v>
      </c>
      <c r="U117" s="46">
        <v>23</v>
      </c>
      <c r="V117" s="48">
        <v>1</v>
      </c>
      <c r="W117" s="70">
        <v>23</v>
      </c>
      <c r="X117" s="71">
        <v>1</v>
      </c>
      <c r="Y117" s="74">
        <v>14</v>
      </c>
      <c r="Z117" s="47">
        <v>0.60869565217391308</v>
      </c>
      <c r="AA117" s="108" t="s">
        <v>35</v>
      </c>
      <c r="AB117" s="108" t="s">
        <v>34</v>
      </c>
    </row>
    <row r="118" spans="3:28" ht="15.75" x14ac:dyDescent="0.25">
      <c r="C118" s="45" t="s">
        <v>150</v>
      </c>
      <c r="D118" s="45" t="s">
        <v>171</v>
      </c>
      <c r="E118" s="45" t="s">
        <v>712</v>
      </c>
      <c r="F118" s="45" t="s">
        <v>663</v>
      </c>
      <c r="G118" s="46" t="s">
        <v>403</v>
      </c>
      <c r="H118" s="46" t="s">
        <v>833</v>
      </c>
      <c r="I118" s="46" t="s">
        <v>2706</v>
      </c>
      <c r="J118" s="46">
        <v>5</v>
      </c>
      <c r="K118" s="70">
        <v>5</v>
      </c>
      <c r="L118" s="71">
        <v>1</v>
      </c>
      <c r="M118" s="70">
        <v>5</v>
      </c>
      <c r="N118" s="71">
        <v>1</v>
      </c>
      <c r="O118" s="46">
        <v>5</v>
      </c>
      <c r="P118" s="48">
        <v>1</v>
      </c>
      <c r="Q118" s="46">
        <v>5</v>
      </c>
      <c r="R118" s="48">
        <v>1</v>
      </c>
      <c r="S118" s="46">
        <v>5</v>
      </c>
      <c r="T118" s="48">
        <v>1</v>
      </c>
      <c r="U118" s="46">
        <v>5</v>
      </c>
      <c r="V118" s="48">
        <v>1</v>
      </c>
      <c r="W118" s="70">
        <v>5</v>
      </c>
      <c r="X118" s="71">
        <v>1</v>
      </c>
      <c r="Y118" s="74">
        <v>2</v>
      </c>
      <c r="Z118" s="47">
        <v>0.4</v>
      </c>
      <c r="AA118" s="108" t="s">
        <v>35</v>
      </c>
      <c r="AB118" s="108" t="s">
        <v>34</v>
      </c>
    </row>
    <row r="119" spans="3:28" ht="15.75" x14ac:dyDescent="0.25">
      <c r="C119" s="45" t="s">
        <v>150</v>
      </c>
      <c r="D119" s="45" t="s">
        <v>171</v>
      </c>
      <c r="E119" s="45" t="s">
        <v>712</v>
      </c>
      <c r="F119" s="45" t="s">
        <v>661</v>
      </c>
      <c r="G119" s="46" t="s">
        <v>403</v>
      </c>
      <c r="H119" s="46" t="s">
        <v>833</v>
      </c>
      <c r="I119" s="46" t="s">
        <v>2706</v>
      </c>
      <c r="J119" s="46">
        <v>2</v>
      </c>
      <c r="K119" s="70">
        <v>2</v>
      </c>
      <c r="L119" s="71">
        <v>1</v>
      </c>
      <c r="M119" s="70">
        <v>2</v>
      </c>
      <c r="N119" s="71">
        <v>1</v>
      </c>
      <c r="O119" s="46">
        <v>2</v>
      </c>
      <c r="P119" s="48">
        <v>1</v>
      </c>
      <c r="Q119" s="46">
        <v>2</v>
      </c>
      <c r="R119" s="48">
        <v>1</v>
      </c>
      <c r="S119" s="46">
        <v>2</v>
      </c>
      <c r="T119" s="48">
        <v>1</v>
      </c>
      <c r="U119" s="46">
        <v>2</v>
      </c>
      <c r="V119" s="48">
        <v>1</v>
      </c>
      <c r="W119" s="70">
        <v>2</v>
      </c>
      <c r="X119" s="71">
        <v>1</v>
      </c>
      <c r="Y119" s="74">
        <v>1</v>
      </c>
      <c r="Z119" s="47">
        <v>0.5</v>
      </c>
      <c r="AA119" s="108" t="s">
        <v>35</v>
      </c>
      <c r="AB119" s="108" t="s">
        <v>34</v>
      </c>
    </row>
    <row r="120" spans="3:28" ht="15.75" x14ac:dyDescent="0.25">
      <c r="C120" s="45" t="s">
        <v>150</v>
      </c>
      <c r="D120" s="45" t="s">
        <v>171</v>
      </c>
      <c r="E120" s="45" t="s">
        <v>715</v>
      </c>
      <c r="F120" s="45" t="s">
        <v>203</v>
      </c>
      <c r="G120" s="46" t="s">
        <v>404</v>
      </c>
      <c r="H120" s="46" t="s">
        <v>834</v>
      </c>
      <c r="I120" s="46" t="s">
        <v>2733</v>
      </c>
      <c r="J120" s="46">
        <v>4</v>
      </c>
      <c r="K120" s="70">
        <v>4</v>
      </c>
      <c r="L120" s="71">
        <v>1</v>
      </c>
      <c r="M120" s="70">
        <v>4</v>
      </c>
      <c r="N120" s="71">
        <v>1</v>
      </c>
      <c r="O120" s="46">
        <v>4</v>
      </c>
      <c r="P120" s="48">
        <v>1</v>
      </c>
      <c r="Q120" s="46">
        <v>4</v>
      </c>
      <c r="R120" s="48">
        <v>1</v>
      </c>
      <c r="S120" s="46">
        <v>4</v>
      </c>
      <c r="T120" s="48">
        <v>1</v>
      </c>
      <c r="U120" s="46">
        <v>4</v>
      </c>
      <c r="V120" s="48">
        <v>1</v>
      </c>
      <c r="W120" s="70">
        <v>4</v>
      </c>
      <c r="X120" s="71">
        <v>1</v>
      </c>
      <c r="Y120" s="74">
        <v>4</v>
      </c>
      <c r="Z120" s="47">
        <v>1</v>
      </c>
      <c r="AA120" s="108" t="s">
        <v>44</v>
      </c>
      <c r="AB120" s="108" t="s">
        <v>37</v>
      </c>
    </row>
    <row r="121" spans="3:28" ht="15.75" x14ac:dyDescent="0.25">
      <c r="C121" s="45" t="s">
        <v>150</v>
      </c>
      <c r="D121" s="45" t="s">
        <v>171</v>
      </c>
      <c r="E121" s="45" t="s">
        <v>715</v>
      </c>
      <c r="F121" s="45" t="s">
        <v>208</v>
      </c>
      <c r="G121" s="46" t="s">
        <v>405</v>
      </c>
      <c r="H121" s="46" t="s">
        <v>834</v>
      </c>
      <c r="I121" s="46" t="s">
        <v>2733</v>
      </c>
      <c r="J121" s="46">
        <v>18</v>
      </c>
      <c r="K121" s="70">
        <v>14</v>
      </c>
      <c r="L121" s="71">
        <v>0.77777777777777779</v>
      </c>
      <c r="M121" s="70">
        <v>13</v>
      </c>
      <c r="N121" s="71">
        <v>0.72222222222222221</v>
      </c>
      <c r="O121" s="46">
        <v>17</v>
      </c>
      <c r="P121" s="48">
        <v>0.94444444444444442</v>
      </c>
      <c r="Q121" s="46">
        <v>17</v>
      </c>
      <c r="R121" s="48">
        <v>0.94444444444444442</v>
      </c>
      <c r="S121" s="46">
        <v>17</v>
      </c>
      <c r="T121" s="48">
        <v>0.94444444444444442</v>
      </c>
      <c r="U121" s="46">
        <v>17</v>
      </c>
      <c r="V121" s="48">
        <v>0.94444444444444442</v>
      </c>
      <c r="W121" s="70">
        <v>17</v>
      </c>
      <c r="X121" s="71">
        <v>0.94444444444444442</v>
      </c>
      <c r="Y121" s="74">
        <v>9</v>
      </c>
      <c r="Z121" s="47">
        <v>0.5</v>
      </c>
      <c r="AA121" s="108" t="s">
        <v>44</v>
      </c>
      <c r="AB121" s="108" t="s">
        <v>38</v>
      </c>
    </row>
    <row r="122" spans="3:28" ht="15.75" x14ac:dyDescent="0.25">
      <c r="C122" s="45" t="s">
        <v>150</v>
      </c>
      <c r="D122" s="45" t="s">
        <v>171</v>
      </c>
      <c r="E122" s="45" t="s">
        <v>715</v>
      </c>
      <c r="F122" s="45" t="s">
        <v>202</v>
      </c>
      <c r="G122" s="46" t="s">
        <v>405</v>
      </c>
      <c r="H122" s="46" t="s">
        <v>834</v>
      </c>
      <c r="I122" s="46" t="s">
        <v>2733</v>
      </c>
      <c r="J122" s="46">
        <v>10</v>
      </c>
      <c r="K122" s="70">
        <v>9</v>
      </c>
      <c r="L122" s="71">
        <v>0.9</v>
      </c>
      <c r="M122" s="70">
        <v>8</v>
      </c>
      <c r="N122" s="71">
        <v>0.8</v>
      </c>
      <c r="O122" s="46">
        <v>10</v>
      </c>
      <c r="P122" s="48">
        <v>1</v>
      </c>
      <c r="Q122" s="46">
        <v>10</v>
      </c>
      <c r="R122" s="48">
        <v>1</v>
      </c>
      <c r="S122" s="46">
        <v>10</v>
      </c>
      <c r="T122" s="48">
        <v>1</v>
      </c>
      <c r="U122" s="46">
        <v>10</v>
      </c>
      <c r="V122" s="48">
        <v>1</v>
      </c>
      <c r="W122" s="70">
        <v>10</v>
      </c>
      <c r="X122" s="71">
        <v>1</v>
      </c>
      <c r="Y122" s="74">
        <v>5</v>
      </c>
      <c r="Z122" s="47">
        <v>0.5</v>
      </c>
      <c r="AA122" s="108" t="s">
        <v>44</v>
      </c>
      <c r="AB122" s="108" t="s">
        <v>37</v>
      </c>
    </row>
    <row r="123" spans="3:28" ht="15.75" x14ac:dyDescent="0.25">
      <c r="C123" s="45" t="s">
        <v>150</v>
      </c>
      <c r="D123" s="45" t="s">
        <v>171</v>
      </c>
      <c r="E123" s="45" t="s">
        <v>715</v>
      </c>
      <c r="F123" s="45" t="s">
        <v>212</v>
      </c>
      <c r="G123" s="46" t="s">
        <v>405</v>
      </c>
      <c r="H123" s="46" t="s">
        <v>834</v>
      </c>
      <c r="I123" s="46" t="s">
        <v>2733</v>
      </c>
      <c r="J123" s="46">
        <v>27</v>
      </c>
      <c r="K123" s="70">
        <v>25</v>
      </c>
      <c r="L123" s="71">
        <v>0.92592592592592593</v>
      </c>
      <c r="M123" s="70">
        <v>23</v>
      </c>
      <c r="N123" s="71">
        <v>0.85185185185185186</v>
      </c>
      <c r="O123" s="46">
        <v>26</v>
      </c>
      <c r="P123" s="48">
        <v>0.96296296296296291</v>
      </c>
      <c r="Q123" s="46">
        <v>25</v>
      </c>
      <c r="R123" s="48">
        <v>0.92592592592592593</v>
      </c>
      <c r="S123" s="46">
        <v>25</v>
      </c>
      <c r="T123" s="48">
        <v>0.92592592592592593</v>
      </c>
      <c r="U123" s="46">
        <v>25</v>
      </c>
      <c r="V123" s="48">
        <v>0.92592592592592593</v>
      </c>
      <c r="W123" s="70">
        <v>25</v>
      </c>
      <c r="X123" s="71">
        <v>0.92592592592592593</v>
      </c>
      <c r="Y123" s="74">
        <v>16</v>
      </c>
      <c r="Z123" s="47">
        <v>0.59259259259259256</v>
      </c>
      <c r="AA123" s="108" t="s">
        <v>44</v>
      </c>
      <c r="AB123" s="108" t="s">
        <v>43</v>
      </c>
    </row>
    <row r="124" spans="3:28" ht="15.75" x14ac:dyDescent="0.25">
      <c r="C124" s="45" t="s">
        <v>150</v>
      </c>
      <c r="D124" s="45" t="s">
        <v>171</v>
      </c>
      <c r="E124" s="45" t="s">
        <v>715</v>
      </c>
      <c r="F124" s="45" t="s">
        <v>210</v>
      </c>
      <c r="G124" s="46" t="s">
        <v>406</v>
      </c>
      <c r="H124" s="46" t="s">
        <v>834</v>
      </c>
      <c r="I124" s="46" t="s">
        <v>2706</v>
      </c>
      <c r="J124" s="46">
        <v>37</v>
      </c>
      <c r="K124" s="70">
        <v>31</v>
      </c>
      <c r="L124" s="71">
        <v>0.83783783783783783</v>
      </c>
      <c r="M124" s="70">
        <v>26</v>
      </c>
      <c r="N124" s="71">
        <v>0.70270270270270274</v>
      </c>
      <c r="O124" s="46">
        <v>37</v>
      </c>
      <c r="P124" s="48">
        <v>1</v>
      </c>
      <c r="Q124" s="46">
        <v>37</v>
      </c>
      <c r="R124" s="48">
        <v>1</v>
      </c>
      <c r="S124" s="46">
        <v>37</v>
      </c>
      <c r="T124" s="48">
        <v>1</v>
      </c>
      <c r="U124" s="46">
        <v>37</v>
      </c>
      <c r="V124" s="48">
        <v>1</v>
      </c>
      <c r="W124" s="70">
        <v>37</v>
      </c>
      <c r="X124" s="71">
        <v>1</v>
      </c>
      <c r="Y124" s="74">
        <v>19</v>
      </c>
      <c r="Z124" s="47">
        <v>0.51351351351351349</v>
      </c>
      <c r="AA124" s="108" t="s">
        <v>44</v>
      </c>
      <c r="AB124" s="108" t="s">
        <v>39</v>
      </c>
    </row>
    <row r="125" spans="3:28" ht="15.75" x14ac:dyDescent="0.25">
      <c r="C125" s="45" t="s">
        <v>150</v>
      </c>
      <c r="D125" s="45" t="s">
        <v>171</v>
      </c>
      <c r="E125" s="45" t="s">
        <v>715</v>
      </c>
      <c r="F125" s="45" t="s">
        <v>639</v>
      </c>
      <c r="G125" s="46" t="s">
        <v>405</v>
      </c>
      <c r="H125" s="46" t="s">
        <v>833</v>
      </c>
      <c r="I125" s="46" t="s">
        <v>2706</v>
      </c>
      <c r="J125" s="46">
        <v>1</v>
      </c>
      <c r="K125" s="70">
        <v>1</v>
      </c>
      <c r="L125" s="71">
        <v>1</v>
      </c>
      <c r="M125" s="70">
        <v>1</v>
      </c>
      <c r="N125" s="71">
        <v>1</v>
      </c>
      <c r="O125" s="46">
        <v>1</v>
      </c>
      <c r="P125" s="48">
        <v>1</v>
      </c>
      <c r="Q125" s="46">
        <v>1</v>
      </c>
      <c r="R125" s="48">
        <v>1</v>
      </c>
      <c r="S125" s="46">
        <v>1</v>
      </c>
      <c r="T125" s="48">
        <v>1</v>
      </c>
      <c r="U125" s="46">
        <v>1</v>
      </c>
      <c r="V125" s="48">
        <v>1</v>
      </c>
      <c r="W125" s="70">
        <v>1</v>
      </c>
      <c r="X125" s="71">
        <v>1</v>
      </c>
      <c r="Y125" s="74">
        <v>0</v>
      </c>
      <c r="Z125" s="47">
        <v>0</v>
      </c>
      <c r="AA125" s="108" t="s">
        <v>44</v>
      </c>
      <c r="AB125" s="108" t="s">
        <v>40</v>
      </c>
    </row>
    <row r="126" spans="3:28" ht="15.75" x14ac:dyDescent="0.25">
      <c r="C126" s="45" t="s">
        <v>150</v>
      </c>
      <c r="D126" s="45" t="s">
        <v>171</v>
      </c>
      <c r="E126" s="45" t="s">
        <v>715</v>
      </c>
      <c r="F126" s="45" t="s">
        <v>207</v>
      </c>
      <c r="G126" s="46" t="s">
        <v>403</v>
      </c>
      <c r="H126" s="46" t="s">
        <v>834</v>
      </c>
      <c r="I126" s="46" t="s">
        <v>2733</v>
      </c>
      <c r="J126" s="46">
        <v>1</v>
      </c>
      <c r="K126" s="70">
        <v>1</v>
      </c>
      <c r="L126" s="71">
        <v>1</v>
      </c>
      <c r="M126" s="70">
        <v>1</v>
      </c>
      <c r="N126" s="71">
        <v>1</v>
      </c>
      <c r="O126" s="46">
        <v>1</v>
      </c>
      <c r="P126" s="48">
        <v>1</v>
      </c>
      <c r="Q126" s="46">
        <v>1</v>
      </c>
      <c r="R126" s="48">
        <v>1</v>
      </c>
      <c r="S126" s="46">
        <v>1</v>
      </c>
      <c r="T126" s="48">
        <v>1</v>
      </c>
      <c r="U126" s="46">
        <v>1</v>
      </c>
      <c r="V126" s="48">
        <v>1</v>
      </c>
      <c r="W126" s="70">
        <v>1</v>
      </c>
      <c r="X126" s="71">
        <v>1</v>
      </c>
      <c r="Y126" s="74">
        <v>1</v>
      </c>
      <c r="Z126" s="47">
        <v>1</v>
      </c>
      <c r="AA126" s="108" t="s">
        <v>44</v>
      </c>
      <c r="AB126" s="108" t="s">
        <v>38</v>
      </c>
    </row>
    <row r="127" spans="3:28" ht="15.75" x14ac:dyDescent="0.25">
      <c r="C127" s="45" t="s">
        <v>150</v>
      </c>
      <c r="D127" s="45" t="s">
        <v>171</v>
      </c>
      <c r="E127" s="45" t="s">
        <v>715</v>
      </c>
      <c r="F127" s="45" t="s">
        <v>206</v>
      </c>
      <c r="G127" s="46" t="s">
        <v>404</v>
      </c>
      <c r="H127" s="46" t="s">
        <v>834</v>
      </c>
      <c r="I127" s="46" t="s">
        <v>2733</v>
      </c>
      <c r="J127" s="46">
        <v>6</v>
      </c>
      <c r="K127" s="70">
        <v>5</v>
      </c>
      <c r="L127" s="71">
        <v>0.83333333333333337</v>
      </c>
      <c r="M127" s="70">
        <v>5</v>
      </c>
      <c r="N127" s="71">
        <v>0.83333333333333337</v>
      </c>
      <c r="O127" s="46">
        <v>6</v>
      </c>
      <c r="P127" s="48">
        <v>1</v>
      </c>
      <c r="Q127" s="46">
        <v>6</v>
      </c>
      <c r="R127" s="48">
        <v>1</v>
      </c>
      <c r="S127" s="46">
        <v>6</v>
      </c>
      <c r="T127" s="48">
        <v>1</v>
      </c>
      <c r="U127" s="46">
        <v>6</v>
      </c>
      <c r="V127" s="48">
        <v>1</v>
      </c>
      <c r="W127" s="70">
        <v>6</v>
      </c>
      <c r="X127" s="71">
        <v>1</v>
      </c>
      <c r="Y127" s="74">
        <v>4</v>
      </c>
      <c r="Z127" s="47">
        <v>0.66666666666666663</v>
      </c>
      <c r="AA127" s="108" t="s">
        <v>44</v>
      </c>
      <c r="AB127" s="108" t="s">
        <v>38</v>
      </c>
    </row>
    <row r="128" spans="3:28" ht="15.75" x14ac:dyDescent="0.25">
      <c r="C128" s="45" t="s">
        <v>150</v>
      </c>
      <c r="D128" s="45" t="s">
        <v>171</v>
      </c>
      <c r="E128" s="45" t="s">
        <v>715</v>
      </c>
      <c r="F128" s="45" t="s">
        <v>205</v>
      </c>
      <c r="G128" s="46" t="s">
        <v>404</v>
      </c>
      <c r="H128" s="46" t="s">
        <v>834</v>
      </c>
      <c r="I128" s="46" t="s">
        <v>2733</v>
      </c>
      <c r="J128" s="46">
        <v>3</v>
      </c>
      <c r="K128" s="70">
        <v>2</v>
      </c>
      <c r="L128" s="71">
        <v>0.66666666666666663</v>
      </c>
      <c r="M128" s="70">
        <v>1</v>
      </c>
      <c r="N128" s="71">
        <v>0.33333333333333331</v>
      </c>
      <c r="O128" s="46">
        <v>3</v>
      </c>
      <c r="P128" s="48">
        <v>1</v>
      </c>
      <c r="Q128" s="46">
        <v>3</v>
      </c>
      <c r="R128" s="48">
        <v>1</v>
      </c>
      <c r="S128" s="46">
        <v>3</v>
      </c>
      <c r="T128" s="48">
        <v>1</v>
      </c>
      <c r="U128" s="46">
        <v>3</v>
      </c>
      <c r="V128" s="48">
        <v>1</v>
      </c>
      <c r="W128" s="70">
        <v>3</v>
      </c>
      <c r="X128" s="71">
        <v>1</v>
      </c>
      <c r="Y128" s="74">
        <v>1</v>
      </c>
      <c r="Z128" s="47">
        <v>0.33333333333333331</v>
      </c>
      <c r="AA128" s="108" t="s">
        <v>44</v>
      </c>
      <c r="AB128" s="108" t="s">
        <v>38</v>
      </c>
    </row>
    <row r="129" spans="3:28" ht="15.75" x14ac:dyDescent="0.25">
      <c r="C129" s="45" t="s">
        <v>150</v>
      </c>
      <c r="D129" s="45" t="s">
        <v>171</v>
      </c>
      <c r="E129" s="45" t="s">
        <v>715</v>
      </c>
      <c r="F129" s="45" t="s">
        <v>214</v>
      </c>
      <c r="G129" s="46" t="s">
        <v>403</v>
      </c>
      <c r="H129" s="46" t="s">
        <v>834</v>
      </c>
      <c r="I129" s="46" t="s">
        <v>2733</v>
      </c>
      <c r="J129" s="46">
        <v>2</v>
      </c>
      <c r="K129" s="70">
        <v>2</v>
      </c>
      <c r="L129" s="71">
        <v>1</v>
      </c>
      <c r="M129" s="70">
        <v>2</v>
      </c>
      <c r="N129" s="71">
        <v>1</v>
      </c>
      <c r="O129" s="46">
        <v>2</v>
      </c>
      <c r="P129" s="48">
        <v>1</v>
      </c>
      <c r="Q129" s="46">
        <v>2</v>
      </c>
      <c r="R129" s="48">
        <v>1</v>
      </c>
      <c r="S129" s="46">
        <v>2</v>
      </c>
      <c r="T129" s="48">
        <v>1</v>
      </c>
      <c r="U129" s="46">
        <v>2</v>
      </c>
      <c r="V129" s="48">
        <v>1</v>
      </c>
      <c r="W129" s="70">
        <v>2</v>
      </c>
      <c r="X129" s="71">
        <v>1</v>
      </c>
      <c r="Y129" s="74">
        <v>1</v>
      </c>
      <c r="Z129" s="47">
        <v>0.5</v>
      </c>
      <c r="AA129" s="108" t="s">
        <v>44</v>
      </c>
      <c r="AB129" s="108" t="s">
        <v>43</v>
      </c>
    </row>
    <row r="130" spans="3:28" ht="15.75" x14ac:dyDescent="0.25">
      <c r="C130" s="45" t="s">
        <v>150</v>
      </c>
      <c r="D130" s="45" t="s">
        <v>171</v>
      </c>
      <c r="E130" s="45" t="s">
        <v>715</v>
      </c>
      <c r="F130" s="45" t="s">
        <v>213</v>
      </c>
      <c r="G130" s="46" t="s">
        <v>404</v>
      </c>
      <c r="H130" s="46" t="s">
        <v>833</v>
      </c>
      <c r="I130" s="46" t="s">
        <v>2706</v>
      </c>
      <c r="J130" s="46">
        <v>7</v>
      </c>
      <c r="K130" s="70">
        <v>6</v>
      </c>
      <c r="L130" s="71">
        <v>0.8571428571428571</v>
      </c>
      <c r="M130" s="70">
        <v>5</v>
      </c>
      <c r="N130" s="71">
        <v>0.7142857142857143</v>
      </c>
      <c r="O130" s="46">
        <v>6</v>
      </c>
      <c r="P130" s="48">
        <v>0.8571428571428571</v>
      </c>
      <c r="Q130" s="46">
        <v>6</v>
      </c>
      <c r="R130" s="48">
        <v>0.8571428571428571</v>
      </c>
      <c r="S130" s="46">
        <v>6</v>
      </c>
      <c r="T130" s="48">
        <v>0.8571428571428571</v>
      </c>
      <c r="U130" s="46">
        <v>6</v>
      </c>
      <c r="V130" s="48">
        <v>0.8571428571428571</v>
      </c>
      <c r="W130" s="70">
        <v>6</v>
      </c>
      <c r="X130" s="71">
        <v>0.8571428571428571</v>
      </c>
      <c r="Y130" s="74">
        <v>0</v>
      </c>
      <c r="Z130" s="47">
        <v>0</v>
      </c>
      <c r="AA130" s="108" t="s">
        <v>44</v>
      </c>
      <c r="AB130" s="108" t="s">
        <v>40</v>
      </c>
    </row>
    <row r="131" spans="3:28" ht="15.75" x14ac:dyDescent="0.25">
      <c r="C131" s="45" t="s">
        <v>150</v>
      </c>
      <c r="D131" s="45" t="s">
        <v>171</v>
      </c>
      <c r="E131" s="45" t="s">
        <v>715</v>
      </c>
      <c r="F131" s="45" t="s">
        <v>211</v>
      </c>
      <c r="G131" s="46" t="s">
        <v>403</v>
      </c>
      <c r="H131" s="46" t="s">
        <v>834</v>
      </c>
      <c r="I131" s="46" t="s">
        <v>2733</v>
      </c>
      <c r="J131" s="46">
        <v>5</v>
      </c>
      <c r="K131" s="70">
        <v>4</v>
      </c>
      <c r="L131" s="71">
        <v>0.8</v>
      </c>
      <c r="M131" s="70">
        <v>4</v>
      </c>
      <c r="N131" s="71">
        <v>0.8</v>
      </c>
      <c r="O131" s="46">
        <v>4</v>
      </c>
      <c r="P131" s="48">
        <v>0.8</v>
      </c>
      <c r="Q131" s="46">
        <v>4</v>
      </c>
      <c r="R131" s="48">
        <v>0.8</v>
      </c>
      <c r="S131" s="46">
        <v>4</v>
      </c>
      <c r="T131" s="48">
        <v>0.8</v>
      </c>
      <c r="U131" s="46">
        <v>4</v>
      </c>
      <c r="V131" s="48">
        <v>0.8</v>
      </c>
      <c r="W131" s="70">
        <v>4</v>
      </c>
      <c r="X131" s="71">
        <v>0.8</v>
      </c>
      <c r="Y131" s="74">
        <v>3</v>
      </c>
      <c r="Z131" s="47">
        <v>0.6</v>
      </c>
      <c r="AA131" s="108" t="s">
        <v>44</v>
      </c>
      <c r="AB131" s="108" t="s">
        <v>43</v>
      </c>
    </row>
    <row r="132" spans="3:28" ht="15.75" x14ac:dyDescent="0.25">
      <c r="C132" s="45" t="s">
        <v>150</v>
      </c>
      <c r="D132" s="45" t="s">
        <v>171</v>
      </c>
      <c r="E132" s="45" t="s">
        <v>715</v>
      </c>
      <c r="F132" s="45" t="s">
        <v>204</v>
      </c>
      <c r="G132" s="46" t="s">
        <v>403</v>
      </c>
      <c r="H132" s="46" t="s">
        <v>834</v>
      </c>
      <c r="I132" s="46" t="s">
        <v>2733</v>
      </c>
      <c r="J132" s="46">
        <v>2</v>
      </c>
      <c r="K132" s="70">
        <v>2</v>
      </c>
      <c r="L132" s="71">
        <v>1</v>
      </c>
      <c r="M132" s="70">
        <v>2</v>
      </c>
      <c r="N132" s="71">
        <v>1</v>
      </c>
      <c r="O132" s="46">
        <v>2</v>
      </c>
      <c r="P132" s="48">
        <v>1</v>
      </c>
      <c r="Q132" s="46">
        <v>2</v>
      </c>
      <c r="R132" s="48">
        <v>1</v>
      </c>
      <c r="S132" s="46">
        <v>2</v>
      </c>
      <c r="T132" s="48">
        <v>1</v>
      </c>
      <c r="U132" s="46">
        <v>2</v>
      </c>
      <c r="V132" s="48">
        <v>1</v>
      </c>
      <c r="W132" s="70">
        <v>2</v>
      </c>
      <c r="X132" s="71">
        <v>1</v>
      </c>
      <c r="Y132" s="74">
        <v>2</v>
      </c>
      <c r="Z132" s="47">
        <v>1</v>
      </c>
      <c r="AA132" s="108" t="s">
        <v>44</v>
      </c>
      <c r="AB132" s="108" t="s">
        <v>38</v>
      </c>
    </row>
    <row r="133" spans="3:28" ht="15.75" x14ac:dyDescent="0.25">
      <c r="C133" s="45" t="s">
        <v>150</v>
      </c>
      <c r="D133" s="45" t="s">
        <v>171</v>
      </c>
      <c r="E133" s="45" t="s">
        <v>715</v>
      </c>
      <c r="F133" s="45" t="s">
        <v>640</v>
      </c>
      <c r="G133" s="46" t="s">
        <v>403</v>
      </c>
      <c r="H133" s="46" t="s">
        <v>833</v>
      </c>
      <c r="I133" s="46" t="s">
        <v>2706</v>
      </c>
      <c r="J133" s="46">
        <v>3</v>
      </c>
      <c r="K133" s="70">
        <v>3</v>
      </c>
      <c r="L133" s="71">
        <v>1</v>
      </c>
      <c r="M133" s="70">
        <v>3</v>
      </c>
      <c r="N133" s="71">
        <v>1</v>
      </c>
      <c r="O133" s="46">
        <v>3</v>
      </c>
      <c r="P133" s="48">
        <v>1</v>
      </c>
      <c r="Q133" s="46">
        <v>3</v>
      </c>
      <c r="R133" s="48">
        <v>1</v>
      </c>
      <c r="S133" s="46">
        <v>3</v>
      </c>
      <c r="T133" s="48">
        <v>1</v>
      </c>
      <c r="U133" s="46">
        <v>3</v>
      </c>
      <c r="V133" s="48">
        <v>1</v>
      </c>
      <c r="W133" s="70">
        <v>3</v>
      </c>
      <c r="X133" s="71">
        <v>1</v>
      </c>
      <c r="Y133" s="74">
        <v>2</v>
      </c>
      <c r="Z133" s="47">
        <v>0.66666666666666663</v>
      </c>
      <c r="AA133" s="108" t="s">
        <v>44</v>
      </c>
      <c r="AB133" s="108" t="s">
        <v>40</v>
      </c>
    </row>
    <row r="134" spans="3:28" ht="30" x14ac:dyDescent="0.25">
      <c r="C134" s="45" t="s">
        <v>150</v>
      </c>
      <c r="D134" s="45" t="s">
        <v>171</v>
      </c>
      <c r="E134" s="45" t="s">
        <v>722</v>
      </c>
      <c r="F134" s="45" t="s">
        <v>193</v>
      </c>
      <c r="G134" s="46" t="s">
        <v>403</v>
      </c>
      <c r="H134" s="46" t="s">
        <v>833</v>
      </c>
      <c r="I134" s="46" t="s">
        <v>2706</v>
      </c>
      <c r="J134" s="46">
        <v>2</v>
      </c>
      <c r="K134" s="70">
        <v>2</v>
      </c>
      <c r="L134" s="71">
        <v>1</v>
      </c>
      <c r="M134" s="70">
        <v>2</v>
      </c>
      <c r="N134" s="71">
        <v>1</v>
      </c>
      <c r="O134" s="46">
        <v>2</v>
      </c>
      <c r="P134" s="48">
        <v>1</v>
      </c>
      <c r="Q134" s="46">
        <v>2</v>
      </c>
      <c r="R134" s="48">
        <v>1</v>
      </c>
      <c r="S134" s="46">
        <v>2</v>
      </c>
      <c r="T134" s="48">
        <v>1</v>
      </c>
      <c r="U134" s="46">
        <v>2</v>
      </c>
      <c r="V134" s="48">
        <v>1</v>
      </c>
      <c r="W134" s="70">
        <v>2</v>
      </c>
      <c r="X134" s="71">
        <v>1</v>
      </c>
      <c r="Y134" s="74">
        <v>2</v>
      </c>
      <c r="Z134" s="47">
        <v>1</v>
      </c>
      <c r="AA134" s="108" t="s">
        <v>44</v>
      </c>
      <c r="AB134" s="108" t="s">
        <v>36</v>
      </c>
    </row>
    <row r="135" spans="3:28" ht="30" x14ac:dyDescent="0.25">
      <c r="C135" s="45" t="s">
        <v>150</v>
      </c>
      <c r="D135" s="45" t="s">
        <v>171</v>
      </c>
      <c r="E135" s="45" t="s">
        <v>722</v>
      </c>
      <c r="F135" s="45" t="s">
        <v>192</v>
      </c>
      <c r="G135" s="46" t="s">
        <v>405</v>
      </c>
      <c r="H135" s="46" t="s">
        <v>833</v>
      </c>
      <c r="I135" s="46" t="s">
        <v>2706</v>
      </c>
      <c r="J135" s="46">
        <v>11</v>
      </c>
      <c r="K135" s="70">
        <v>11</v>
      </c>
      <c r="L135" s="71">
        <v>1</v>
      </c>
      <c r="M135" s="70">
        <v>10</v>
      </c>
      <c r="N135" s="71">
        <v>0.90909090909090906</v>
      </c>
      <c r="O135" s="46">
        <v>11</v>
      </c>
      <c r="P135" s="48">
        <v>1</v>
      </c>
      <c r="Q135" s="46">
        <v>11</v>
      </c>
      <c r="R135" s="48">
        <v>1</v>
      </c>
      <c r="S135" s="46">
        <v>11</v>
      </c>
      <c r="T135" s="48">
        <v>1</v>
      </c>
      <c r="U135" s="46">
        <v>11</v>
      </c>
      <c r="V135" s="48">
        <v>1</v>
      </c>
      <c r="W135" s="70">
        <v>11</v>
      </c>
      <c r="X135" s="71">
        <v>1</v>
      </c>
      <c r="Y135" s="74">
        <v>9</v>
      </c>
      <c r="Z135" s="47">
        <v>0.81818181818181823</v>
      </c>
      <c r="AA135" s="108" t="s">
        <v>35</v>
      </c>
      <c r="AB135" s="108" t="s">
        <v>32</v>
      </c>
    </row>
    <row r="136" spans="3:28" ht="30" x14ac:dyDescent="0.25">
      <c r="C136" s="45" t="s">
        <v>150</v>
      </c>
      <c r="D136" s="45" t="s">
        <v>171</v>
      </c>
      <c r="E136" s="45" t="s">
        <v>722</v>
      </c>
      <c r="F136" s="45" t="s">
        <v>195</v>
      </c>
      <c r="G136" s="46" t="s">
        <v>405</v>
      </c>
      <c r="H136" s="46" t="s">
        <v>833</v>
      </c>
      <c r="I136" s="46" t="s">
        <v>2706</v>
      </c>
      <c r="J136" s="46">
        <v>5</v>
      </c>
      <c r="K136" s="70">
        <v>5</v>
      </c>
      <c r="L136" s="71">
        <v>1</v>
      </c>
      <c r="M136" s="70">
        <v>5</v>
      </c>
      <c r="N136" s="71">
        <v>1</v>
      </c>
      <c r="O136" s="46">
        <v>5</v>
      </c>
      <c r="P136" s="48">
        <v>1</v>
      </c>
      <c r="Q136" s="46">
        <v>5</v>
      </c>
      <c r="R136" s="48">
        <v>1</v>
      </c>
      <c r="S136" s="46">
        <v>5</v>
      </c>
      <c r="T136" s="48">
        <v>1</v>
      </c>
      <c r="U136" s="46">
        <v>5</v>
      </c>
      <c r="V136" s="48">
        <v>1</v>
      </c>
      <c r="W136" s="70">
        <v>5</v>
      </c>
      <c r="X136" s="71">
        <v>1</v>
      </c>
      <c r="Y136" s="74">
        <v>3</v>
      </c>
      <c r="Z136" s="47">
        <v>0.6</v>
      </c>
      <c r="AA136" s="108" t="s">
        <v>44</v>
      </c>
      <c r="AB136" s="108" t="s">
        <v>42</v>
      </c>
    </row>
    <row r="137" spans="3:28" ht="30" x14ac:dyDescent="0.25">
      <c r="C137" s="45" t="s">
        <v>150</v>
      </c>
      <c r="D137" s="45" t="s">
        <v>171</v>
      </c>
      <c r="E137" s="45" t="s">
        <v>722</v>
      </c>
      <c r="F137" s="45" t="s">
        <v>632</v>
      </c>
      <c r="G137" s="46" t="s">
        <v>403</v>
      </c>
      <c r="H137" s="46" t="s">
        <v>833</v>
      </c>
      <c r="I137" s="46" t="s">
        <v>2706</v>
      </c>
      <c r="J137" s="46">
        <v>6</v>
      </c>
      <c r="K137" s="70">
        <v>6</v>
      </c>
      <c r="L137" s="71">
        <v>1</v>
      </c>
      <c r="M137" s="70">
        <v>5</v>
      </c>
      <c r="N137" s="71">
        <v>0.83333333333333337</v>
      </c>
      <c r="O137" s="46">
        <v>6</v>
      </c>
      <c r="P137" s="48">
        <v>1</v>
      </c>
      <c r="Q137" s="46">
        <v>6</v>
      </c>
      <c r="R137" s="48">
        <v>1</v>
      </c>
      <c r="S137" s="46">
        <v>6</v>
      </c>
      <c r="T137" s="48">
        <v>1</v>
      </c>
      <c r="U137" s="46">
        <v>6</v>
      </c>
      <c r="V137" s="48">
        <v>1</v>
      </c>
      <c r="W137" s="70">
        <v>6</v>
      </c>
      <c r="X137" s="71">
        <v>1</v>
      </c>
      <c r="Y137" s="74">
        <v>3</v>
      </c>
      <c r="Z137" s="47">
        <v>0.5</v>
      </c>
      <c r="AA137" s="108" t="s">
        <v>44</v>
      </c>
      <c r="AB137" s="108" t="s">
        <v>42</v>
      </c>
    </row>
    <row r="138" spans="3:28" ht="30" x14ac:dyDescent="0.25">
      <c r="C138" s="45" t="s">
        <v>150</v>
      </c>
      <c r="D138" s="45" t="s">
        <v>171</v>
      </c>
      <c r="E138" s="45" t="s">
        <v>722</v>
      </c>
      <c r="F138" s="45" t="s">
        <v>630</v>
      </c>
      <c r="G138" s="46" t="s">
        <v>405</v>
      </c>
      <c r="H138" s="46" t="s">
        <v>833</v>
      </c>
      <c r="I138" s="46" t="s">
        <v>2706</v>
      </c>
      <c r="J138" s="46">
        <v>4</v>
      </c>
      <c r="K138" s="70">
        <v>4</v>
      </c>
      <c r="L138" s="71">
        <v>1</v>
      </c>
      <c r="M138" s="70">
        <v>4</v>
      </c>
      <c r="N138" s="71">
        <v>1</v>
      </c>
      <c r="O138" s="46">
        <v>4</v>
      </c>
      <c r="P138" s="48">
        <v>1</v>
      </c>
      <c r="Q138" s="46">
        <v>4</v>
      </c>
      <c r="R138" s="48">
        <v>1</v>
      </c>
      <c r="S138" s="46">
        <v>4</v>
      </c>
      <c r="T138" s="48">
        <v>1</v>
      </c>
      <c r="U138" s="46">
        <v>4</v>
      </c>
      <c r="V138" s="48">
        <v>1</v>
      </c>
      <c r="W138" s="70">
        <v>4</v>
      </c>
      <c r="X138" s="71">
        <v>1</v>
      </c>
      <c r="Y138" s="74">
        <v>3</v>
      </c>
      <c r="Z138" s="47">
        <v>0.75</v>
      </c>
      <c r="AA138" s="108" t="s">
        <v>44</v>
      </c>
      <c r="AB138" s="108" t="s">
        <v>42</v>
      </c>
    </row>
    <row r="139" spans="3:28" ht="30" x14ac:dyDescent="0.25">
      <c r="C139" s="45" t="s">
        <v>150</v>
      </c>
      <c r="D139" s="45" t="s">
        <v>171</v>
      </c>
      <c r="E139" s="45" t="s">
        <v>722</v>
      </c>
      <c r="F139" s="45" t="s">
        <v>636</v>
      </c>
      <c r="G139" s="46" t="s">
        <v>405</v>
      </c>
      <c r="H139" s="46" t="s">
        <v>833</v>
      </c>
      <c r="I139" s="46" t="s">
        <v>2706</v>
      </c>
      <c r="J139" s="46">
        <v>3</v>
      </c>
      <c r="K139" s="70">
        <v>3</v>
      </c>
      <c r="L139" s="71">
        <v>1</v>
      </c>
      <c r="M139" s="70">
        <v>3</v>
      </c>
      <c r="N139" s="71">
        <v>1</v>
      </c>
      <c r="O139" s="46">
        <v>3</v>
      </c>
      <c r="P139" s="48">
        <v>1</v>
      </c>
      <c r="Q139" s="46">
        <v>3</v>
      </c>
      <c r="R139" s="48">
        <v>1</v>
      </c>
      <c r="S139" s="46">
        <v>3</v>
      </c>
      <c r="T139" s="48">
        <v>1</v>
      </c>
      <c r="U139" s="46">
        <v>3</v>
      </c>
      <c r="V139" s="48">
        <v>1</v>
      </c>
      <c r="W139" s="70">
        <v>3</v>
      </c>
      <c r="X139" s="71">
        <v>1</v>
      </c>
      <c r="Y139" s="74">
        <v>3</v>
      </c>
      <c r="Z139" s="47">
        <v>1</v>
      </c>
      <c r="AA139" s="108" t="s">
        <v>35</v>
      </c>
      <c r="AB139" s="108" t="s">
        <v>34</v>
      </c>
    </row>
    <row r="140" spans="3:28" ht="30" x14ac:dyDescent="0.25">
      <c r="C140" s="45" t="s">
        <v>150</v>
      </c>
      <c r="D140" s="45" t="s">
        <v>171</v>
      </c>
      <c r="E140" s="45" t="s">
        <v>722</v>
      </c>
      <c r="F140" s="45" t="s">
        <v>637</v>
      </c>
      <c r="G140" s="46" t="s">
        <v>405</v>
      </c>
      <c r="H140" s="46" t="s">
        <v>833</v>
      </c>
      <c r="I140" s="46" t="s">
        <v>2706</v>
      </c>
      <c r="J140" s="46">
        <v>3</v>
      </c>
      <c r="K140" s="70">
        <v>3</v>
      </c>
      <c r="L140" s="71">
        <v>1</v>
      </c>
      <c r="M140" s="70">
        <v>3</v>
      </c>
      <c r="N140" s="71">
        <v>1</v>
      </c>
      <c r="O140" s="46">
        <v>3</v>
      </c>
      <c r="P140" s="48">
        <v>1</v>
      </c>
      <c r="Q140" s="46">
        <v>3</v>
      </c>
      <c r="R140" s="48">
        <v>1</v>
      </c>
      <c r="S140" s="46">
        <v>3</v>
      </c>
      <c r="T140" s="48">
        <v>1</v>
      </c>
      <c r="U140" s="46">
        <v>3</v>
      </c>
      <c r="V140" s="48">
        <v>1</v>
      </c>
      <c r="W140" s="70">
        <v>3</v>
      </c>
      <c r="X140" s="71">
        <v>1</v>
      </c>
      <c r="Y140" s="74">
        <v>3</v>
      </c>
      <c r="Z140" s="47">
        <v>1</v>
      </c>
      <c r="AA140" s="108" t="s">
        <v>35</v>
      </c>
      <c r="AB140" s="108" t="s">
        <v>32</v>
      </c>
    </row>
    <row r="141" spans="3:28" ht="30" x14ac:dyDescent="0.25">
      <c r="C141" s="45" t="s">
        <v>150</v>
      </c>
      <c r="D141" s="45" t="s">
        <v>171</v>
      </c>
      <c r="E141" s="45" t="s">
        <v>722</v>
      </c>
      <c r="F141" s="45" t="s">
        <v>194</v>
      </c>
      <c r="G141" s="46" t="s">
        <v>403</v>
      </c>
      <c r="H141" s="46" t="s">
        <v>833</v>
      </c>
      <c r="I141" s="46" t="s">
        <v>2706</v>
      </c>
      <c r="J141" s="46">
        <v>1</v>
      </c>
      <c r="K141" s="70">
        <v>1</v>
      </c>
      <c r="L141" s="71">
        <v>1</v>
      </c>
      <c r="M141" s="70">
        <v>0</v>
      </c>
      <c r="N141" s="71">
        <v>0</v>
      </c>
      <c r="O141" s="46">
        <v>1</v>
      </c>
      <c r="P141" s="48">
        <v>1</v>
      </c>
      <c r="Q141" s="46">
        <v>1</v>
      </c>
      <c r="R141" s="48">
        <v>1</v>
      </c>
      <c r="S141" s="46">
        <v>1</v>
      </c>
      <c r="T141" s="48">
        <v>1</v>
      </c>
      <c r="U141" s="46">
        <v>1</v>
      </c>
      <c r="V141" s="48">
        <v>1</v>
      </c>
      <c r="W141" s="70">
        <v>1</v>
      </c>
      <c r="X141" s="71">
        <v>1</v>
      </c>
      <c r="Y141" s="74">
        <v>0</v>
      </c>
      <c r="Z141" s="47">
        <v>0</v>
      </c>
      <c r="AA141" s="108" t="s">
        <v>44</v>
      </c>
      <c r="AB141" s="108" t="s">
        <v>42</v>
      </c>
    </row>
    <row r="142" spans="3:28" ht="30" x14ac:dyDescent="0.25">
      <c r="C142" s="45" t="s">
        <v>150</v>
      </c>
      <c r="D142" s="45" t="s">
        <v>171</v>
      </c>
      <c r="E142" s="45" t="s">
        <v>722</v>
      </c>
      <c r="F142" s="45" t="s">
        <v>631</v>
      </c>
      <c r="G142" s="46" t="s">
        <v>404</v>
      </c>
      <c r="H142" s="46" t="s">
        <v>833</v>
      </c>
      <c r="I142" s="46" t="s">
        <v>2706</v>
      </c>
      <c r="J142" s="46">
        <v>3</v>
      </c>
      <c r="K142" s="70">
        <v>3</v>
      </c>
      <c r="L142" s="71">
        <v>1</v>
      </c>
      <c r="M142" s="70">
        <v>3</v>
      </c>
      <c r="N142" s="71">
        <v>1</v>
      </c>
      <c r="O142" s="46">
        <v>3</v>
      </c>
      <c r="P142" s="48">
        <v>1</v>
      </c>
      <c r="Q142" s="46">
        <v>3</v>
      </c>
      <c r="R142" s="48">
        <v>1</v>
      </c>
      <c r="S142" s="46">
        <v>3</v>
      </c>
      <c r="T142" s="48">
        <v>1</v>
      </c>
      <c r="U142" s="46">
        <v>3</v>
      </c>
      <c r="V142" s="48">
        <v>1</v>
      </c>
      <c r="W142" s="70">
        <v>3</v>
      </c>
      <c r="X142" s="71">
        <v>1</v>
      </c>
      <c r="Y142" s="74">
        <v>3</v>
      </c>
      <c r="Z142" s="47">
        <v>1</v>
      </c>
      <c r="AA142" s="108" t="s">
        <v>44</v>
      </c>
      <c r="AB142" s="108" t="s">
        <v>42</v>
      </c>
    </row>
    <row r="143" spans="3:28" ht="90" x14ac:dyDescent="0.25">
      <c r="C143" s="45" t="s">
        <v>150</v>
      </c>
      <c r="D143" s="45" t="s">
        <v>119</v>
      </c>
      <c r="E143" s="45" t="s">
        <v>705</v>
      </c>
      <c r="F143" s="45" t="s">
        <v>151</v>
      </c>
      <c r="G143" s="46" t="s">
        <v>402</v>
      </c>
      <c r="H143" s="46" t="s">
        <v>834</v>
      </c>
      <c r="I143" s="46" t="s">
        <v>2706</v>
      </c>
      <c r="J143" s="46">
        <v>34</v>
      </c>
      <c r="K143" s="70">
        <v>31</v>
      </c>
      <c r="L143" s="71">
        <v>0.91176470588235292</v>
      </c>
      <c r="M143" s="70">
        <v>27</v>
      </c>
      <c r="N143" s="71">
        <v>0.79411764705882348</v>
      </c>
      <c r="O143" s="46">
        <v>32</v>
      </c>
      <c r="P143" s="48">
        <v>0.94117647058823528</v>
      </c>
      <c r="Q143" s="46">
        <v>31</v>
      </c>
      <c r="R143" s="48">
        <v>0.91176470588235292</v>
      </c>
      <c r="S143" s="46">
        <v>31</v>
      </c>
      <c r="T143" s="48">
        <v>0.91176470588235292</v>
      </c>
      <c r="U143" s="46">
        <v>31</v>
      </c>
      <c r="V143" s="48">
        <v>0.91176470588235292</v>
      </c>
      <c r="W143" s="70">
        <v>31</v>
      </c>
      <c r="X143" s="71">
        <v>0.91176470588235292</v>
      </c>
      <c r="Y143" s="74">
        <v>23</v>
      </c>
      <c r="Z143" s="47">
        <v>0.67647058823529416</v>
      </c>
      <c r="AA143" s="108" t="s">
        <v>44</v>
      </c>
      <c r="AB143" s="108" t="s">
        <v>42</v>
      </c>
    </row>
    <row r="144" spans="3:28" ht="15.75" x14ac:dyDescent="0.25">
      <c r="C144" s="45" t="s">
        <v>318</v>
      </c>
      <c r="D144" s="45" t="s">
        <v>341</v>
      </c>
      <c r="E144" s="45" t="s">
        <v>723</v>
      </c>
      <c r="F144" s="45" t="s">
        <v>2462</v>
      </c>
      <c r="G144" s="46" t="s">
        <v>406</v>
      </c>
      <c r="H144" s="46" t="s">
        <v>834</v>
      </c>
      <c r="I144" s="46" t="s">
        <v>2706</v>
      </c>
      <c r="J144" s="46">
        <v>14</v>
      </c>
      <c r="K144" s="70">
        <v>14</v>
      </c>
      <c r="L144" s="71">
        <v>1</v>
      </c>
      <c r="M144" s="70">
        <v>10</v>
      </c>
      <c r="N144" s="71">
        <v>0.7142857142857143</v>
      </c>
      <c r="O144" s="46">
        <v>13</v>
      </c>
      <c r="P144" s="48">
        <v>0.9285714285714286</v>
      </c>
      <c r="Q144" s="46">
        <v>13</v>
      </c>
      <c r="R144" s="48">
        <v>0.9285714285714286</v>
      </c>
      <c r="S144" s="46">
        <v>13</v>
      </c>
      <c r="T144" s="48">
        <v>0.9285714285714286</v>
      </c>
      <c r="U144" s="46">
        <v>13</v>
      </c>
      <c r="V144" s="48">
        <v>0.9285714285714286</v>
      </c>
      <c r="W144" s="70">
        <v>13</v>
      </c>
      <c r="X144" s="71">
        <v>0.9285714285714286</v>
      </c>
      <c r="Y144" s="74">
        <v>7</v>
      </c>
      <c r="Z144" s="47">
        <v>0.5</v>
      </c>
      <c r="AA144" s="108" t="s">
        <v>28</v>
      </c>
      <c r="AB144" s="108" t="s">
        <v>837</v>
      </c>
    </row>
    <row r="145" spans="3:28" ht="15.75" x14ac:dyDescent="0.25">
      <c r="C145" s="45" t="s">
        <v>318</v>
      </c>
      <c r="D145" s="45" t="s">
        <v>341</v>
      </c>
      <c r="E145" s="45" t="s">
        <v>723</v>
      </c>
      <c r="F145" s="45" t="s">
        <v>472</v>
      </c>
      <c r="G145" s="46" t="s">
        <v>403</v>
      </c>
      <c r="H145" s="46" t="s">
        <v>834</v>
      </c>
      <c r="I145" s="46" t="s">
        <v>2733</v>
      </c>
      <c r="J145" s="46">
        <v>2</v>
      </c>
      <c r="K145" s="70">
        <v>1</v>
      </c>
      <c r="L145" s="71">
        <v>0.5</v>
      </c>
      <c r="M145" s="70">
        <v>1</v>
      </c>
      <c r="N145" s="71">
        <v>0.5</v>
      </c>
      <c r="O145" s="46">
        <v>2</v>
      </c>
      <c r="P145" s="48">
        <v>1</v>
      </c>
      <c r="Q145" s="46">
        <v>2</v>
      </c>
      <c r="R145" s="48">
        <v>1</v>
      </c>
      <c r="S145" s="46">
        <v>2</v>
      </c>
      <c r="T145" s="48">
        <v>1</v>
      </c>
      <c r="U145" s="46">
        <v>2</v>
      </c>
      <c r="V145" s="48">
        <v>1</v>
      </c>
      <c r="W145" s="70">
        <v>2</v>
      </c>
      <c r="X145" s="71">
        <v>1</v>
      </c>
      <c r="Y145" s="74">
        <v>1</v>
      </c>
      <c r="Z145" s="47">
        <v>0.5</v>
      </c>
      <c r="AA145" s="108" t="s">
        <v>28</v>
      </c>
      <c r="AB145" s="108" t="s">
        <v>27</v>
      </c>
    </row>
    <row r="146" spans="3:28" ht="15.75" x14ac:dyDescent="0.25">
      <c r="C146" s="45" t="s">
        <v>318</v>
      </c>
      <c r="D146" s="45" t="s">
        <v>341</v>
      </c>
      <c r="E146" s="45" t="s">
        <v>723</v>
      </c>
      <c r="F146" s="45" t="s">
        <v>701</v>
      </c>
      <c r="G146" s="46" t="s">
        <v>403</v>
      </c>
      <c r="H146" s="46" t="s">
        <v>834</v>
      </c>
      <c r="I146" s="46" t="s">
        <v>2733</v>
      </c>
      <c r="J146" s="46">
        <v>1</v>
      </c>
      <c r="K146" s="70">
        <v>1</v>
      </c>
      <c r="L146" s="71">
        <v>1</v>
      </c>
      <c r="M146" s="70">
        <v>1</v>
      </c>
      <c r="N146" s="71">
        <v>1</v>
      </c>
      <c r="O146" s="46">
        <v>1</v>
      </c>
      <c r="P146" s="48">
        <v>1</v>
      </c>
      <c r="Q146" s="46">
        <v>1</v>
      </c>
      <c r="R146" s="48">
        <v>1</v>
      </c>
      <c r="S146" s="46">
        <v>1</v>
      </c>
      <c r="T146" s="48">
        <v>1</v>
      </c>
      <c r="U146" s="46">
        <v>1</v>
      </c>
      <c r="V146" s="48">
        <v>1</v>
      </c>
      <c r="W146" s="70">
        <v>1</v>
      </c>
      <c r="X146" s="71">
        <v>1</v>
      </c>
      <c r="Y146" s="74">
        <v>0</v>
      </c>
      <c r="Z146" s="47">
        <v>0</v>
      </c>
      <c r="AA146" s="108" t="s">
        <v>28</v>
      </c>
      <c r="AB146" s="108" t="s">
        <v>27</v>
      </c>
    </row>
    <row r="147" spans="3:28" ht="15.75" x14ac:dyDescent="0.25">
      <c r="C147" s="45" t="s">
        <v>318</v>
      </c>
      <c r="D147" s="45" t="s">
        <v>341</v>
      </c>
      <c r="E147" s="45" t="s">
        <v>725</v>
      </c>
      <c r="F147" s="45" t="s">
        <v>344</v>
      </c>
      <c r="G147" s="46" t="s">
        <v>404</v>
      </c>
      <c r="H147" s="46" t="s">
        <v>834</v>
      </c>
      <c r="I147" s="46" t="s">
        <v>2733</v>
      </c>
      <c r="J147" s="46">
        <v>5</v>
      </c>
      <c r="K147" s="70">
        <v>5</v>
      </c>
      <c r="L147" s="71">
        <v>1</v>
      </c>
      <c r="M147" s="70">
        <v>4</v>
      </c>
      <c r="N147" s="71">
        <v>0.8</v>
      </c>
      <c r="O147" s="46">
        <v>4</v>
      </c>
      <c r="P147" s="48">
        <v>0.8</v>
      </c>
      <c r="Q147" s="46">
        <v>4</v>
      </c>
      <c r="R147" s="48">
        <v>0.8</v>
      </c>
      <c r="S147" s="46">
        <v>4</v>
      </c>
      <c r="T147" s="48">
        <v>0.8</v>
      </c>
      <c r="U147" s="46">
        <v>4</v>
      </c>
      <c r="V147" s="48">
        <v>0.8</v>
      </c>
      <c r="W147" s="70">
        <v>4</v>
      </c>
      <c r="X147" s="71">
        <v>0.8</v>
      </c>
      <c r="Y147" s="74">
        <v>0</v>
      </c>
      <c r="Z147" s="47">
        <v>0</v>
      </c>
      <c r="AA147" s="108" t="s">
        <v>28</v>
      </c>
      <c r="AB147" s="108" t="s">
        <v>26</v>
      </c>
    </row>
    <row r="148" spans="3:28" ht="15.75" x14ac:dyDescent="0.25">
      <c r="C148" s="45" t="s">
        <v>318</v>
      </c>
      <c r="D148" s="45" t="s">
        <v>341</v>
      </c>
      <c r="E148" s="45" t="s">
        <v>725</v>
      </c>
      <c r="F148" s="45" t="s">
        <v>346</v>
      </c>
      <c r="G148" s="46" t="s">
        <v>406</v>
      </c>
      <c r="H148" s="46" t="s">
        <v>834</v>
      </c>
      <c r="I148" s="46" t="s">
        <v>2706</v>
      </c>
      <c r="J148" s="46">
        <v>25</v>
      </c>
      <c r="K148" s="70">
        <v>23</v>
      </c>
      <c r="L148" s="71">
        <v>0.92</v>
      </c>
      <c r="M148" s="70">
        <v>19</v>
      </c>
      <c r="N148" s="71">
        <v>0.76</v>
      </c>
      <c r="O148" s="46">
        <v>24</v>
      </c>
      <c r="P148" s="48">
        <v>0.96</v>
      </c>
      <c r="Q148" s="46">
        <v>24</v>
      </c>
      <c r="R148" s="48">
        <v>0.96</v>
      </c>
      <c r="S148" s="46">
        <v>24</v>
      </c>
      <c r="T148" s="48">
        <v>0.96</v>
      </c>
      <c r="U148" s="46">
        <v>24</v>
      </c>
      <c r="V148" s="48">
        <v>0.96</v>
      </c>
      <c r="W148" s="70">
        <v>24</v>
      </c>
      <c r="X148" s="71">
        <v>0.96</v>
      </c>
      <c r="Y148" s="74">
        <v>10</v>
      </c>
      <c r="Z148" s="47">
        <v>0.4</v>
      </c>
      <c r="AA148" s="108" t="s">
        <v>28</v>
      </c>
      <c r="AB148" s="108" t="s">
        <v>28</v>
      </c>
    </row>
    <row r="149" spans="3:28" ht="15.75" x14ac:dyDescent="0.25">
      <c r="C149" s="45" t="s">
        <v>318</v>
      </c>
      <c r="D149" s="45" t="s">
        <v>341</v>
      </c>
      <c r="E149" s="45" t="s">
        <v>725</v>
      </c>
      <c r="F149" s="45" t="s">
        <v>471</v>
      </c>
      <c r="G149" s="46" t="s">
        <v>404</v>
      </c>
      <c r="H149" s="46" t="s">
        <v>833</v>
      </c>
      <c r="I149" s="46" t="s">
        <v>2706</v>
      </c>
      <c r="J149" s="46">
        <v>2</v>
      </c>
      <c r="K149" s="70">
        <v>2</v>
      </c>
      <c r="L149" s="71">
        <v>1</v>
      </c>
      <c r="M149" s="70">
        <v>1</v>
      </c>
      <c r="N149" s="71">
        <v>0.5</v>
      </c>
      <c r="O149" s="46">
        <v>1</v>
      </c>
      <c r="P149" s="48">
        <v>0.5</v>
      </c>
      <c r="Q149" s="46">
        <v>1</v>
      </c>
      <c r="R149" s="48">
        <v>0.5</v>
      </c>
      <c r="S149" s="46">
        <v>1</v>
      </c>
      <c r="T149" s="48">
        <v>0.5</v>
      </c>
      <c r="U149" s="46">
        <v>1</v>
      </c>
      <c r="V149" s="48">
        <v>0.5</v>
      </c>
      <c r="W149" s="70">
        <v>1</v>
      </c>
      <c r="X149" s="71">
        <v>0.5</v>
      </c>
      <c r="Y149" s="74">
        <v>0</v>
      </c>
      <c r="Z149" s="47">
        <v>0</v>
      </c>
      <c r="AA149" s="108" t="s">
        <v>28</v>
      </c>
      <c r="AB149" s="108" t="s">
        <v>25</v>
      </c>
    </row>
    <row r="150" spans="3:28" ht="15.75" x14ac:dyDescent="0.25">
      <c r="C150" s="45" t="s">
        <v>318</v>
      </c>
      <c r="D150" s="45" t="s">
        <v>341</v>
      </c>
      <c r="E150" s="45" t="s">
        <v>725</v>
      </c>
      <c r="F150" s="45" t="s">
        <v>345</v>
      </c>
      <c r="G150" s="46" t="s">
        <v>403</v>
      </c>
      <c r="H150" s="46" t="s">
        <v>834</v>
      </c>
      <c r="I150" s="46" t="s">
        <v>2733</v>
      </c>
      <c r="J150" s="46">
        <v>2</v>
      </c>
      <c r="K150" s="70">
        <v>1</v>
      </c>
      <c r="L150" s="71">
        <v>0.5</v>
      </c>
      <c r="M150" s="70">
        <v>0</v>
      </c>
      <c r="N150" s="71">
        <v>0</v>
      </c>
      <c r="O150" s="46">
        <v>0</v>
      </c>
      <c r="P150" s="48">
        <v>0</v>
      </c>
      <c r="Q150" s="46">
        <v>0</v>
      </c>
      <c r="R150" s="48">
        <v>0</v>
      </c>
      <c r="S150" s="46">
        <v>0</v>
      </c>
      <c r="T150" s="48">
        <v>0</v>
      </c>
      <c r="U150" s="46">
        <v>0</v>
      </c>
      <c r="V150" s="48">
        <v>0</v>
      </c>
      <c r="W150" s="70">
        <v>0</v>
      </c>
      <c r="X150" s="71">
        <v>0</v>
      </c>
      <c r="Y150" s="74">
        <v>0</v>
      </c>
      <c r="Z150" s="47">
        <v>0</v>
      </c>
      <c r="AA150" s="108" t="s">
        <v>28</v>
      </c>
      <c r="AB150" s="108" t="s">
        <v>26</v>
      </c>
    </row>
    <row r="151" spans="3:28" ht="31.5" x14ac:dyDescent="0.25">
      <c r="C151" s="45" t="s">
        <v>318</v>
      </c>
      <c r="D151" s="45" t="s">
        <v>341</v>
      </c>
      <c r="E151" s="45" t="s">
        <v>725</v>
      </c>
      <c r="F151" s="45" t="s">
        <v>2454</v>
      </c>
      <c r="G151" s="46" t="s">
        <v>404</v>
      </c>
      <c r="H151" s="46" t="s">
        <v>834</v>
      </c>
      <c r="I151" s="46" t="s">
        <v>2733</v>
      </c>
      <c r="J151" s="46">
        <v>1</v>
      </c>
      <c r="K151" s="70">
        <v>1</v>
      </c>
      <c r="L151" s="71">
        <v>1</v>
      </c>
      <c r="M151" s="70">
        <v>0</v>
      </c>
      <c r="N151" s="71">
        <v>0</v>
      </c>
      <c r="O151" s="46">
        <v>1</v>
      </c>
      <c r="P151" s="48">
        <v>1</v>
      </c>
      <c r="Q151" s="46">
        <v>1</v>
      </c>
      <c r="R151" s="48">
        <v>1</v>
      </c>
      <c r="S151" s="46">
        <v>1</v>
      </c>
      <c r="T151" s="48">
        <v>1</v>
      </c>
      <c r="U151" s="46">
        <v>1</v>
      </c>
      <c r="V151" s="48">
        <v>1</v>
      </c>
      <c r="W151" s="70">
        <v>1</v>
      </c>
      <c r="X151" s="71">
        <v>1</v>
      </c>
      <c r="Y151" s="74">
        <v>0</v>
      </c>
      <c r="Z151" s="47">
        <v>0</v>
      </c>
      <c r="AA151" s="108" t="s">
        <v>28</v>
      </c>
      <c r="AB151" s="108" t="s">
        <v>24</v>
      </c>
    </row>
    <row r="152" spans="3:28" ht="15.75" x14ac:dyDescent="0.25">
      <c r="C152" s="45" t="s">
        <v>318</v>
      </c>
      <c r="D152" s="45" t="s">
        <v>341</v>
      </c>
      <c r="E152" s="45" t="s">
        <v>724</v>
      </c>
      <c r="F152" s="45" t="s">
        <v>2457</v>
      </c>
      <c r="G152" s="46" t="s">
        <v>406</v>
      </c>
      <c r="H152" s="46" t="s">
        <v>834</v>
      </c>
      <c r="I152" s="46" t="s">
        <v>2706</v>
      </c>
      <c r="J152" s="46">
        <v>19</v>
      </c>
      <c r="K152" s="70">
        <v>18</v>
      </c>
      <c r="L152" s="71">
        <v>0.94736842105263153</v>
      </c>
      <c r="M152" s="70">
        <v>16</v>
      </c>
      <c r="N152" s="71">
        <v>0.84210526315789469</v>
      </c>
      <c r="O152" s="46">
        <v>18</v>
      </c>
      <c r="P152" s="48">
        <v>0.94736842105263153</v>
      </c>
      <c r="Q152" s="46">
        <v>18</v>
      </c>
      <c r="R152" s="48">
        <v>0.94736842105263153</v>
      </c>
      <c r="S152" s="46">
        <v>18</v>
      </c>
      <c r="T152" s="48">
        <v>0.94736842105263153</v>
      </c>
      <c r="U152" s="46">
        <v>18</v>
      </c>
      <c r="V152" s="48">
        <v>0.94736842105263153</v>
      </c>
      <c r="W152" s="70">
        <v>18</v>
      </c>
      <c r="X152" s="71">
        <v>0.94736842105263153</v>
      </c>
      <c r="Y152" s="74">
        <v>14</v>
      </c>
      <c r="Z152" s="47">
        <v>0.73684210526315785</v>
      </c>
      <c r="AA152" s="108" t="s">
        <v>28</v>
      </c>
      <c r="AB152" s="108" t="s">
        <v>838</v>
      </c>
    </row>
    <row r="153" spans="3:28" ht="31.5" x14ac:dyDescent="0.25">
      <c r="C153" s="45" t="s">
        <v>318</v>
      </c>
      <c r="D153" s="45" t="s">
        <v>341</v>
      </c>
      <c r="E153" s="45" t="s">
        <v>724</v>
      </c>
      <c r="F153" s="45" t="s">
        <v>343</v>
      </c>
      <c r="G153" s="46" t="s">
        <v>403</v>
      </c>
      <c r="H153" s="46" t="s">
        <v>834</v>
      </c>
      <c r="I153" s="46" t="s">
        <v>2733</v>
      </c>
      <c r="J153" s="46">
        <v>3</v>
      </c>
      <c r="K153" s="70">
        <v>2</v>
      </c>
      <c r="L153" s="71">
        <v>0.66666666666666663</v>
      </c>
      <c r="M153" s="70">
        <v>2</v>
      </c>
      <c r="N153" s="71">
        <v>0.66666666666666663</v>
      </c>
      <c r="O153" s="46">
        <v>3</v>
      </c>
      <c r="P153" s="48">
        <v>1</v>
      </c>
      <c r="Q153" s="46">
        <v>3</v>
      </c>
      <c r="R153" s="48">
        <v>1</v>
      </c>
      <c r="S153" s="46">
        <v>3</v>
      </c>
      <c r="T153" s="48">
        <v>1</v>
      </c>
      <c r="U153" s="46">
        <v>3</v>
      </c>
      <c r="V153" s="48">
        <v>1</v>
      </c>
      <c r="W153" s="70">
        <v>3</v>
      </c>
      <c r="X153" s="71">
        <v>1</v>
      </c>
      <c r="Y153" s="74">
        <v>2</v>
      </c>
      <c r="Z153" s="47">
        <v>0.66666666666666663</v>
      </c>
      <c r="AA153" s="108" t="s">
        <v>114</v>
      </c>
      <c r="AB153" s="108" t="s">
        <v>105</v>
      </c>
    </row>
    <row r="154" spans="3:28" ht="15.75" x14ac:dyDescent="0.25">
      <c r="C154" s="45" t="s">
        <v>318</v>
      </c>
      <c r="D154" s="45" t="s">
        <v>341</v>
      </c>
      <c r="E154" s="45" t="s">
        <v>724</v>
      </c>
      <c r="F154" s="45" t="s">
        <v>342</v>
      </c>
      <c r="G154" s="46" t="s">
        <v>403</v>
      </c>
      <c r="H154" s="46" t="s">
        <v>834</v>
      </c>
      <c r="I154" s="46" t="s">
        <v>2733</v>
      </c>
      <c r="J154" s="46">
        <v>2</v>
      </c>
      <c r="K154" s="70">
        <v>2</v>
      </c>
      <c r="L154" s="71">
        <v>1</v>
      </c>
      <c r="M154" s="70">
        <v>1</v>
      </c>
      <c r="N154" s="71">
        <v>0.5</v>
      </c>
      <c r="O154" s="46">
        <v>2</v>
      </c>
      <c r="P154" s="48">
        <v>1</v>
      </c>
      <c r="Q154" s="46">
        <v>2</v>
      </c>
      <c r="R154" s="48">
        <v>1</v>
      </c>
      <c r="S154" s="46">
        <v>2</v>
      </c>
      <c r="T154" s="48">
        <v>1</v>
      </c>
      <c r="U154" s="46">
        <v>2</v>
      </c>
      <c r="V154" s="48">
        <v>1</v>
      </c>
      <c r="W154" s="70">
        <v>2</v>
      </c>
      <c r="X154" s="71">
        <v>1</v>
      </c>
      <c r="Y154" s="74">
        <v>1</v>
      </c>
      <c r="Z154" s="47">
        <v>0.5</v>
      </c>
      <c r="AA154" s="108" t="s">
        <v>2</v>
      </c>
      <c r="AB154" s="108" t="s">
        <v>1</v>
      </c>
    </row>
    <row r="155" spans="3:28" ht="15.75" x14ac:dyDescent="0.25">
      <c r="C155" s="45" t="s">
        <v>318</v>
      </c>
      <c r="D155" s="45" t="s">
        <v>341</v>
      </c>
      <c r="E155" s="45" t="s">
        <v>724</v>
      </c>
      <c r="F155" s="45" t="s">
        <v>467</v>
      </c>
      <c r="G155" s="46" t="s">
        <v>403</v>
      </c>
      <c r="H155" s="46" t="s">
        <v>833</v>
      </c>
      <c r="I155" s="46" t="s">
        <v>2706</v>
      </c>
      <c r="J155" s="46">
        <v>1</v>
      </c>
      <c r="K155" s="70">
        <v>1</v>
      </c>
      <c r="L155" s="71">
        <v>1</v>
      </c>
      <c r="M155" s="70">
        <v>1</v>
      </c>
      <c r="N155" s="71">
        <v>1</v>
      </c>
      <c r="O155" s="46">
        <v>0</v>
      </c>
      <c r="P155" s="48">
        <v>0</v>
      </c>
      <c r="Q155" s="46">
        <v>0</v>
      </c>
      <c r="R155" s="48">
        <v>0</v>
      </c>
      <c r="S155" s="46">
        <v>0</v>
      </c>
      <c r="T155" s="48">
        <v>0</v>
      </c>
      <c r="U155" s="46">
        <v>0</v>
      </c>
      <c r="V155" s="48">
        <v>0</v>
      </c>
      <c r="W155" s="70">
        <v>0</v>
      </c>
      <c r="X155" s="71">
        <v>0</v>
      </c>
      <c r="Y155" s="74">
        <v>0</v>
      </c>
      <c r="Z155" s="47">
        <v>0</v>
      </c>
      <c r="AA155" s="108" t="s">
        <v>114</v>
      </c>
      <c r="AB155" s="108" t="s">
        <v>840</v>
      </c>
    </row>
    <row r="156" spans="3:28" ht="15.75" x14ac:dyDescent="0.25">
      <c r="C156" s="45" t="s">
        <v>318</v>
      </c>
      <c r="D156" s="45" t="s">
        <v>341</v>
      </c>
      <c r="E156" s="45" t="s">
        <v>724</v>
      </c>
      <c r="F156" s="45" t="s">
        <v>2458</v>
      </c>
      <c r="G156" s="46" t="s">
        <v>403</v>
      </c>
      <c r="H156" s="46" t="s">
        <v>833</v>
      </c>
      <c r="I156" s="46" t="s">
        <v>2706</v>
      </c>
      <c r="J156" s="46">
        <v>1</v>
      </c>
      <c r="K156" s="70">
        <v>1</v>
      </c>
      <c r="L156" s="71">
        <v>1</v>
      </c>
      <c r="M156" s="70">
        <v>1</v>
      </c>
      <c r="N156" s="71">
        <v>1</v>
      </c>
      <c r="O156" s="46">
        <v>0</v>
      </c>
      <c r="P156" s="48">
        <v>0</v>
      </c>
      <c r="Q156" s="46">
        <v>0</v>
      </c>
      <c r="R156" s="48">
        <v>0</v>
      </c>
      <c r="S156" s="46">
        <v>0</v>
      </c>
      <c r="T156" s="48">
        <v>0</v>
      </c>
      <c r="U156" s="46">
        <v>0</v>
      </c>
      <c r="V156" s="48">
        <v>0</v>
      </c>
      <c r="W156" s="70">
        <v>0</v>
      </c>
      <c r="X156" s="71">
        <v>0</v>
      </c>
      <c r="Y156" s="74">
        <v>0</v>
      </c>
      <c r="Z156" s="47">
        <v>0</v>
      </c>
      <c r="AA156" s="108" t="s">
        <v>28</v>
      </c>
      <c r="AB156" s="108" t="s">
        <v>838</v>
      </c>
    </row>
    <row r="157" spans="3:28" ht="15.75" x14ac:dyDescent="0.25">
      <c r="C157" s="45" t="s">
        <v>318</v>
      </c>
      <c r="D157" s="45" t="s">
        <v>325</v>
      </c>
      <c r="E157" s="45" t="s">
        <v>727</v>
      </c>
      <c r="F157" s="45" t="s">
        <v>340</v>
      </c>
      <c r="G157" s="46" t="s">
        <v>406</v>
      </c>
      <c r="H157" s="46" t="s">
        <v>834</v>
      </c>
      <c r="I157" s="46" t="s">
        <v>2706</v>
      </c>
      <c r="J157" s="46">
        <v>116</v>
      </c>
      <c r="K157" s="70">
        <v>107</v>
      </c>
      <c r="L157" s="71">
        <v>0.92241379310344829</v>
      </c>
      <c r="M157" s="70">
        <v>95</v>
      </c>
      <c r="N157" s="71">
        <v>0.81896551724137934</v>
      </c>
      <c r="O157" s="46">
        <v>116</v>
      </c>
      <c r="P157" s="48">
        <v>1</v>
      </c>
      <c r="Q157" s="46">
        <v>116</v>
      </c>
      <c r="R157" s="48">
        <v>1</v>
      </c>
      <c r="S157" s="46">
        <v>116</v>
      </c>
      <c r="T157" s="48">
        <v>1</v>
      </c>
      <c r="U157" s="46">
        <v>116</v>
      </c>
      <c r="V157" s="48">
        <v>1</v>
      </c>
      <c r="W157" s="70">
        <v>116</v>
      </c>
      <c r="X157" s="71">
        <v>1</v>
      </c>
      <c r="Y157" s="74">
        <v>65</v>
      </c>
      <c r="Z157" s="47">
        <v>0.56034482758620685</v>
      </c>
      <c r="AA157" s="108" t="s">
        <v>9</v>
      </c>
      <c r="AB157" s="108" t="s">
        <v>8</v>
      </c>
    </row>
    <row r="158" spans="3:28" ht="15.75" x14ac:dyDescent="0.25">
      <c r="C158" s="45" t="s">
        <v>318</v>
      </c>
      <c r="D158" s="45" t="s">
        <v>325</v>
      </c>
      <c r="E158" s="45" t="s">
        <v>727</v>
      </c>
      <c r="F158" s="45" t="s">
        <v>476</v>
      </c>
      <c r="G158" s="46" t="s">
        <v>403</v>
      </c>
      <c r="H158" s="46" t="s">
        <v>833</v>
      </c>
      <c r="I158" s="46" t="s">
        <v>2706</v>
      </c>
      <c r="J158" s="46">
        <v>2</v>
      </c>
      <c r="K158" s="70">
        <v>2</v>
      </c>
      <c r="L158" s="71">
        <v>1</v>
      </c>
      <c r="M158" s="70">
        <v>2</v>
      </c>
      <c r="N158" s="71">
        <v>1</v>
      </c>
      <c r="O158" s="46">
        <v>2</v>
      </c>
      <c r="P158" s="48">
        <v>1</v>
      </c>
      <c r="Q158" s="46">
        <v>2</v>
      </c>
      <c r="R158" s="48">
        <v>1</v>
      </c>
      <c r="S158" s="46">
        <v>2</v>
      </c>
      <c r="T158" s="48">
        <v>1</v>
      </c>
      <c r="U158" s="46">
        <v>2</v>
      </c>
      <c r="V158" s="48">
        <v>1</v>
      </c>
      <c r="W158" s="70">
        <v>2</v>
      </c>
      <c r="X158" s="71">
        <v>1</v>
      </c>
      <c r="Y158" s="74">
        <v>2</v>
      </c>
      <c r="Z158" s="47">
        <v>1</v>
      </c>
      <c r="AA158" s="108" t="s">
        <v>9</v>
      </c>
      <c r="AB158" s="108" t="s">
        <v>8</v>
      </c>
    </row>
    <row r="159" spans="3:28" ht="15.75" x14ac:dyDescent="0.25">
      <c r="C159" s="45" t="s">
        <v>318</v>
      </c>
      <c r="D159" s="45" t="s">
        <v>325</v>
      </c>
      <c r="E159" s="45" t="s">
        <v>727</v>
      </c>
      <c r="F159" s="45" t="s">
        <v>339</v>
      </c>
      <c r="G159" s="46" t="s">
        <v>403</v>
      </c>
      <c r="H159" s="46" t="s">
        <v>833</v>
      </c>
      <c r="I159" s="46" t="s">
        <v>2706</v>
      </c>
      <c r="J159" s="46">
        <v>3</v>
      </c>
      <c r="K159" s="70">
        <v>2</v>
      </c>
      <c r="L159" s="71">
        <v>0.66666666666666663</v>
      </c>
      <c r="M159" s="70">
        <v>2</v>
      </c>
      <c r="N159" s="71">
        <v>0.66666666666666663</v>
      </c>
      <c r="O159" s="46">
        <v>2</v>
      </c>
      <c r="P159" s="48">
        <v>0.66666666666666663</v>
      </c>
      <c r="Q159" s="46">
        <v>2</v>
      </c>
      <c r="R159" s="48">
        <v>0.66666666666666663</v>
      </c>
      <c r="S159" s="46">
        <v>2</v>
      </c>
      <c r="T159" s="48">
        <v>0.66666666666666663</v>
      </c>
      <c r="U159" s="46">
        <v>2</v>
      </c>
      <c r="V159" s="48">
        <v>0.66666666666666663</v>
      </c>
      <c r="W159" s="70">
        <v>2</v>
      </c>
      <c r="X159" s="71">
        <v>0.66666666666666663</v>
      </c>
      <c r="Y159" s="74">
        <v>1</v>
      </c>
      <c r="Z159" s="47">
        <v>0.33333333333333331</v>
      </c>
      <c r="AA159" s="108" t="s">
        <v>9</v>
      </c>
      <c r="AB159" s="108" t="s">
        <v>8</v>
      </c>
    </row>
    <row r="160" spans="3:28" ht="15.75" x14ac:dyDescent="0.25">
      <c r="C160" s="45" t="s">
        <v>318</v>
      </c>
      <c r="D160" s="45" t="s">
        <v>325</v>
      </c>
      <c r="E160" s="45" t="s">
        <v>727</v>
      </c>
      <c r="F160" s="45" t="s">
        <v>338</v>
      </c>
      <c r="G160" s="46" t="s">
        <v>404</v>
      </c>
      <c r="H160" s="46" t="s">
        <v>834</v>
      </c>
      <c r="I160" s="46" t="s">
        <v>2733</v>
      </c>
      <c r="J160" s="46">
        <v>1</v>
      </c>
      <c r="K160" s="70">
        <v>1</v>
      </c>
      <c r="L160" s="71">
        <v>1</v>
      </c>
      <c r="M160" s="70">
        <v>1</v>
      </c>
      <c r="N160" s="71">
        <v>1</v>
      </c>
      <c r="O160" s="46">
        <v>1</v>
      </c>
      <c r="P160" s="48">
        <v>1</v>
      </c>
      <c r="Q160" s="46">
        <v>1</v>
      </c>
      <c r="R160" s="48">
        <v>1</v>
      </c>
      <c r="S160" s="46">
        <v>1</v>
      </c>
      <c r="T160" s="48">
        <v>1</v>
      </c>
      <c r="U160" s="46">
        <v>1</v>
      </c>
      <c r="V160" s="48">
        <v>1</v>
      </c>
      <c r="W160" s="70">
        <v>1</v>
      </c>
      <c r="X160" s="71">
        <v>1</v>
      </c>
      <c r="Y160" s="74">
        <v>1</v>
      </c>
      <c r="Z160" s="47">
        <v>1</v>
      </c>
      <c r="AA160" s="108" t="s">
        <v>9</v>
      </c>
      <c r="AB160" s="108" t="s">
        <v>5</v>
      </c>
    </row>
    <row r="161" spans="3:28" ht="15.75" x14ac:dyDescent="0.25">
      <c r="C161" s="45" t="s">
        <v>318</v>
      </c>
      <c r="D161" s="45" t="s">
        <v>325</v>
      </c>
      <c r="E161" s="45" t="s">
        <v>727</v>
      </c>
      <c r="F161" s="45" t="s">
        <v>475</v>
      </c>
      <c r="G161" s="46" t="s">
        <v>403</v>
      </c>
      <c r="H161" s="46" t="s">
        <v>834</v>
      </c>
      <c r="I161" s="46" t="s">
        <v>2733</v>
      </c>
      <c r="J161" s="46">
        <v>2</v>
      </c>
      <c r="K161" s="70">
        <v>2</v>
      </c>
      <c r="L161" s="71">
        <v>1</v>
      </c>
      <c r="M161" s="70">
        <v>2</v>
      </c>
      <c r="N161" s="71">
        <v>1</v>
      </c>
      <c r="O161" s="46">
        <v>2</v>
      </c>
      <c r="P161" s="48">
        <v>1</v>
      </c>
      <c r="Q161" s="46">
        <v>2</v>
      </c>
      <c r="R161" s="48">
        <v>1</v>
      </c>
      <c r="S161" s="46">
        <v>2</v>
      </c>
      <c r="T161" s="48">
        <v>1</v>
      </c>
      <c r="U161" s="46">
        <v>2</v>
      </c>
      <c r="V161" s="48">
        <v>1</v>
      </c>
      <c r="W161" s="70">
        <v>2</v>
      </c>
      <c r="X161" s="71">
        <v>1</v>
      </c>
      <c r="Y161" s="74">
        <v>2</v>
      </c>
      <c r="Z161" s="47">
        <v>1</v>
      </c>
      <c r="AA161" s="108" t="s">
        <v>9</v>
      </c>
      <c r="AB161" s="108" t="s">
        <v>5</v>
      </c>
    </row>
    <row r="162" spans="3:28" ht="15.75" x14ac:dyDescent="0.25">
      <c r="C162" s="45" t="s">
        <v>318</v>
      </c>
      <c r="D162" s="45" t="s">
        <v>325</v>
      </c>
      <c r="E162" s="45" t="s">
        <v>726</v>
      </c>
      <c r="F162" s="45" t="s">
        <v>330</v>
      </c>
      <c r="G162" s="46" t="s">
        <v>405</v>
      </c>
      <c r="H162" s="46" t="s">
        <v>834</v>
      </c>
      <c r="I162" s="46" t="s">
        <v>2733</v>
      </c>
      <c r="J162" s="46">
        <v>35</v>
      </c>
      <c r="K162" s="70">
        <v>30</v>
      </c>
      <c r="L162" s="71">
        <v>0.8571428571428571</v>
      </c>
      <c r="M162" s="70">
        <v>28</v>
      </c>
      <c r="N162" s="71">
        <v>0.8</v>
      </c>
      <c r="O162" s="46">
        <v>32</v>
      </c>
      <c r="P162" s="48">
        <v>0.91428571428571426</v>
      </c>
      <c r="Q162" s="46">
        <v>32</v>
      </c>
      <c r="R162" s="48">
        <v>0.91428571428571426</v>
      </c>
      <c r="S162" s="46">
        <v>32</v>
      </c>
      <c r="T162" s="48">
        <v>0.91428571428571426</v>
      </c>
      <c r="U162" s="46">
        <v>32</v>
      </c>
      <c r="V162" s="48">
        <v>0.91428571428571426</v>
      </c>
      <c r="W162" s="70">
        <v>32</v>
      </c>
      <c r="X162" s="71">
        <v>0.91428571428571426</v>
      </c>
      <c r="Y162" s="74">
        <v>15</v>
      </c>
      <c r="Z162" s="47">
        <v>0.42857142857142855</v>
      </c>
      <c r="AA162" s="108" t="s">
        <v>9</v>
      </c>
      <c r="AB162" s="108" t="s">
        <v>3</v>
      </c>
    </row>
    <row r="163" spans="3:28" ht="15.75" x14ac:dyDescent="0.25">
      <c r="C163" s="45" t="s">
        <v>318</v>
      </c>
      <c r="D163" s="45" t="s">
        <v>325</v>
      </c>
      <c r="E163" s="45" t="s">
        <v>726</v>
      </c>
      <c r="F163" s="45" t="s">
        <v>328</v>
      </c>
      <c r="G163" s="46" t="s">
        <v>403</v>
      </c>
      <c r="H163" s="46" t="s">
        <v>834</v>
      </c>
      <c r="I163" s="46" t="s">
        <v>2733</v>
      </c>
      <c r="J163" s="46">
        <v>32</v>
      </c>
      <c r="K163" s="70">
        <v>21</v>
      </c>
      <c r="L163" s="71">
        <v>0.65625</v>
      </c>
      <c r="M163" s="70">
        <v>20</v>
      </c>
      <c r="N163" s="71">
        <v>0.625</v>
      </c>
      <c r="O163" s="46">
        <v>31</v>
      </c>
      <c r="P163" s="48">
        <v>0.96875</v>
      </c>
      <c r="Q163" s="46">
        <v>31</v>
      </c>
      <c r="R163" s="48">
        <v>0.96875</v>
      </c>
      <c r="S163" s="46">
        <v>31</v>
      </c>
      <c r="T163" s="48">
        <v>0.96875</v>
      </c>
      <c r="U163" s="46">
        <v>31</v>
      </c>
      <c r="V163" s="48">
        <v>0.96875</v>
      </c>
      <c r="W163" s="70">
        <v>31</v>
      </c>
      <c r="X163" s="71">
        <v>0.96875</v>
      </c>
      <c r="Y163" s="74">
        <v>5</v>
      </c>
      <c r="Z163" s="47">
        <v>0.15625</v>
      </c>
      <c r="AA163" s="108" t="s">
        <v>9</v>
      </c>
      <c r="AB163" s="108" t="s">
        <v>3</v>
      </c>
    </row>
    <row r="164" spans="3:28" ht="15.75" x14ac:dyDescent="0.25">
      <c r="C164" s="45" t="s">
        <v>318</v>
      </c>
      <c r="D164" s="45" t="s">
        <v>325</v>
      </c>
      <c r="E164" s="45" t="s">
        <v>726</v>
      </c>
      <c r="F164" s="45" t="s">
        <v>329</v>
      </c>
      <c r="G164" s="46" t="s">
        <v>403</v>
      </c>
      <c r="H164" s="46" t="s">
        <v>834</v>
      </c>
      <c r="I164" s="46" t="s">
        <v>2733</v>
      </c>
      <c r="J164" s="46">
        <v>1</v>
      </c>
      <c r="K164" s="70">
        <v>1</v>
      </c>
      <c r="L164" s="71">
        <v>1</v>
      </c>
      <c r="M164" s="70">
        <v>0</v>
      </c>
      <c r="N164" s="71">
        <v>0</v>
      </c>
      <c r="O164" s="46">
        <v>0</v>
      </c>
      <c r="P164" s="48">
        <v>0</v>
      </c>
      <c r="Q164" s="46">
        <v>0</v>
      </c>
      <c r="R164" s="48">
        <v>0</v>
      </c>
      <c r="S164" s="46">
        <v>0</v>
      </c>
      <c r="T164" s="48">
        <v>0</v>
      </c>
      <c r="U164" s="46">
        <v>0</v>
      </c>
      <c r="V164" s="48">
        <v>0</v>
      </c>
      <c r="W164" s="70">
        <v>0</v>
      </c>
      <c r="X164" s="71">
        <v>0</v>
      </c>
      <c r="Y164" s="74">
        <v>0</v>
      </c>
      <c r="Z164" s="47">
        <v>0</v>
      </c>
      <c r="AA164" s="108" t="s">
        <v>9</v>
      </c>
      <c r="AB164" s="108" t="s">
        <v>3</v>
      </c>
    </row>
    <row r="165" spans="3:28" ht="15.75" x14ac:dyDescent="0.25">
      <c r="C165" s="45" t="s">
        <v>318</v>
      </c>
      <c r="D165" s="45" t="s">
        <v>325</v>
      </c>
      <c r="E165" s="45" t="s">
        <v>726</v>
      </c>
      <c r="F165" s="45" t="s">
        <v>327</v>
      </c>
      <c r="G165" s="46" t="s">
        <v>404</v>
      </c>
      <c r="H165" s="46" t="s">
        <v>834</v>
      </c>
      <c r="I165" s="46" t="s">
        <v>2733</v>
      </c>
      <c r="J165" s="46">
        <v>31</v>
      </c>
      <c r="K165" s="70">
        <v>28</v>
      </c>
      <c r="L165" s="71">
        <v>0.90322580645161288</v>
      </c>
      <c r="M165" s="70">
        <v>24</v>
      </c>
      <c r="N165" s="71">
        <v>0.77419354838709675</v>
      </c>
      <c r="O165" s="46">
        <v>29</v>
      </c>
      <c r="P165" s="48">
        <v>0.93548387096774188</v>
      </c>
      <c r="Q165" s="46">
        <v>29</v>
      </c>
      <c r="R165" s="48">
        <v>0.93548387096774188</v>
      </c>
      <c r="S165" s="46">
        <v>29</v>
      </c>
      <c r="T165" s="48">
        <v>0.93548387096774188</v>
      </c>
      <c r="U165" s="46">
        <v>29</v>
      </c>
      <c r="V165" s="48">
        <v>0.93548387096774188</v>
      </c>
      <c r="W165" s="70">
        <v>29</v>
      </c>
      <c r="X165" s="71">
        <v>0.93548387096774188</v>
      </c>
      <c r="Y165" s="74">
        <v>11</v>
      </c>
      <c r="Z165" s="47">
        <v>0.35483870967741937</v>
      </c>
      <c r="AA165" s="108" t="s">
        <v>9</v>
      </c>
      <c r="AB165" s="108" t="s">
        <v>3</v>
      </c>
    </row>
    <row r="166" spans="3:28" ht="15.75" x14ac:dyDescent="0.25">
      <c r="C166" s="45" t="s">
        <v>318</v>
      </c>
      <c r="D166" s="45" t="s">
        <v>325</v>
      </c>
      <c r="E166" s="45" t="s">
        <v>726</v>
      </c>
      <c r="F166" s="45" t="s">
        <v>326</v>
      </c>
      <c r="G166" s="46" t="s">
        <v>404</v>
      </c>
      <c r="H166" s="46" t="s">
        <v>834</v>
      </c>
      <c r="I166" s="46" t="s">
        <v>2733</v>
      </c>
      <c r="J166" s="46">
        <v>8</v>
      </c>
      <c r="K166" s="70">
        <v>5</v>
      </c>
      <c r="L166" s="71">
        <v>0.625</v>
      </c>
      <c r="M166" s="70">
        <v>7</v>
      </c>
      <c r="N166" s="71">
        <v>0.875</v>
      </c>
      <c r="O166" s="46">
        <v>7</v>
      </c>
      <c r="P166" s="48">
        <v>0.875</v>
      </c>
      <c r="Q166" s="46">
        <v>7</v>
      </c>
      <c r="R166" s="48">
        <v>0.875</v>
      </c>
      <c r="S166" s="46">
        <v>7</v>
      </c>
      <c r="T166" s="48">
        <v>0.875</v>
      </c>
      <c r="U166" s="46">
        <v>7</v>
      </c>
      <c r="V166" s="48">
        <v>0.875</v>
      </c>
      <c r="W166" s="70">
        <v>7</v>
      </c>
      <c r="X166" s="71">
        <v>0.875</v>
      </c>
      <c r="Y166" s="74">
        <v>5</v>
      </c>
      <c r="Z166" s="47">
        <v>0.625</v>
      </c>
      <c r="AA166" s="108" t="s">
        <v>9</v>
      </c>
      <c r="AB166" s="108" t="s">
        <v>3</v>
      </c>
    </row>
    <row r="167" spans="3:28" ht="31.5" x14ac:dyDescent="0.25">
      <c r="C167" s="45" t="s">
        <v>318</v>
      </c>
      <c r="D167" s="45" t="s">
        <v>325</v>
      </c>
      <c r="E167" s="45" t="s">
        <v>728</v>
      </c>
      <c r="F167" s="45" t="s">
        <v>331</v>
      </c>
      <c r="G167" s="46" t="s">
        <v>404</v>
      </c>
      <c r="H167" s="46" t="s">
        <v>834</v>
      </c>
      <c r="I167" s="46" t="s">
        <v>2733</v>
      </c>
      <c r="J167" s="46">
        <v>10</v>
      </c>
      <c r="K167" s="70">
        <v>8</v>
      </c>
      <c r="L167" s="71">
        <v>0.8</v>
      </c>
      <c r="M167" s="70">
        <v>9</v>
      </c>
      <c r="N167" s="71">
        <v>0.9</v>
      </c>
      <c r="O167" s="46">
        <v>8</v>
      </c>
      <c r="P167" s="48">
        <v>0.8</v>
      </c>
      <c r="Q167" s="46">
        <v>8</v>
      </c>
      <c r="R167" s="48">
        <v>0.8</v>
      </c>
      <c r="S167" s="46">
        <v>8</v>
      </c>
      <c r="T167" s="48">
        <v>0.8</v>
      </c>
      <c r="U167" s="46">
        <v>8</v>
      </c>
      <c r="V167" s="48">
        <v>0.8</v>
      </c>
      <c r="W167" s="70">
        <v>8</v>
      </c>
      <c r="X167" s="71">
        <v>0.8</v>
      </c>
      <c r="Y167" s="74">
        <v>2</v>
      </c>
      <c r="Z167" s="47">
        <v>0.2</v>
      </c>
      <c r="AA167" s="108" t="s">
        <v>9</v>
      </c>
      <c r="AB167" s="108" t="s">
        <v>4</v>
      </c>
    </row>
    <row r="168" spans="3:28" ht="15.75" x14ac:dyDescent="0.25">
      <c r="C168" s="45" t="s">
        <v>318</v>
      </c>
      <c r="D168" s="45" t="s">
        <v>325</v>
      </c>
      <c r="E168" s="45" t="s">
        <v>728</v>
      </c>
      <c r="F168" s="45" t="s">
        <v>332</v>
      </c>
      <c r="G168" s="46" t="s">
        <v>403</v>
      </c>
      <c r="H168" s="46" t="s">
        <v>834</v>
      </c>
      <c r="I168" s="46" t="s">
        <v>2733</v>
      </c>
      <c r="J168" s="46">
        <v>4</v>
      </c>
      <c r="K168" s="70">
        <v>4</v>
      </c>
      <c r="L168" s="71">
        <v>1</v>
      </c>
      <c r="M168" s="70">
        <v>4</v>
      </c>
      <c r="N168" s="71">
        <v>1</v>
      </c>
      <c r="O168" s="46">
        <v>4</v>
      </c>
      <c r="P168" s="48">
        <v>1</v>
      </c>
      <c r="Q168" s="46">
        <v>4</v>
      </c>
      <c r="R168" s="48">
        <v>1</v>
      </c>
      <c r="S168" s="46">
        <v>4</v>
      </c>
      <c r="T168" s="48">
        <v>1</v>
      </c>
      <c r="U168" s="46">
        <v>4</v>
      </c>
      <c r="V168" s="48">
        <v>1</v>
      </c>
      <c r="W168" s="70">
        <v>4</v>
      </c>
      <c r="X168" s="71">
        <v>1</v>
      </c>
      <c r="Y168" s="74">
        <v>4</v>
      </c>
      <c r="Z168" s="47">
        <v>1</v>
      </c>
      <c r="AA168" s="108" t="s">
        <v>9</v>
      </c>
      <c r="AB168" s="108" t="s">
        <v>7</v>
      </c>
    </row>
    <row r="169" spans="3:28" ht="15.75" x14ac:dyDescent="0.25">
      <c r="C169" s="45" t="s">
        <v>318</v>
      </c>
      <c r="D169" s="45" t="s">
        <v>325</v>
      </c>
      <c r="E169" s="45" t="s">
        <v>728</v>
      </c>
      <c r="F169" s="45" t="s">
        <v>333</v>
      </c>
      <c r="G169" s="46" t="s">
        <v>403</v>
      </c>
      <c r="H169" s="46" t="s">
        <v>834</v>
      </c>
      <c r="I169" s="46" t="s">
        <v>2733</v>
      </c>
      <c r="J169" s="46">
        <v>3</v>
      </c>
      <c r="K169" s="70">
        <v>3</v>
      </c>
      <c r="L169" s="71">
        <v>1</v>
      </c>
      <c r="M169" s="70">
        <v>3</v>
      </c>
      <c r="N169" s="71">
        <v>1</v>
      </c>
      <c r="O169" s="46">
        <v>3</v>
      </c>
      <c r="P169" s="48">
        <v>1</v>
      </c>
      <c r="Q169" s="46">
        <v>3</v>
      </c>
      <c r="R169" s="48">
        <v>1</v>
      </c>
      <c r="S169" s="46">
        <v>3</v>
      </c>
      <c r="T169" s="48">
        <v>1</v>
      </c>
      <c r="U169" s="46">
        <v>3</v>
      </c>
      <c r="V169" s="48">
        <v>1</v>
      </c>
      <c r="W169" s="70">
        <v>3</v>
      </c>
      <c r="X169" s="71">
        <v>1</v>
      </c>
      <c r="Y169" s="74">
        <v>3</v>
      </c>
      <c r="Z169" s="47">
        <v>1</v>
      </c>
      <c r="AA169" s="108" t="s">
        <v>9</v>
      </c>
      <c r="AB169" s="108" t="s">
        <v>7</v>
      </c>
    </row>
    <row r="170" spans="3:28" ht="15.75" x14ac:dyDescent="0.25">
      <c r="C170" s="45" t="s">
        <v>318</v>
      </c>
      <c r="D170" s="45" t="s">
        <v>325</v>
      </c>
      <c r="E170" s="45" t="s">
        <v>728</v>
      </c>
      <c r="F170" s="45" t="s">
        <v>334</v>
      </c>
      <c r="G170" s="46" t="s">
        <v>403</v>
      </c>
      <c r="H170" s="46" t="s">
        <v>834</v>
      </c>
      <c r="I170" s="46" t="s">
        <v>2733</v>
      </c>
      <c r="J170" s="46">
        <v>3</v>
      </c>
      <c r="K170" s="70">
        <v>3</v>
      </c>
      <c r="L170" s="71">
        <v>1</v>
      </c>
      <c r="M170" s="70">
        <v>3</v>
      </c>
      <c r="N170" s="71">
        <v>1</v>
      </c>
      <c r="O170" s="46">
        <v>3</v>
      </c>
      <c r="P170" s="48">
        <v>1</v>
      </c>
      <c r="Q170" s="46">
        <v>3</v>
      </c>
      <c r="R170" s="48">
        <v>1</v>
      </c>
      <c r="S170" s="46">
        <v>3</v>
      </c>
      <c r="T170" s="48">
        <v>1</v>
      </c>
      <c r="U170" s="46">
        <v>3</v>
      </c>
      <c r="V170" s="48">
        <v>1</v>
      </c>
      <c r="W170" s="70">
        <v>3</v>
      </c>
      <c r="X170" s="71">
        <v>1</v>
      </c>
      <c r="Y170" s="74">
        <v>3</v>
      </c>
      <c r="Z170" s="47">
        <v>1</v>
      </c>
      <c r="AA170" s="108" t="s">
        <v>9</v>
      </c>
      <c r="AB170" s="108" t="s">
        <v>7</v>
      </c>
    </row>
    <row r="171" spans="3:28" ht="31.5" x14ac:dyDescent="0.25">
      <c r="C171" s="45" t="s">
        <v>318</v>
      </c>
      <c r="D171" s="45" t="s">
        <v>325</v>
      </c>
      <c r="E171" s="45" t="s">
        <v>728</v>
      </c>
      <c r="F171" s="45" t="s">
        <v>473</v>
      </c>
      <c r="G171" s="46" t="s">
        <v>404</v>
      </c>
      <c r="H171" s="46" t="s">
        <v>833</v>
      </c>
      <c r="I171" s="46" t="s">
        <v>2706</v>
      </c>
      <c r="J171" s="46">
        <v>3</v>
      </c>
      <c r="K171" s="70">
        <v>3</v>
      </c>
      <c r="L171" s="71">
        <v>1</v>
      </c>
      <c r="M171" s="70">
        <v>3</v>
      </c>
      <c r="N171" s="71">
        <v>1</v>
      </c>
      <c r="O171" s="46">
        <v>3</v>
      </c>
      <c r="P171" s="48">
        <v>1</v>
      </c>
      <c r="Q171" s="46">
        <v>3</v>
      </c>
      <c r="R171" s="48">
        <v>1</v>
      </c>
      <c r="S171" s="46">
        <v>3</v>
      </c>
      <c r="T171" s="48">
        <v>1</v>
      </c>
      <c r="U171" s="46">
        <v>3</v>
      </c>
      <c r="V171" s="48">
        <v>1</v>
      </c>
      <c r="W171" s="70">
        <v>3</v>
      </c>
      <c r="X171" s="71">
        <v>1</v>
      </c>
      <c r="Y171" s="74">
        <v>2</v>
      </c>
      <c r="Z171" s="47">
        <v>0.66666666666666663</v>
      </c>
      <c r="AA171" s="108" t="s">
        <v>9</v>
      </c>
      <c r="AB171" s="108" t="s">
        <v>6</v>
      </c>
    </row>
    <row r="172" spans="3:28" ht="15.75" x14ac:dyDescent="0.25">
      <c r="C172" s="45" t="s">
        <v>318</v>
      </c>
      <c r="D172" s="45" t="s">
        <v>384</v>
      </c>
      <c r="E172" s="45" t="s">
        <v>729</v>
      </c>
      <c r="F172" s="45" t="s">
        <v>2420</v>
      </c>
      <c r="G172" s="46" t="s">
        <v>406</v>
      </c>
      <c r="H172" s="46" t="s">
        <v>834</v>
      </c>
      <c r="I172" s="46" t="s">
        <v>2706</v>
      </c>
      <c r="J172" s="46">
        <v>645</v>
      </c>
      <c r="K172" s="70">
        <v>504</v>
      </c>
      <c r="L172" s="71">
        <v>0.78139534883720929</v>
      </c>
      <c r="M172" s="70">
        <v>397</v>
      </c>
      <c r="N172" s="71">
        <v>0.61550387596899225</v>
      </c>
      <c r="O172" s="46">
        <v>553</v>
      </c>
      <c r="P172" s="48">
        <v>0.85736434108527126</v>
      </c>
      <c r="Q172" s="46">
        <v>554</v>
      </c>
      <c r="R172" s="48">
        <v>0.85891472868217056</v>
      </c>
      <c r="S172" s="46">
        <v>553</v>
      </c>
      <c r="T172" s="48">
        <v>0.85736434108527126</v>
      </c>
      <c r="U172" s="46">
        <v>553</v>
      </c>
      <c r="V172" s="48">
        <v>0.85736434108527126</v>
      </c>
      <c r="W172" s="70">
        <v>553</v>
      </c>
      <c r="X172" s="71">
        <v>0.85736434108527126</v>
      </c>
      <c r="Y172" s="74">
        <v>240</v>
      </c>
      <c r="Z172" s="47">
        <v>0.37209302325581395</v>
      </c>
      <c r="AA172" s="108" t="s">
        <v>101</v>
      </c>
      <c r="AB172" s="108" t="s">
        <v>101</v>
      </c>
    </row>
    <row r="173" spans="3:28" ht="15.75" x14ac:dyDescent="0.25">
      <c r="C173" s="45" t="s">
        <v>318</v>
      </c>
      <c r="D173" s="45" t="s">
        <v>384</v>
      </c>
      <c r="E173" s="45" t="s">
        <v>729</v>
      </c>
      <c r="F173" s="45" t="s">
        <v>2418</v>
      </c>
      <c r="G173" s="46" t="s">
        <v>406</v>
      </c>
      <c r="H173" s="46" t="s">
        <v>834</v>
      </c>
      <c r="I173" s="46" t="s">
        <v>2706</v>
      </c>
      <c r="J173" s="46">
        <v>71</v>
      </c>
      <c r="K173" s="70">
        <v>64</v>
      </c>
      <c r="L173" s="71">
        <v>0.90140845070422537</v>
      </c>
      <c r="M173" s="70">
        <v>54</v>
      </c>
      <c r="N173" s="71">
        <v>0.76056338028169013</v>
      </c>
      <c r="O173" s="46">
        <v>70</v>
      </c>
      <c r="P173" s="48">
        <v>0.9859154929577465</v>
      </c>
      <c r="Q173" s="46">
        <v>69</v>
      </c>
      <c r="R173" s="48">
        <v>0.971830985915493</v>
      </c>
      <c r="S173" s="46">
        <v>69</v>
      </c>
      <c r="T173" s="48">
        <v>0.971830985915493</v>
      </c>
      <c r="U173" s="46">
        <v>69</v>
      </c>
      <c r="V173" s="48">
        <v>0.971830985915493</v>
      </c>
      <c r="W173" s="70">
        <v>69</v>
      </c>
      <c r="X173" s="71">
        <v>0.971830985915493</v>
      </c>
      <c r="Y173" s="74">
        <v>30</v>
      </c>
      <c r="Z173" s="47">
        <v>0.42253521126760563</v>
      </c>
      <c r="AA173" s="108" t="s">
        <v>101</v>
      </c>
      <c r="AB173" s="108" t="s">
        <v>101</v>
      </c>
    </row>
    <row r="174" spans="3:28" ht="15.75" x14ac:dyDescent="0.25">
      <c r="C174" s="45" t="s">
        <v>318</v>
      </c>
      <c r="D174" s="45" t="s">
        <v>384</v>
      </c>
      <c r="E174" s="45" t="s">
        <v>729</v>
      </c>
      <c r="F174" s="45" t="s">
        <v>730</v>
      </c>
      <c r="G174" s="46" t="s">
        <v>404</v>
      </c>
      <c r="H174" s="46" t="s">
        <v>834</v>
      </c>
      <c r="I174" s="46" t="s">
        <v>2733</v>
      </c>
      <c r="J174" s="46">
        <v>12</v>
      </c>
      <c r="K174" s="70">
        <v>10</v>
      </c>
      <c r="L174" s="71">
        <v>0.83333333333333337</v>
      </c>
      <c r="M174" s="70">
        <v>6</v>
      </c>
      <c r="N174" s="71">
        <v>0.5</v>
      </c>
      <c r="O174" s="46">
        <v>12</v>
      </c>
      <c r="P174" s="48">
        <v>1</v>
      </c>
      <c r="Q174" s="46">
        <v>12</v>
      </c>
      <c r="R174" s="48">
        <v>1</v>
      </c>
      <c r="S174" s="46">
        <v>12</v>
      </c>
      <c r="T174" s="48">
        <v>1</v>
      </c>
      <c r="U174" s="46">
        <v>12</v>
      </c>
      <c r="V174" s="48">
        <v>1</v>
      </c>
      <c r="W174" s="70">
        <v>12</v>
      </c>
      <c r="X174" s="71">
        <v>1</v>
      </c>
      <c r="Y174" s="74">
        <v>3</v>
      </c>
      <c r="Z174" s="47">
        <v>0.25</v>
      </c>
      <c r="AA174" s="108" t="s">
        <v>101</v>
      </c>
      <c r="AB174" s="108" t="s">
        <v>98</v>
      </c>
    </row>
    <row r="175" spans="3:28" ht="31.5" x14ac:dyDescent="0.25">
      <c r="C175" s="45" t="s">
        <v>318</v>
      </c>
      <c r="D175" s="45" t="s">
        <v>384</v>
      </c>
      <c r="E175" s="45" t="s">
        <v>731</v>
      </c>
      <c r="F175" s="45" t="s">
        <v>732</v>
      </c>
      <c r="G175" s="46" t="s">
        <v>406</v>
      </c>
      <c r="H175" s="46" t="s">
        <v>834</v>
      </c>
      <c r="I175" s="46" t="s">
        <v>2706</v>
      </c>
      <c r="J175" s="46">
        <v>174</v>
      </c>
      <c r="K175" s="70">
        <v>148</v>
      </c>
      <c r="L175" s="71">
        <v>0.85057471264367812</v>
      </c>
      <c r="M175" s="70">
        <v>128</v>
      </c>
      <c r="N175" s="71">
        <v>0.73563218390804597</v>
      </c>
      <c r="O175" s="46">
        <v>164</v>
      </c>
      <c r="P175" s="48">
        <v>0.94252873563218387</v>
      </c>
      <c r="Q175" s="46">
        <v>162</v>
      </c>
      <c r="R175" s="48">
        <v>0.93103448275862066</v>
      </c>
      <c r="S175" s="46">
        <v>163</v>
      </c>
      <c r="T175" s="48">
        <v>0.93678160919540232</v>
      </c>
      <c r="U175" s="46">
        <v>162</v>
      </c>
      <c r="V175" s="48">
        <v>0.93103448275862066</v>
      </c>
      <c r="W175" s="70">
        <v>161</v>
      </c>
      <c r="X175" s="71">
        <v>0.92528735632183912</v>
      </c>
      <c r="Y175" s="74">
        <v>65</v>
      </c>
      <c r="Z175" s="47">
        <v>0.37356321839080459</v>
      </c>
      <c r="AA175" s="108" t="s">
        <v>101</v>
      </c>
      <c r="AB175" s="108" t="s">
        <v>102</v>
      </c>
    </row>
    <row r="176" spans="3:28" ht="30" x14ac:dyDescent="0.25">
      <c r="C176" s="45" t="s">
        <v>318</v>
      </c>
      <c r="D176" s="45" t="s">
        <v>384</v>
      </c>
      <c r="E176" s="45" t="s">
        <v>731</v>
      </c>
      <c r="F176" s="45" t="s">
        <v>441</v>
      </c>
      <c r="G176" s="46" t="s">
        <v>404</v>
      </c>
      <c r="H176" s="46" t="s">
        <v>833</v>
      </c>
      <c r="I176" s="46" t="s">
        <v>2706</v>
      </c>
      <c r="J176" s="46">
        <v>1</v>
      </c>
      <c r="K176" s="70">
        <v>1</v>
      </c>
      <c r="L176" s="71">
        <v>1</v>
      </c>
      <c r="M176" s="70">
        <v>1</v>
      </c>
      <c r="N176" s="71">
        <v>1</v>
      </c>
      <c r="O176" s="46">
        <v>1</v>
      </c>
      <c r="P176" s="48">
        <v>1</v>
      </c>
      <c r="Q176" s="46">
        <v>1</v>
      </c>
      <c r="R176" s="48">
        <v>1</v>
      </c>
      <c r="S176" s="46">
        <v>1</v>
      </c>
      <c r="T176" s="48">
        <v>1</v>
      </c>
      <c r="U176" s="46">
        <v>1</v>
      </c>
      <c r="V176" s="48">
        <v>1</v>
      </c>
      <c r="W176" s="70">
        <v>1</v>
      </c>
      <c r="X176" s="71">
        <v>1</v>
      </c>
      <c r="Y176" s="74">
        <v>1</v>
      </c>
      <c r="Z176" s="47">
        <v>1</v>
      </c>
      <c r="AA176" s="108" t="s">
        <v>101</v>
      </c>
      <c r="AB176" s="108" t="s">
        <v>94</v>
      </c>
    </row>
    <row r="177" spans="3:28" ht="31.5" x14ac:dyDescent="0.25">
      <c r="C177" s="45" t="s">
        <v>318</v>
      </c>
      <c r="D177" s="45" t="s">
        <v>384</v>
      </c>
      <c r="E177" s="45" t="s">
        <v>731</v>
      </c>
      <c r="F177" s="45" t="s">
        <v>439</v>
      </c>
      <c r="G177" s="46" t="s">
        <v>404</v>
      </c>
      <c r="H177" s="46" t="s">
        <v>833</v>
      </c>
      <c r="I177" s="46" t="s">
        <v>2706</v>
      </c>
      <c r="J177" s="46">
        <v>2</v>
      </c>
      <c r="K177" s="70">
        <v>2</v>
      </c>
      <c r="L177" s="71">
        <v>1</v>
      </c>
      <c r="M177" s="70">
        <v>1</v>
      </c>
      <c r="N177" s="71">
        <v>0.5</v>
      </c>
      <c r="O177" s="46">
        <v>2</v>
      </c>
      <c r="P177" s="48">
        <v>1</v>
      </c>
      <c r="Q177" s="46">
        <v>2</v>
      </c>
      <c r="R177" s="48">
        <v>1</v>
      </c>
      <c r="S177" s="46">
        <v>2</v>
      </c>
      <c r="T177" s="48">
        <v>1</v>
      </c>
      <c r="U177" s="46">
        <v>2</v>
      </c>
      <c r="V177" s="48">
        <v>1</v>
      </c>
      <c r="W177" s="70">
        <v>2</v>
      </c>
      <c r="X177" s="71">
        <v>1</v>
      </c>
      <c r="Y177" s="74">
        <v>1</v>
      </c>
      <c r="Z177" s="47">
        <v>0.5</v>
      </c>
      <c r="AA177" s="108" t="s">
        <v>101</v>
      </c>
      <c r="AB177" s="108" t="s">
        <v>102</v>
      </c>
    </row>
    <row r="178" spans="3:28" ht="30" x14ac:dyDescent="0.25">
      <c r="C178" s="45" t="s">
        <v>318</v>
      </c>
      <c r="D178" s="45" t="s">
        <v>384</v>
      </c>
      <c r="E178" s="45" t="s">
        <v>731</v>
      </c>
      <c r="F178" s="45" t="s">
        <v>388</v>
      </c>
      <c r="G178" s="46" t="s">
        <v>403</v>
      </c>
      <c r="H178" s="46" t="s">
        <v>834</v>
      </c>
      <c r="I178" s="46" t="s">
        <v>2733</v>
      </c>
      <c r="J178" s="46">
        <v>1</v>
      </c>
      <c r="K178" s="70">
        <v>1</v>
      </c>
      <c r="L178" s="71">
        <v>1</v>
      </c>
      <c r="M178" s="70">
        <v>1</v>
      </c>
      <c r="N178" s="71">
        <v>1</v>
      </c>
      <c r="O178" s="46">
        <v>1</v>
      </c>
      <c r="P178" s="48">
        <v>1</v>
      </c>
      <c r="Q178" s="46">
        <v>1</v>
      </c>
      <c r="R178" s="48">
        <v>1</v>
      </c>
      <c r="S178" s="46">
        <v>1</v>
      </c>
      <c r="T178" s="48">
        <v>1</v>
      </c>
      <c r="U178" s="46">
        <v>1</v>
      </c>
      <c r="V178" s="48">
        <v>1</v>
      </c>
      <c r="W178" s="70">
        <v>1</v>
      </c>
      <c r="X178" s="71">
        <v>1</v>
      </c>
      <c r="Y178" s="74">
        <v>0</v>
      </c>
      <c r="Z178" s="47">
        <v>0</v>
      </c>
      <c r="AA178" s="108" t="s">
        <v>101</v>
      </c>
      <c r="AB178" s="108" t="s">
        <v>103</v>
      </c>
    </row>
    <row r="179" spans="3:28" ht="15.75" x14ac:dyDescent="0.25">
      <c r="C179" s="45" t="s">
        <v>318</v>
      </c>
      <c r="D179" s="45" t="s">
        <v>384</v>
      </c>
      <c r="E179" s="45" t="s">
        <v>745</v>
      </c>
      <c r="F179" s="45" t="s">
        <v>446</v>
      </c>
      <c r="G179" s="46" t="s">
        <v>405</v>
      </c>
      <c r="H179" s="46" t="s">
        <v>834</v>
      </c>
      <c r="I179" s="46" t="s">
        <v>2733</v>
      </c>
      <c r="J179" s="46">
        <v>16</v>
      </c>
      <c r="K179" s="70">
        <v>15</v>
      </c>
      <c r="L179" s="71">
        <v>0.9375</v>
      </c>
      <c r="M179" s="70">
        <v>12</v>
      </c>
      <c r="N179" s="71">
        <v>0.75</v>
      </c>
      <c r="O179" s="46">
        <v>16</v>
      </c>
      <c r="P179" s="48">
        <v>1</v>
      </c>
      <c r="Q179" s="46">
        <v>16</v>
      </c>
      <c r="R179" s="48">
        <v>1</v>
      </c>
      <c r="S179" s="46">
        <v>16</v>
      </c>
      <c r="T179" s="48">
        <v>1</v>
      </c>
      <c r="U179" s="46">
        <v>16</v>
      </c>
      <c r="V179" s="48">
        <v>1</v>
      </c>
      <c r="W179" s="70">
        <v>16</v>
      </c>
      <c r="X179" s="71">
        <v>1</v>
      </c>
      <c r="Y179" s="74">
        <v>10</v>
      </c>
      <c r="Z179" s="47">
        <v>0.625</v>
      </c>
      <c r="AA179" s="108" t="s">
        <v>101</v>
      </c>
      <c r="AB179" s="108" t="s">
        <v>96</v>
      </c>
    </row>
    <row r="180" spans="3:28" ht="15.75" x14ac:dyDescent="0.25">
      <c r="C180" s="45" t="s">
        <v>318</v>
      </c>
      <c r="D180" s="45" t="s">
        <v>384</v>
      </c>
      <c r="E180" s="45" t="s">
        <v>745</v>
      </c>
      <c r="F180" s="45" t="s">
        <v>746</v>
      </c>
      <c r="G180" s="46" t="s">
        <v>403</v>
      </c>
      <c r="H180" s="46" t="s">
        <v>834</v>
      </c>
      <c r="I180" s="46" t="s">
        <v>2733</v>
      </c>
      <c r="J180" s="46">
        <v>3</v>
      </c>
      <c r="K180" s="70">
        <v>3</v>
      </c>
      <c r="L180" s="71">
        <v>1</v>
      </c>
      <c r="M180" s="70">
        <v>1</v>
      </c>
      <c r="N180" s="71">
        <v>0.33333333333333331</v>
      </c>
      <c r="O180" s="46">
        <v>3</v>
      </c>
      <c r="P180" s="48">
        <v>1</v>
      </c>
      <c r="Q180" s="46">
        <v>3</v>
      </c>
      <c r="R180" s="48">
        <v>1</v>
      </c>
      <c r="S180" s="46">
        <v>3</v>
      </c>
      <c r="T180" s="48">
        <v>1</v>
      </c>
      <c r="U180" s="46">
        <v>3</v>
      </c>
      <c r="V180" s="48">
        <v>1</v>
      </c>
      <c r="W180" s="70">
        <v>3</v>
      </c>
      <c r="X180" s="71">
        <v>1</v>
      </c>
      <c r="Y180" s="74">
        <v>0</v>
      </c>
      <c r="Z180" s="47">
        <v>0</v>
      </c>
      <c r="AA180" s="108" t="s">
        <v>101</v>
      </c>
      <c r="AB180" s="108" t="s">
        <v>96</v>
      </c>
    </row>
    <row r="181" spans="3:28" ht="15.75" x14ac:dyDescent="0.25">
      <c r="C181" s="45" t="s">
        <v>318</v>
      </c>
      <c r="D181" s="45" t="s">
        <v>384</v>
      </c>
      <c r="E181" s="45" t="s">
        <v>745</v>
      </c>
      <c r="F181" s="45" t="s">
        <v>445</v>
      </c>
      <c r="G181" s="46" t="s">
        <v>403</v>
      </c>
      <c r="H181" s="46" t="s">
        <v>834</v>
      </c>
      <c r="I181" s="46" t="s">
        <v>2733</v>
      </c>
      <c r="J181" s="46">
        <v>6</v>
      </c>
      <c r="K181" s="70">
        <v>6</v>
      </c>
      <c r="L181" s="71">
        <v>1</v>
      </c>
      <c r="M181" s="70">
        <v>4</v>
      </c>
      <c r="N181" s="71">
        <v>0.66666666666666663</v>
      </c>
      <c r="O181" s="46">
        <v>6</v>
      </c>
      <c r="P181" s="48">
        <v>1</v>
      </c>
      <c r="Q181" s="46">
        <v>6</v>
      </c>
      <c r="R181" s="48">
        <v>1</v>
      </c>
      <c r="S181" s="46">
        <v>6</v>
      </c>
      <c r="T181" s="48">
        <v>1</v>
      </c>
      <c r="U181" s="46">
        <v>6</v>
      </c>
      <c r="V181" s="48">
        <v>1</v>
      </c>
      <c r="W181" s="70">
        <v>6</v>
      </c>
      <c r="X181" s="71">
        <v>1</v>
      </c>
      <c r="Y181" s="74">
        <v>2</v>
      </c>
      <c r="Z181" s="47">
        <v>0.33333333333333331</v>
      </c>
      <c r="AA181" s="108" t="s">
        <v>101</v>
      </c>
      <c r="AB181" s="108" t="s">
        <v>96</v>
      </c>
    </row>
    <row r="182" spans="3:28" ht="15.75" x14ac:dyDescent="0.25">
      <c r="C182" s="45" t="s">
        <v>318</v>
      </c>
      <c r="D182" s="45" t="s">
        <v>384</v>
      </c>
      <c r="E182" s="45" t="s">
        <v>745</v>
      </c>
      <c r="F182" s="45" t="s">
        <v>443</v>
      </c>
      <c r="G182" s="46" t="s">
        <v>403</v>
      </c>
      <c r="H182" s="46" t="s">
        <v>834</v>
      </c>
      <c r="I182" s="46" t="s">
        <v>2733</v>
      </c>
      <c r="J182" s="46">
        <v>8</v>
      </c>
      <c r="K182" s="70">
        <v>7</v>
      </c>
      <c r="L182" s="71">
        <v>0.875</v>
      </c>
      <c r="M182" s="70">
        <v>5</v>
      </c>
      <c r="N182" s="71">
        <v>0.625</v>
      </c>
      <c r="O182" s="46">
        <v>7</v>
      </c>
      <c r="P182" s="48">
        <v>0.875</v>
      </c>
      <c r="Q182" s="46">
        <v>7</v>
      </c>
      <c r="R182" s="48">
        <v>0.875</v>
      </c>
      <c r="S182" s="46">
        <v>7</v>
      </c>
      <c r="T182" s="48">
        <v>0.875</v>
      </c>
      <c r="U182" s="46">
        <v>7</v>
      </c>
      <c r="V182" s="48">
        <v>0.875</v>
      </c>
      <c r="W182" s="70">
        <v>7</v>
      </c>
      <c r="X182" s="71">
        <v>0.875</v>
      </c>
      <c r="Y182" s="74">
        <v>5</v>
      </c>
      <c r="Z182" s="47">
        <v>0.625</v>
      </c>
      <c r="AA182" s="108" t="s">
        <v>101</v>
      </c>
      <c r="AB182" s="108" t="s">
        <v>96</v>
      </c>
    </row>
    <row r="183" spans="3:28" ht="15.75" x14ac:dyDescent="0.25">
      <c r="C183" s="45" t="s">
        <v>318</v>
      </c>
      <c r="D183" s="45" t="s">
        <v>384</v>
      </c>
      <c r="E183" s="45" t="s">
        <v>733</v>
      </c>
      <c r="F183" s="45" t="s">
        <v>811</v>
      </c>
      <c r="G183" s="46" t="s">
        <v>404</v>
      </c>
      <c r="H183" s="46" t="s">
        <v>834</v>
      </c>
      <c r="I183" s="46" t="s">
        <v>2733</v>
      </c>
      <c r="J183" s="46">
        <v>1</v>
      </c>
      <c r="K183" s="70">
        <v>1</v>
      </c>
      <c r="L183" s="71">
        <v>1</v>
      </c>
      <c r="M183" s="70">
        <v>1</v>
      </c>
      <c r="N183" s="71">
        <v>1</v>
      </c>
      <c r="O183" s="46">
        <v>1</v>
      </c>
      <c r="P183" s="48">
        <v>1</v>
      </c>
      <c r="Q183" s="46">
        <v>1</v>
      </c>
      <c r="R183" s="48">
        <v>1</v>
      </c>
      <c r="S183" s="46">
        <v>1</v>
      </c>
      <c r="T183" s="48">
        <v>1</v>
      </c>
      <c r="U183" s="46">
        <v>1</v>
      </c>
      <c r="V183" s="48">
        <v>1</v>
      </c>
      <c r="W183" s="70">
        <v>1</v>
      </c>
      <c r="X183" s="71">
        <v>1</v>
      </c>
      <c r="Y183" s="74">
        <v>1</v>
      </c>
      <c r="Z183" s="47">
        <v>1</v>
      </c>
      <c r="AA183" s="108" t="s">
        <v>101</v>
      </c>
      <c r="AB183" s="108" t="s">
        <v>99</v>
      </c>
    </row>
    <row r="184" spans="3:28" ht="15.75" x14ac:dyDescent="0.25">
      <c r="C184" s="45" t="s">
        <v>318</v>
      </c>
      <c r="D184" s="45" t="s">
        <v>384</v>
      </c>
      <c r="E184" s="45" t="s">
        <v>733</v>
      </c>
      <c r="F184" s="45" t="s">
        <v>736</v>
      </c>
      <c r="G184" s="46" t="s">
        <v>404</v>
      </c>
      <c r="H184" s="46" t="s">
        <v>834</v>
      </c>
      <c r="I184" s="46" t="s">
        <v>2733</v>
      </c>
      <c r="J184" s="46">
        <v>14</v>
      </c>
      <c r="K184" s="70">
        <v>13</v>
      </c>
      <c r="L184" s="71">
        <v>0.9285714285714286</v>
      </c>
      <c r="M184" s="70">
        <v>12</v>
      </c>
      <c r="N184" s="71">
        <v>0.8571428571428571</v>
      </c>
      <c r="O184" s="46">
        <v>14</v>
      </c>
      <c r="P184" s="48">
        <v>1</v>
      </c>
      <c r="Q184" s="46">
        <v>14</v>
      </c>
      <c r="R184" s="48">
        <v>1</v>
      </c>
      <c r="S184" s="46">
        <v>14</v>
      </c>
      <c r="T184" s="48">
        <v>1</v>
      </c>
      <c r="U184" s="46">
        <v>14</v>
      </c>
      <c r="V184" s="48">
        <v>1</v>
      </c>
      <c r="W184" s="70">
        <v>14</v>
      </c>
      <c r="X184" s="71">
        <v>1</v>
      </c>
      <c r="Y184" s="74">
        <v>8</v>
      </c>
      <c r="Z184" s="47">
        <v>0.5714285714285714</v>
      </c>
      <c r="AA184" s="108" t="s">
        <v>101</v>
      </c>
      <c r="AB184" s="108" t="s">
        <v>97</v>
      </c>
    </row>
    <row r="185" spans="3:28" ht="15.75" x14ac:dyDescent="0.25">
      <c r="C185" s="45" t="s">
        <v>318</v>
      </c>
      <c r="D185" s="45" t="s">
        <v>384</v>
      </c>
      <c r="E185" s="45" t="s">
        <v>733</v>
      </c>
      <c r="F185" s="45" t="s">
        <v>448</v>
      </c>
      <c r="G185" s="46" t="s">
        <v>403</v>
      </c>
      <c r="H185" s="46" t="s">
        <v>833</v>
      </c>
      <c r="I185" s="46" t="s">
        <v>2706</v>
      </c>
      <c r="J185" s="46">
        <v>3</v>
      </c>
      <c r="K185" s="70">
        <v>3</v>
      </c>
      <c r="L185" s="71">
        <v>1</v>
      </c>
      <c r="M185" s="70">
        <v>2</v>
      </c>
      <c r="N185" s="71">
        <v>0.66666666666666663</v>
      </c>
      <c r="O185" s="46">
        <v>3</v>
      </c>
      <c r="P185" s="48">
        <v>1</v>
      </c>
      <c r="Q185" s="46">
        <v>3</v>
      </c>
      <c r="R185" s="48">
        <v>1</v>
      </c>
      <c r="S185" s="46">
        <v>3</v>
      </c>
      <c r="T185" s="48">
        <v>1</v>
      </c>
      <c r="U185" s="46">
        <v>3</v>
      </c>
      <c r="V185" s="48">
        <v>1</v>
      </c>
      <c r="W185" s="70">
        <v>3</v>
      </c>
      <c r="X185" s="71">
        <v>1</v>
      </c>
      <c r="Y185" s="74">
        <v>1</v>
      </c>
      <c r="Z185" s="47">
        <v>0.33333333333333331</v>
      </c>
      <c r="AA185" s="108" t="s">
        <v>101</v>
      </c>
      <c r="AB185" s="108" t="s">
        <v>100</v>
      </c>
    </row>
    <row r="186" spans="3:28" ht="30" x14ac:dyDescent="0.25">
      <c r="C186" s="45" t="s">
        <v>318</v>
      </c>
      <c r="D186" s="45" t="s">
        <v>384</v>
      </c>
      <c r="E186" s="45" t="s">
        <v>733</v>
      </c>
      <c r="F186" s="45" t="s">
        <v>447</v>
      </c>
      <c r="G186" s="46" t="s">
        <v>404</v>
      </c>
      <c r="H186" s="46" t="s">
        <v>833</v>
      </c>
      <c r="I186" s="46" t="s">
        <v>2706</v>
      </c>
      <c r="J186" s="46">
        <v>4</v>
      </c>
      <c r="K186" s="70">
        <v>4</v>
      </c>
      <c r="L186" s="71">
        <v>1</v>
      </c>
      <c r="M186" s="70">
        <v>2</v>
      </c>
      <c r="N186" s="71">
        <v>0.5</v>
      </c>
      <c r="O186" s="46">
        <v>3</v>
      </c>
      <c r="P186" s="48">
        <v>0.75</v>
      </c>
      <c r="Q186" s="46">
        <v>3</v>
      </c>
      <c r="R186" s="48">
        <v>0.75</v>
      </c>
      <c r="S186" s="46">
        <v>3</v>
      </c>
      <c r="T186" s="48">
        <v>0.75</v>
      </c>
      <c r="U186" s="46">
        <v>3</v>
      </c>
      <c r="V186" s="48">
        <v>0.75</v>
      </c>
      <c r="W186" s="70">
        <v>3</v>
      </c>
      <c r="X186" s="71">
        <v>0.75</v>
      </c>
      <c r="Y186" s="74">
        <v>2</v>
      </c>
      <c r="Z186" s="47">
        <v>0.5</v>
      </c>
      <c r="AA186" s="108" t="s">
        <v>101</v>
      </c>
      <c r="AB186" s="108" t="s">
        <v>100</v>
      </c>
    </row>
    <row r="187" spans="3:28" ht="15.75" x14ac:dyDescent="0.25">
      <c r="C187" s="45" t="s">
        <v>318</v>
      </c>
      <c r="D187" s="45" t="s">
        <v>384</v>
      </c>
      <c r="E187" s="45" t="s">
        <v>733</v>
      </c>
      <c r="F187" s="45" t="s">
        <v>734</v>
      </c>
      <c r="G187" s="46" t="s">
        <v>405</v>
      </c>
      <c r="H187" s="46" t="s">
        <v>834</v>
      </c>
      <c r="I187" s="46" t="s">
        <v>2706</v>
      </c>
      <c r="J187" s="46">
        <v>8</v>
      </c>
      <c r="K187" s="70">
        <v>7</v>
      </c>
      <c r="L187" s="71">
        <v>0.875</v>
      </c>
      <c r="M187" s="70">
        <v>6</v>
      </c>
      <c r="N187" s="71">
        <v>0.75</v>
      </c>
      <c r="O187" s="46">
        <v>6</v>
      </c>
      <c r="P187" s="48">
        <v>0.75</v>
      </c>
      <c r="Q187" s="46">
        <v>6</v>
      </c>
      <c r="R187" s="48">
        <v>0.75</v>
      </c>
      <c r="S187" s="46">
        <v>6</v>
      </c>
      <c r="T187" s="48">
        <v>0.75</v>
      </c>
      <c r="U187" s="46">
        <v>6</v>
      </c>
      <c r="V187" s="48">
        <v>0.75</v>
      </c>
      <c r="W187" s="70">
        <v>6</v>
      </c>
      <c r="X187" s="71">
        <v>0.75</v>
      </c>
      <c r="Y187" s="74">
        <v>4</v>
      </c>
      <c r="Z187" s="47">
        <v>0.5</v>
      </c>
      <c r="AA187" s="108" t="s">
        <v>101</v>
      </c>
      <c r="AB187" s="108" t="s">
        <v>100</v>
      </c>
    </row>
    <row r="188" spans="3:28" ht="15.75" x14ac:dyDescent="0.25">
      <c r="C188" s="45" t="s">
        <v>318</v>
      </c>
      <c r="D188" s="45" t="s">
        <v>384</v>
      </c>
      <c r="E188" s="45" t="s">
        <v>733</v>
      </c>
      <c r="F188" s="45" t="s">
        <v>385</v>
      </c>
      <c r="G188" s="46" t="s">
        <v>405</v>
      </c>
      <c r="H188" s="46" t="s">
        <v>834</v>
      </c>
      <c r="I188" s="46" t="s">
        <v>2733</v>
      </c>
      <c r="J188" s="46">
        <v>7</v>
      </c>
      <c r="K188" s="70">
        <v>7</v>
      </c>
      <c r="L188" s="71">
        <v>1</v>
      </c>
      <c r="M188" s="70">
        <v>5</v>
      </c>
      <c r="N188" s="71">
        <v>0.7142857142857143</v>
      </c>
      <c r="O188" s="46">
        <v>7</v>
      </c>
      <c r="P188" s="48">
        <v>1</v>
      </c>
      <c r="Q188" s="46">
        <v>7</v>
      </c>
      <c r="R188" s="48">
        <v>1</v>
      </c>
      <c r="S188" s="46">
        <v>7</v>
      </c>
      <c r="T188" s="48">
        <v>1</v>
      </c>
      <c r="U188" s="46">
        <v>7</v>
      </c>
      <c r="V188" s="48">
        <v>1</v>
      </c>
      <c r="W188" s="70">
        <v>7</v>
      </c>
      <c r="X188" s="71">
        <v>1</v>
      </c>
      <c r="Y188" s="74">
        <v>4</v>
      </c>
      <c r="Z188" s="47">
        <v>0.5714285714285714</v>
      </c>
      <c r="AA188" s="108" t="s">
        <v>101</v>
      </c>
      <c r="AB188" s="108" t="s">
        <v>93</v>
      </c>
    </row>
    <row r="189" spans="3:28" ht="15.75" x14ac:dyDescent="0.25">
      <c r="C189" s="45" t="s">
        <v>318</v>
      </c>
      <c r="D189" s="45" t="s">
        <v>384</v>
      </c>
      <c r="E189" s="45" t="s">
        <v>733</v>
      </c>
      <c r="F189" s="45" t="s">
        <v>735</v>
      </c>
      <c r="G189" s="46" t="s">
        <v>404</v>
      </c>
      <c r="H189" s="46" t="s">
        <v>834</v>
      </c>
      <c r="I189" s="46" t="s">
        <v>2733</v>
      </c>
      <c r="J189" s="46">
        <v>3</v>
      </c>
      <c r="K189" s="70">
        <v>2</v>
      </c>
      <c r="L189" s="71">
        <v>0.66666666666666663</v>
      </c>
      <c r="M189" s="70">
        <v>2</v>
      </c>
      <c r="N189" s="71">
        <v>0.66666666666666663</v>
      </c>
      <c r="O189" s="46">
        <v>0</v>
      </c>
      <c r="P189" s="48">
        <v>0</v>
      </c>
      <c r="Q189" s="46">
        <v>0</v>
      </c>
      <c r="R189" s="48">
        <v>0</v>
      </c>
      <c r="S189" s="46">
        <v>0</v>
      </c>
      <c r="T189" s="48">
        <v>0</v>
      </c>
      <c r="U189" s="46">
        <v>0</v>
      </c>
      <c r="V189" s="48">
        <v>0</v>
      </c>
      <c r="W189" s="70">
        <v>0</v>
      </c>
      <c r="X189" s="71">
        <v>0</v>
      </c>
      <c r="Y189" s="74">
        <v>0</v>
      </c>
      <c r="Z189" s="47">
        <v>0</v>
      </c>
      <c r="AA189" s="108" t="s">
        <v>101</v>
      </c>
      <c r="AB189" s="108" t="s">
        <v>97</v>
      </c>
    </row>
    <row r="190" spans="3:28" ht="15.75" x14ac:dyDescent="0.25">
      <c r="C190" s="45" t="s">
        <v>318</v>
      </c>
      <c r="D190" s="45" t="s">
        <v>384</v>
      </c>
      <c r="E190" s="45" t="s">
        <v>733</v>
      </c>
      <c r="F190" s="45" t="s">
        <v>450</v>
      </c>
      <c r="G190" s="46" t="s">
        <v>403</v>
      </c>
      <c r="H190" s="46" t="s">
        <v>833</v>
      </c>
      <c r="I190" s="46" t="s">
        <v>2706</v>
      </c>
      <c r="J190" s="46">
        <v>4</v>
      </c>
      <c r="K190" s="70">
        <v>3</v>
      </c>
      <c r="L190" s="71">
        <v>0.75</v>
      </c>
      <c r="M190" s="70">
        <v>3</v>
      </c>
      <c r="N190" s="71">
        <v>0.75</v>
      </c>
      <c r="O190" s="46">
        <v>3</v>
      </c>
      <c r="P190" s="48">
        <v>0.75</v>
      </c>
      <c r="Q190" s="46">
        <v>3</v>
      </c>
      <c r="R190" s="48">
        <v>0.75</v>
      </c>
      <c r="S190" s="46">
        <v>3</v>
      </c>
      <c r="T190" s="48">
        <v>0.75</v>
      </c>
      <c r="U190" s="46">
        <v>3</v>
      </c>
      <c r="V190" s="48">
        <v>0.75</v>
      </c>
      <c r="W190" s="70">
        <v>3</v>
      </c>
      <c r="X190" s="71">
        <v>0.75</v>
      </c>
      <c r="Y190" s="74">
        <v>2</v>
      </c>
      <c r="Z190" s="47">
        <v>0.5</v>
      </c>
      <c r="AA190" s="108" t="s">
        <v>28</v>
      </c>
      <c r="AB190" s="108" t="s">
        <v>28</v>
      </c>
    </row>
    <row r="191" spans="3:28" ht="15.75" x14ac:dyDescent="0.25">
      <c r="C191" s="45" t="s">
        <v>318</v>
      </c>
      <c r="D191" s="45" t="s">
        <v>384</v>
      </c>
      <c r="E191" s="45" t="s">
        <v>733</v>
      </c>
      <c r="F191" s="45" t="s">
        <v>737</v>
      </c>
      <c r="G191" s="46" t="s">
        <v>403</v>
      </c>
      <c r="H191" s="46" t="s">
        <v>834</v>
      </c>
      <c r="I191" s="46" t="s">
        <v>2733</v>
      </c>
      <c r="J191" s="46">
        <v>3</v>
      </c>
      <c r="K191" s="70">
        <v>2</v>
      </c>
      <c r="L191" s="71">
        <v>0.66666666666666663</v>
      </c>
      <c r="M191" s="70">
        <v>3</v>
      </c>
      <c r="N191" s="71">
        <v>1</v>
      </c>
      <c r="O191" s="46">
        <v>2</v>
      </c>
      <c r="P191" s="48">
        <v>0.66666666666666663</v>
      </c>
      <c r="Q191" s="46">
        <v>2</v>
      </c>
      <c r="R191" s="48">
        <v>0.66666666666666663</v>
      </c>
      <c r="S191" s="46">
        <v>2</v>
      </c>
      <c r="T191" s="48">
        <v>0.66666666666666663</v>
      </c>
      <c r="U191" s="46">
        <v>2</v>
      </c>
      <c r="V191" s="48">
        <v>0.66666666666666663</v>
      </c>
      <c r="W191" s="70">
        <v>2</v>
      </c>
      <c r="X191" s="71">
        <v>0.66666666666666663</v>
      </c>
      <c r="Y191" s="74">
        <v>0</v>
      </c>
      <c r="Z191" s="47">
        <v>0</v>
      </c>
      <c r="AA191" s="108" t="s">
        <v>101</v>
      </c>
      <c r="AB191" s="108" t="s">
        <v>99</v>
      </c>
    </row>
    <row r="192" spans="3:28" ht="15.75" x14ac:dyDescent="0.25">
      <c r="C192" s="45" t="s">
        <v>318</v>
      </c>
      <c r="D192" s="45" t="s">
        <v>384</v>
      </c>
      <c r="E192" s="45" t="s">
        <v>733</v>
      </c>
      <c r="F192" s="45" t="s">
        <v>738</v>
      </c>
      <c r="G192" s="46" t="s">
        <v>403</v>
      </c>
      <c r="H192" s="46" t="s">
        <v>834</v>
      </c>
      <c r="I192" s="46" t="s">
        <v>2733</v>
      </c>
      <c r="J192" s="46">
        <v>3</v>
      </c>
      <c r="K192" s="70">
        <v>2</v>
      </c>
      <c r="L192" s="71">
        <v>0.66666666666666663</v>
      </c>
      <c r="M192" s="70">
        <v>2</v>
      </c>
      <c r="N192" s="71">
        <v>0.66666666666666663</v>
      </c>
      <c r="O192" s="46">
        <v>3</v>
      </c>
      <c r="P192" s="48">
        <v>1</v>
      </c>
      <c r="Q192" s="46">
        <v>3</v>
      </c>
      <c r="R192" s="48">
        <v>1</v>
      </c>
      <c r="S192" s="46">
        <v>3</v>
      </c>
      <c r="T192" s="48">
        <v>1</v>
      </c>
      <c r="U192" s="46">
        <v>3</v>
      </c>
      <c r="V192" s="48">
        <v>1</v>
      </c>
      <c r="W192" s="70">
        <v>3</v>
      </c>
      <c r="X192" s="71">
        <v>1</v>
      </c>
      <c r="Y192" s="74">
        <v>1</v>
      </c>
      <c r="Z192" s="47">
        <v>0.33333333333333331</v>
      </c>
      <c r="AA192" s="108" t="s">
        <v>101</v>
      </c>
      <c r="AB192" s="108" t="s">
        <v>99</v>
      </c>
    </row>
    <row r="193" spans="3:28" ht="15.75" x14ac:dyDescent="0.25">
      <c r="C193" s="45" t="s">
        <v>318</v>
      </c>
      <c r="D193" s="45" t="s">
        <v>384</v>
      </c>
      <c r="E193" s="45" t="s">
        <v>733</v>
      </c>
      <c r="F193" s="45" t="s">
        <v>449</v>
      </c>
      <c r="G193" s="46" t="s">
        <v>403</v>
      </c>
      <c r="H193" s="46" t="s">
        <v>833</v>
      </c>
      <c r="I193" s="46" t="s">
        <v>2706</v>
      </c>
      <c r="J193" s="46">
        <v>3</v>
      </c>
      <c r="K193" s="70">
        <v>2</v>
      </c>
      <c r="L193" s="71">
        <v>0.66666666666666663</v>
      </c>
      <c r="M193" s="70">
        <v>2</v>
      </c>
      <c r="N193" s="71">
        <v>0.66666666666666663</v>
      </c>
      <c r="O193" s="46">
        <v>2</v>
      </c>
      <c r="P193" s="48">
        <v>0.66666666666666663</v>
      </c>
      <c r="Q193" s="46">
        <v>2</v>
      </c>
      <c r="R193" s="48">
        <v>0.66666666666666663</v>
      </c>
      <c r="S193" s="46">
        <v>2</v>
      </c>
      <c r="T193" s="48">
        <v>0.66666666666666663</v>
      </c>
      <c r="U193" s="46">
        <v>2</v>
      </c>
      <c r="V193" s="48">
        <v>0.66666666666666663</v>
      </c>
      <c r="W193" s="70">
        <v>2</v>
      </c>
      <c r="X193" s="71">
        <v>0.66666666666666663</v>
      </c>
      <c r="Y193" s="74">
        <v>1</v>
      </c>
      <c r="Z193" s="47">
        <v>0.33333333333333331</v>
      </c>
      <c r="AA193" s="108" t="s">
        <v>28</v>
      </c>
      <c r="AB193" s="108" t="s">
        <v>28</v>
      </c>
    </row>
    <row r="194" spans="3:28" ht="45" x14ac:dyDescent="0.25">
      <c r="C194" s="45" t="s">
        <v>318</v>
      </c>
      <c r="D194" s="45" t="s">
        <v>384</v>
      </c>
      <c r="E194" s="45" t="s">
        <v>739</v>
      </c>
      <c r="F194" s="45" t="s">
        <v>741</v>
      </c>
      <c r="G194" s="46" t="s">
        <v>405</v>
      </c>
      <c r="H194" s="46" t="s">
        <v>834</v>
      </c>
      <c r="I194" s="46" t="s">
        <v>2733</v>
      </c>
      <c r="J194" s="46">
        <v>11</v>
      </c>
      <c r="K194" s="70">
        <v>11</v>
      </c>
      <c r="L194" s="71">
        <v>1</v>
      </c>
      <c r="M194" s="70">
        <v>10</v>
      </c>
      <c r="N194" s="71">
        <v>0.90909090909090906</v>
      </c>
      <c r="O194" s="46">
        <v>10</v>
      </c>
      <c r="P194" s="48">
        <v>0.90909090909090906</v>
      </c>
      <c r="Q194" s="46">
        <v>10</v>
      </c>
      <c r="R194" s="48">
        <v>0.90909090909090906</v>
      </c>
      <c r="S194" s="46">
        <v>10</v>
      </c>
      <c r="T194" s="48">
        <v>0.90909090909090906</v>
      </c>
      <c r="U194" s="46">
        <v>10</v>
      </c>
      <c r="V194" s="48">
        <v>0.90909090909090906</v>
      </c>
      <c r="W194" s="70">
        <v>10</v>
      </c>
      <c r="X194" s="71">
        <v>0.90909090909090906</v>
      </c>
      <c r="Y194" s="74">
        <v>5</v>
      </c>
      <c r="Z194" s="47">
        <v>0.45454545454545453</v>
      </c>
      <c r="AA194" s="108" t="s">
        <v>114</v>
      </c>
      <c r="AB194" s="108" t="s">
        <v>112</v>
      </c>
    </row>
    <row r="195" spans="3:28" ht="45" x14ac:dyDescent="0.25">
      <c r="C195" s="45" t="s">
        <v>318</v>
      </c>
      <c r="D195" s="45" t="s">
        <v>384</v>
      </c>
      <c r="E195" s="45" t="s">
        <v>739</v>
      </c>
      <c r="F195" s="45" t="s">
        <v>743</v>
      </c>
      <c r="G195" s="46" t="s">
        <v>403</v>
      </c>
      <c r="H195" s="46" t="s">
        <v>834</v>
      </c>
      <c r="I195" s="46" t="s">
        <v>2733</v>
      </c>
      <c r="J195" s="46">
        <v>5</v>
      </c>
      <c r="K195" s="70">
        <v>4</v>
      </c>
      <c r="L195" s="71">
        <v>0.8</v>
      </c>
      <c r="M195" s="70">
        <v>3</v>
      </c>
      <c r="N195" s="71">
        <v>0.6</v>
      </c>
      <c r="O195" s="46">
        <v>4</v>
      </c>
      <c r="P195" s="48">
        <v>0.8</v>
      </c>
      <c r="Q195" s="46">
        <v>4</v>
      </c>
      <c r="R195" s="48">
        <v>0.8</v>
      </c>
      <c r="S195" s="46">
        <v>4</v>
      </c>
      <c r="T195" s="48">
        <v>0.8</v>
      </c>
      <c r="U195" s="46">
        <v>4</v>
      </c>
      <c r="V195" s="48">
        <v>0.8</v>
      </c>
      <c r="W195" s="70">
        <v>4</v>
      </c>
      <c r="X195" s="71">
        <v>0.8</v>
      </c>
      <c r="Y195" s="74">
        <v>1</v>
      </c>
      <c r="Z195" s="47">
        <v>0.2</v>
      </c>
      <c r="AA195" s="108" t="s">
        <v>101</v>
      </c>
      <c r="AB195" s="108" t="s">
        <v>104</v>
      </c>
    </row>
    <row r="196" spans="3:28" ht="45" x14ac:dyDescent="0.25">
      <c r="C196" s="45" t="s">
        <v>318</v>
      </c>
      <c r="D196" s="45" t="s">
        <v>384</v>
      </c>
      <c r="E196" s="45" t="s">
        <v>739</v>
      </c>
      <c r="F196" s="45" t="s">
        <v>744</v>
      </c>
      <c r="G196" s="46" t="s">
        <v>403</v>
      </c>
      <c r="H196" s="46" t="s">
        <v>834</v>
      </c>
      <c r="I196" s="46" t="s">
        <v>2733</v>
      </c>
      <c r="J196" s="46">
        <v>2</v>
      </c>
      <c r="K196" s="70">
        <v>1</v>
      </c>
      <c r="L196" s="71">
        <v>0.5</v>
      </c>
      <c r="M196" s="70">
        <v>1</v>
      </c>
      <c r="N196" s="71">
        <v>0.5</v>
      </c>
      <c r="O196" s="46">
        <v>2</v>
      </c>
      <c r="P196" s="48">
        <v>1</v>
      </c>
      <c r="Q196" s="46">
        <v>2</v>
      </c>
      <c r="R196" s="48">
        <v>1</v>
      </c>
      <c r="S196" s="46">
        <v>2</v>
      </c>
      <c r="T196" s="48">
        <v>1</v>
      </c>
      <c r="U196" s="46">
        <v>2</v>
      </c>
      <c r="V196" s="48">
        <v>1</v>
      </c>
      <c r="W196" s="70">
        <v>2</v>
      </c>
      <c r="X196" s="71">
        <v>1</v>
      </c>
      <c r="Y196" s="74">
        <v>0</v>
      </c>
      <c r="Z196" s="47">
        <v>0</v>
      </c>
      <c r="AA196" s="108" t="s">
        <v>101</v>
      </c>
      <c r="AB196" s="108" t="s">
        <v>104</v>
      </c>
    </row>
    <row r="197" spans="3:28" ht="45" x14ac:dyDescent="0.25">
      <c r="C197" s="45" t="s">
        <v>318</v>
      </c>
      <c r="D197" s="45" t="s">
        <v>384</v>
      </c>
      <c r="E197" s="45" t="s">
        <v>739</v>
      </c>
      <c r="F197" s="45" t="s">
        <v>742</v>
      </c>
      <c r="G197" s="46" t="s">
        <v>403</v>
      </c>
      <c r="H197" s="46" t="s">
        <v>834</v>
      </c>
      <c r="I197" s="46" t="s">
        <v>2733</v>
      </c>
      <c r="J197" s="46">
        <v>2</v>
      </c>
      <c r="K197" s="70">
        <v>2</v>
      </c>
      <c r="L197" s="71">
        <v>1</v>
      </c>
      <c r="M197" s="70">
        <v>2</v>
      </c>
      <c r="N197" s="71">
        <v>1</v>
      </c>
      <c r="O197" s="46">
        <v>2</v>
      </c>
      <c r="P197" s="48">
        <v>1</v>
      </c>
      <c r="Q197" s="46">
        <v>2</v>
      </c>
      <c r="R197" s="48">
        <v>1</v>
      </c>
      <c r="S197" s="46">
        <v>2</v>
      </c>
      <c r="T197" s="48">
        <v>1</v>
      </c>
      <c r="U197" s="46">
        <v>2</v>
      </c>
      <c r="V197" s="48">
        <v>1</v>
      </c>
      <c r="W197" s="70">
        <v>2</v>
      </c>
      <c r="X197" s="71">
        <v>1</v>
      </c>
      <c r="Y197" s="74">
        <v>0</v>
      </c>
      <c r="Z197" s="47">
        <v>0</v>
      </c>
      <c r="AA197" s="108" t="s">
        <v>2</v>
      </c>
      <c r="AB197" s="108" t="s">
        <v>2</v>
      </c>
    </row>
    <row r="198" spans="3:28" ht="45" x14ac:dyDescent="0.25">
      <c r="C198" s="45" t="s">
        <v>318</v>
      </c>
      <c r="D198" s="45" t="s">
        <v>384</v>
      </c>
      <c r="E198" s="45" t="s">
        <v>739</v>
      </c>
      <c r="F198" s="45" t="s">
        <v>807</v>
      </c>
      <c r="G198" s="46" t="s">
        <v>405</v>
      </c>
      <c r="H198" s="46" t="s">
        <v>834</v>
      </c>
      <c r="I198" s="46" t="s">
        <v>2733</v>
      </c>
      <c r="J198" s="46">
        <v>4</v>
      </c>
      <c r="K198" s="70">
        <v>4</v>
      </c>
      <c r="L198" s="71">
        <v>1</v>
      </c>
      <c r="M198" s="70">
        <v>4</v>
      </c>
      <c r="N198" s="71">
        <v>1</v>
      </c>
      <c r="O198" s="46">
        <v>4</v>
      </c>
      <c r="P198" s="48">
        <v>1</v>
      </c>
      <c r="Q198" s="46">
        <v>4</v>
      </c>
      <c r="R198" s="48">
        <v>1</v>
      </c>
      <c r="S198" s="46">
        <v>4</v>
      </c>
      <c r="T198" s="48">
        <v>1</v>
      </c>
      <c r="U198" s="46">
        <v>4</v>
      </c>
      <c r="V198" s="48">
        <v>1</v>
      </c>
      <c r="W198" s="70">
        <v>4</v>
      </c>
      <c r="X198" s="71">
        <v>1</v>
      </c>
      <c r="Y198" s="74">
        <v>2</v>
      </c>
      <c r="Z198" s="47">
        <v>0.5</v>
      </c>
      <c r="AA198" s="108" t="s">
        <v>114</v>
      </c>
      <c r="AB198" s="108" t="s">
        <v>106</v>
      </c>
    </row>
    <row r="199" spans="3:28" ht="45" x14ac:dyDescent="0.25">
      <c r="C199" s="45" t="s">
        <v>318</v>
      </c>
      <c r="D199" s="45" t="s">
        <v>384</v>
      </c>
      <c r="E199" s="45" t="s">
        <v>739</v>
      </c>
      <c r="F199" s="45" t="s">
        <v>2426</v>
      </c>
      <c r="G199" s="46" t="s">
        <v>403</v>
      </c>
      <c r="H199" s="46" t="s">
        <v>834</v>
      </c>
      <c r="I199" s="46" t="s">
        <v>2733</v>
      </c>
      <c r="J199" s="46">
        <v>1</v>
      </c>
      <c r="K199" s="70">
        <v>1</v>
      </c>
      <c r="L199" s="71">
        <v>1</v>
      </c>
      <c r="M199" s="70">
        <v>1</v>
      </c>
      <c r="N199" s="71">
        <v>1</v>
      </c>
      <c r="O199" s="46">
        <v>1</v>
      </c>
      <c r="P199" s="48">
        <v>1</v>
      </c>
      <c r="Q199" s="46">
        <v>1</v>
      </c>
      <c r="R199" s="48">
        <v>1</v>
      </c>
      <c r="S199" s="46">
        <v>1</v>
      </c>
      <c r="T199" s="48">
        <v>1</v>
      </c>
      <c r="U199" s="46">
        <v>1</v>
      </c>
      <c r="V199" s="48">
        <v>1</v>
      </c>
      <c r="W199" s="70">
        <v>1</v>
      </c>
      <c r="X199" s="71">
        <v>1</v>
      </c>
      <c r="Y199" s="74">
        <v>1</v>
      </c>
      <c r="Z199" s="47">
        <v>1</v>
      </c>
      <c r="AA199" s="108" t="s">
        <v>2</v>
      </c>
      <c r="AB199" s="108" t="s">
        <v>0</v>
      </c>
    </row>
    <row r="200" spans="3:28" ht="45" x14ac:dyDescent="0.25">
      <c r="C200" s="45" t="s">
        <v>318</v>
      </c>
      <c r="D200" s="45" t="s">
        <v>384</v>
      </c>
      <c r="E200" s="45" t="s">
        <v>739</v>
      </c>
      <c r="F200" s="45" t="s">
        <v>2433</v>
      </c>
      <c r="G200" s="46" t="s">
        <v>403</v>
      </c>
      <c r="H200" s="46" t="s">
        <v>834</v>
      </c>
      <c r="I200" s="46" t="s">
        <v>2733</v>
      </c>
      <c r="J200" s="46">
        <v>1</v>
      </c>
      <c r="K200" s="70">
        <v>1</v>
      </c>
      <c r="L200" s="71">
        <v>1</v>
      </c>
      <c r="M200" s="70">
        <v>1</v>
      </c>
      <c r="N200" s="71">
        <v>1</v>
      </c>
      <c r="O200" s="46">
        <v>1</v>
      </c>
      <c r="P200" s="48">
        <v>1</v>
      </c>
      <c r="Q200" s="46">
        <v>1</v>
      </c>
      <c r="R200" s="48">
        <v>1</v>
      </c>
      <c r="S200" s="46">
        <v>1</v>
      </c>
      <c r="T200" s="48">
        <v>1</v>
      </c>
      <c r="U200" s="46">
        <v>1</v>
      </c>
      <c r="V200" s="48">
        <v>1</v>
      </c>
      <c r="W200" s="70">
        <v>1</v>
      </c>
      <c r="X200" s="71">
        <v>1</v>
      </c>
      <c r="Y200" s="74">
        <v>1</v>
      </c>
      <c r="Z200" s="47">
        <v>1</v>
      </c>
      <c r="AA200" s="108" t="s">
        <v>101</v>
      </c>
      <c r="AB200" s="108" t="s">
        <v>104</v>
      </c>
    </row>
    <row r="201" spans="3:28" ht="45" x14ac:dyDescent="0.25">
      <c r="C201" s="45" t="s">
        <v>318</v>
      </c>
      <c r="D201" s="45" t="s">
        <v>384</v>
      </c>
      <c r="E201" s="45" t="s">
        <v>739</v>
      </c>
      <c r="F201" s="45" t="s">
        <v>809</v>
      </c>
      <c r="G201" s="46" t="s">
        <v>403</v>
      </c>
      <c r="H201" s="46" t="s">
        <v>833</v>
      </c>
      <c r="I201" s="46" t="s">
        <v>2706</v>
      </c>
      <c r="J201" s="46">
        <v>1</v>
      </c>
      <c r="K201" s="70">
        <v>1</v>
      </c>
      <c r="L201" s="71">
        <v>1</v>
      </c>
      <c r="M201" s="70">
        <v>1</v>
      </c>
      <c r="N201" s="71">
        <v>1</v>
      </c>
      <c r="O201" s="46">
        <v>1</v>
      </c>
      <c r="P201" s="48">
        <v>1</v>
      </c>
      <c r="Q201" s="46">
        <v>1</v>
      </c>
      <c r="R201" s="48">
        <v>1</v>
      </c>
      <c r="S201" s="46">
        <v>1</v>
      </c>
      <c r="T201" s="48">
        <v>1</v>
      </c>
      <c r="U201" s="46">
        <v>1</v>
      </c>
      <c r="V201" s="48">
        <v>1</v>
      </c>
      <c r="W201" s="70">
        <v>1</v>
      </c>
      <c r="X201" s="71">
        <v>1</v>
      </c>
      <c r="Y201" s="74">
        <v>1</v>
      </c>
      <c r="Z201" s="47">
        <v>1</v>
      </c>
      <c r="AA201" s="108" t="s">
        <v>114</v>
      </c>
      <c r="AB201" s="108" t="s">
        <v>107</v>
      </c>
    </row>
    <row r="202" spans="3:28" ht="45" x14ac:dyDescent="0.25">
      <c r="C202" s="45" t="s">
        <v>318</v>
      </c>
      <c r="D202" s="45" t="s">
        <v>384</v>
      </c>
      <c r="E202" s="45" t="s">
        <v>739</v>
      </c>
      <c r="F202" s="45" t="s">
        <v>740</v>
      </c>
      <c r="G202" s="46" t="s">
        <v>403</v>
      </c>
      <c r="H202" s="46" t="s">
        <v>834</v>
      </c>
      <c r="I202" s="46" t="s">
        <v>2733</v>
      </c>
      <c r="J202" s="46">
        <v>1</v>
      </c>
      <c r="K202" s="70">
        <v>1</v>
      </c>
      <c r="L202" s="71">
        <v>1</v>
      </c>
      <c r="M202" s="70">
        <v>1</v>
      </c>
      <c r="N202" s="71">
        <v>1</v>
      </c>
      <c r="O202" s="46">
        <v>1</v>
      </c>
      <c r="P202" s="48">
        <v>1</v>
      </c>
      <c r="Q202" s="46">
        <v>1</v>
      </c>
      <c r="R202" s="48">
        <v>1</v>
      </c>
      <c r="S202" s="46">
        <v>1</v>
      </c>
      <c r="T202" s="48">
        <v>1</v>
      </c>
      <c r="U202" s="46">
        <v>1</v>
      </c>
      <c r="V202" s="48">
        <v>1</v>
      </c>
      <c r="W202" s="70">
        <v>1</v>
      </c>
      <c r="X202" s="71">
        <v>1</v>
      </c>
      <c r="Y202" s="74">
        <v>1</v>
      </c>
      <c r="Z202" s="47">
        <v>1</v>
      </c>
      <c r="AA202" s="108" t="s">
        <v>114</v>
      </c>
      <c r="AB202" s="108" t="s">
        <v>106</v>
      </c>
    </row>
    <row r="203" spans="3:28" ht="45" x14ac:dyDescent="0.25">
      <c r="C203" s="45" t="s">
        <v>318</v>
      </c>
      <c r="D203" s="45" t="s">
        <v>384</v>
      </c>
      <c r="E203" s="45" t="s">
        <v>739</v>
      </c>
      <c r="F203" s="45" t="s">
        <v>2429</v>
      </c>
      <c r="G203" s="46" t="s">
        <v>405</v>
      </c>
      <c r="H203" s="46" t="s">
        <v>833</v>
      </c>
      <c r="I203" s="46" t="s">
        <v>2706</v>
      </c>
      <c r="J203" s="46">
        <v>2</v>
      </c>
      <c r="K203" s="70">
        <v>2</v>
      </c>
      <c r="L203" s="71">
        <v>1</v>
      </c>
      <c r="M203" s="70">
        <v>2</v>
      </c>
      <c r="N203" s="71">
        <v>1</v>
      </c>
      <c r="O203" s="46">
        <v>2</v>
      </c>
      <c r="P203" s="48">
        <v>1</v>
      </c>
      <c r="Q203" s="46">
        <v>2</v>
      </c>
      <c r="R203" s="48">
        <v>1</v>
      </c>
      <c r="S203" s="46">
        <v>2</v>
      </c>
      <c r="T203" s="48">
        <v>1</v>
      </c>
      <c r="U203" s="46">
        <v>2</v>
      </c>
      <c r="V203" s="48">
        <v>1</v>
      </c>
      <c r="W203" s="70">
        <v>2</v>
      </c>
      <c r="X203" s="71">
        <v>1</v>
      </c>
      <c r="Y203" s="74">
        <v>2</v>
      </c>
      <c r="Z203" s="47">
        <v>1</v>
      </c>
      <c r="AA203" s="108" t="s">
        <v>101</v>
      </c>
      <c r="AB203" s="108" t="s">
        <v>101</v>
      </c>
    </row>
    <row r="204" spans="3:28" ht="15.75" x14ac:dyDescent="0.25">
      <c r="C204" s="45" t="s">
        <v>318</v>
      </c>
      <c r="D204" s="45" t="s">
        <v>384</v>
      </c>
      <c r="E204" s="45" t="s">
        <v>747</v>
      </c>
      <c r="F204" s="45" t="s">
        <v>394</v>
      </c>
      <c r="G204" s="46" t="s">
        <v>403</v>
      </c>
      <c r="H204" s="46" t="s">
        <v>834</v>
      </c>
      <c r="I204" s="46" t="s">
        <v>2733</v>
      </c>
      <c r="J204" s="46">
        <v>1</v>
      </c>
      <c r="K204" s="70">
        <v>0</v>
      </c>
      <c r="L204" s="71">
        <v>0</v>
      </c>
      <c r="M204" s="70">
        <v>0</v>
      </c>
      <c r="N204" s="71">
        <v>0</v>
      </c>
      <c r="O204" s="46">
        <v>0</v>
      </c>
      <c r="P204" s="48">
        <v>0</v>
      </c>
      <c r="Q204" s="46">
        <v>0</v>
      </c>
      <c r="R204" s="48">
        <v>0</v>
      </c>
      <c r="S204" s="46">
        <v>0</v>
      </c>
      <c r="T204" s="48">
        <v>0</v>
      </c>
      <c r="U204" s="46">
        <v>0</v>
      </c>
      <c r="V204" s="48">
        <v>0</v>
      </c>
      <c r="W204" s="70">
        <v>0</v>
      </c>
      <c r="X204" s="71">
        <v>0</v>
      </c>
      <c r="Y204" s="74">
        <v>0</v>
      </c>
      <c r="Z204" s="47">
        <v>0</v>
      </c>
      <c r="AA204" s="108" t="s">
        <v>101</v>
      </c>
      <c r="AB204" s="108" t="s">
        <v>104</v>
      </c>
    </row>
    <row r="205" spans="3:28" ht="15.75" x14ac:dyDescent="0.25">
      <c r="C205" s="45" t="s">
        <v>318</v>
      </c>
      <c r="D205" s="45" t="s">
        <v>384</v>
      </c>
      <c r="E205" s="45" t="s">
        <v>747</v>
      </c>
      <c r="F205" s="45" t="s">
        <v>392</v>
      </c>
      <c r="G205" s="46" t="s">
        <v>403</v>
      </c>
      <c r="H205" s="46" t="s">
        <v>834</v>
      </c>
      <c r="I205" s="46" t="s">
        <v>2733</v>
      </c>
      <c r="J205" s="46">
        <v>1</v>
      </c>
      <c r="K205" s="70">
        <v>1</v>
      </c>
      <c r="L205" s="71">
        <v>1</v>
      </c>
      <c r="M205" s="70">
        <v>1</v>
      </c>
      <c r="N205" s="71">
        <v>1</v>
      </c>
      <c r="O205" s="46">
        <v>0</v>
      </c>
      <c r="P205" s="48">
        <v>0</v>
      </c>
      <c r="Q205" s="46">
        <v>0</v>
      </c>
      <c r="R205" s="48">
        <v>0</v>
      </c>
      <c r="S205" s="46">
        <v>0</v>
      </c>
      <c r="T205" s="48">
        <v>0</v>
      </c>
      <c r="U205" s="46">
        <v>0</v>
      </c>
      <c r="V205" s="48">
        <v>0</v>
      </c>
      <c r="W205" s="70">
        <v>0</v>
      </c>
      <c r="X205" s="71">
        <v>0</v>
      </c>
      <c r="Y205" s="74">
        <v>0</v>
      </c>
      <c r="Z205" s="47">
        <v>0</v>
      </c>
      <c r="AA205" s="108" t="s">
        <v>101</v>
      </c>
      <c r="AB205" s="108" t="s">
        <v>104</v>
      </c>
    </row>
    <row r="206" spans="3:28" ht="15.75" x14ac:dyDescent="0.25">
      <c r="C206" s="45" t="s">
        <v>318</v>
      </c>
      <c r="D206" s="45" t="s">
        <v>384</v>
      </c>
      <c r="E206" s="45" t="s">
        <v>747</v>
      </c>
      <c r="F206" s="45" t="s">
        <v>804</v>
      </c>
      <c r="G206" s="46" t="s">
        <v>403</v>
      </c>
      <c r="H206" s="46" t="s">
        <v>834</v>
      </c>
      <c r="I206" s="46" t="s">
        <v>2733</v>
      </c>
      <c r="J206" s="46">
        <v>1</v>
      </c>
      <c r="K206" s="70">
        <v>0</v>
      </c>
      <c r="L206" s="71">
        <v>0</v>
      </c>
      <c r="M206" s="70">
        <v>0</v>
      </c>
      <c r="N206" s="71">
        <v>0</v>
      </c>
      <c r="O206" s="46">
        <v>0</v>
      </c>
      <c r="P206" s="48">
        <v>0</v>
      </c>
      <c r="Q206" s="46">
        <v>0</v>
      </c>
      <c r="R206" s="48">
        <v>0</v>
      </c>
      <c r="S206" s="46">
        <v>1</v>
      </c>
      <c r="T206" s="48">
        <v>1</v>
      </c>
      <c r="U206" s="46">
        <v>0</v>
      </c>
      <c r="V206" s="48">
        <v>0</v>
      </c>
      <c r="W206" s="70">
        <v>0</v>
      </c>
      <c r="X206" s="71">
        <v>0</v>
      </c>
      <c r="Y206" s="74">
        <v>0</v>
      </c>
      <c r="Z206" s="47">
        <v>0</v>
      </c>
      <c r="AA206" s="108" t="s">
        <v>101</v>
      </c>
      <c r="AB206" s="108" t="s">
        <v>104</v>
      </c>
    </row>
    <row r="207" spans="3:28" ht="30" x14ac:dyDescent="0.25">
      <c r="C207" s="45" t="s">
        <v>318</v>
      </c>
      <c r="D207" s="45" t="s">
        <v>384</v>
      </c>
      <c r="E207" s="45" t="s">
        <v>2707</v>
      </c>
      <c r="F207" s="45" t="s">
        <v>2408</v>
      </c>
      <c r="G207" s="46" t="s">
        <v>405</v>
      </c>
      <c r="H207" s="46" t="s">
        <v>834</v>
      </c>
      <c r="I207" s="46" t="s">
        <v>2706</v>
      </c>
      <c r="J207" s="46">
        <v>1</v>
      </c>
      <c r="K207" s="70">
        <v>0</v>
      </c>
      <c r="L207" s="71">
        <v>0</v>
      </c>
      <c r="M207" s="70">
        <v>0</v>
      </c>
      <c r="N207" s="71">
        <v>0</v>
      </c>
      <c r="O207" s="46">
        <v>1</v>
      </c>
      <c r="P207" s="48">
        <v>1</v>
      </c>
      <c r="Q207" s="46">
        <v>1</v>
      </c>
      <c r="R207" s="48">
        <v>1</v>
      </c>
      <c r="S207" s="46">
        <v>1</v>
      </c>
      <c r="T207" s="48">
        <v>1</v>
      </c>
      <c r="U207" s="46">
        <v>1</v>
      </c>
      <c r="V207" s="48">
        <v>1</v>
      </c>
      <c r="W207" s="70">
        <v>1</v>
      </c>
      <c r="X207" s="71">
        <v>1</v>
      </c>
      <c r="Y207" s="74">
        <v>0</v>
      </c>
      <c r="Z207" s="47">
        <v>0</v>
      </c>
      <c r="AA207" s="108" t="s">
        <v>101</v>
      </c>
      <c r="AB207" s="108" t="s">
        <v>101</v>
      </c>
    </row>
    <row r="208" spans="3:28" ht="15.75" x14ac:dyDescent="0.25">
      <c r="C208" s="45" t="s">
        <v>318</v>
      </c>
      <c r="D208" s="45" t="s">
        <v>373</v>
      </c>
      <c r="E208" s="45" t="s">
        <v>750</v>
      </c>
      <c r="F208" s="45" t="s">
        <v>429</v>
      </c>
      <c r="G208" s="46" t="s">
        <v>402</v>
      </c>
      <c r="H208" s="46" t="s">
        <v>834</v>
      </c>
      <c r="I208" s="46" t="s">
        <v>2706</v>
      </c>
      <c r="J208" s="46">
        <v>274</v>
      </c>
      <c r="K208" s="70">
        <v>234</v>
      </c>
      <c r="L208" s="71">
        <v>0.85401459854014594</v>
      </c>
      <c r="M208" s="70">
        <v>207</v>
      </c>
      <c r="N208" s="71">
        <v>0.75547445255474455</v>
      </c>
      <c r="O208" s="46">
        <v>239</v>
      </c>
      <c r="P208" s="48">
        <v>0.87226277372262773</v>
      </c>
      <c r="Q208" s="46">
        <v>226</v>
      </c>
      <c r="R208" s="48">
        <v>0.82481751824817517</v>
      </c>
      <c r="S208" s="46">
        <v>238</v>
      </c>
      <c r="T208" s="48">
        <v>0.86861313868613144</v>
      </c>
      <c r="U208" s="46">
        <v>238</v>
      </c>
      <c r="V208" s="48">
        <v>0.86861313868613144</v>
      </c>
      <c r="W208" s="70">
        <v>226</v>
      </c>
      <c r="X208" s="71">
        <v>0.82481751824817517</v>
      </c>
      <c r="Y208" s="74">
        <v>96</v>
      </c>
      <c r="Z208" s="47">
        <v>0.35036496350364965</v>
      </c>
      <c r="AA208" s="108" t="s">
        <v>92</v>
      </c>
      <c r="AB208" s="108" t="s">
        <v>92</v>
      </c>
    </row>
    <row r="209" spans="3:28" ht="15.75" x14ac:dyDescent="0.25">
      <c r="C209" s="45" t="s">
        <v>318</v>
      </c>
      <c r="D209" s="45" t="s">
        <v>373</v>
      </c>
      <c r="E209" s="45" t="s">
        <v>750</v>
      </c>
      <c r="F209" s="45" t="s">
        <v>380</v>
      </c>
      <c r="G209" s="46" t="s">
        <v>404</v>
      </c>
      <c r="H209" s="46" t="s">
        <v>834</v>
      </c>
      <c r="I209" s="46" t="s">
        <v>2733</v>
      </c>
      <c r="J209" s="46">
        <v>23</v>
      </c>
      <c r="K209" s="70">
        <v>22</v>
      </c>
      <c r="L209" s="71">
        <v>0.95652173913043481</v>
      </c>
      <c r="M209" s="70">
        <v>20</v>
      </c>
      <c r="N209" s="71">
        <v>0.86956521739130432</v>
      </c>
      <c r="O209" s="46">
        <v>22</v>
      </c>
      <c r="P209" s="48">
        <v>0.95652173913043481</v>
      </c>
      <c r="Q209" s="46">
        <v>21</v>
      </c>
      <c r="R209" s="48">
        <v>0.91304347826086951</v>
      </c>
      <c r="S209" s="46">
        <v>22</v>
      </c>
      <c r="T209" s="48">
        <v>0.95652173913043481</v>
      </c>
      <c r="U209" s="46">
        <v>22</v>
      </c>
      <c r="V209" s="48">
        <v>0.95652173913043481</v>
      </c>
      <c r="W209" s="70">
        <v>21</v>
      </c>
      <c r="X209" s="71">
        <v>0.91304347826086951</v>
      </c>
      <c r="Y209" s="74">
        <v>12</v>
      </c>
      <c r="Z209" s="47">
        <v>0.52173913043478259</v>
      </c>
      <c r="AA209" s="108" t="s">
        <v>92</v>
      </c>
      <c r="AB209" s="108" t="s">
        <v>90</v>
      </c>
    </row>
    <row r="210" spans="3:28" ht="15.75" x14ac:dyDescent="0.25">
      <c r="C210" s="45" t="s">
        <v>318</v>
      </c>
      <c r="D210" s="45" t="s">
        <v>373</v>
      </c>
      <c r="E210" s="45" t="s">
        <v>750</v>
      </c>
      <c r="F210" s="45" t="s">
        <v>383</v>
      </c>
      <c r="G210" s="46" t="s">
        <v>404</v>
      </c>
      <c r="H210" s="46" t="s">
        <v>834</v>
      </c>
      <c r="I210" s="46" t="s">
        <v>2733</v>
      </c>
      <c r="J210" s="46">
        <v>14</v>
      </c>
      <c r="K210" s="70">
        <v>11</v>
      </c>
      <c r="L210" s="71">
        <v>0.7857142857142857</v>
      </c>
      <c r="M210" s="70">
        <v>12</v>
      </c>
      <c r="N210" s="71">
        <v>0.8571428571428571</v>
      </c>
      <c r="O210" s="46">
        <v>11</v>
      </c>
      <c r="P210" s="48">
        <v>0.7857142857142857</v>
      </c>
      <c r="Q210" s="46">
        <v>11</v>
      </c>
      <c r="R210" s="48">
        <v>0.7857142857142857</v>
      </c>
      <c r="S210" s="46">
        <v>11</v>
      </c>
      <c r="T210" s="48">
        <v>0.7857142857142857</v>
      </c>
      <c r="U210" s="46">
        <v>11</v>
      </c>
      <c r="V210" s="48">
        <v>0.7857142857142857</v>
      </c>
      <c r="W210" s="70">
        <v>11</v>
      </c>
      <c r="X210" s="71">
        <v>0.7857142857142857</v>
      </c>
      <c r="Y210" s="74">
        <v>7</v>
      </c>
      <c r="Z210" s="47">
        <v>0.5</v>
      </c>
      <c r="AA210" s="108" t="s">
        <v>92</v>
      </c>
      <c r="AB210" s="108" t="s">
        <v>91</v>
      </c>
    </row>
    <row r="211" spans="3:28" ht="15.75" x14ac:dyDescent="0.25">
      <c r="C211" s="45" t="s">
        <v>318</v>
      </c>
      <c r="D211" s="45" t="s">
        <v>373</v>
      </c>
      <c r="E211" s="45" t="s">
        <v>750</v>
      </c>
      <c r="F211" s="45" t="s">
        <v>382</v>
      </c>
      <c r="G211" s="46" t="s">
        <v>404</v>
      </c>
      <c r="H211" s="46" t="s">
        <v>834</v>
      </c>
      <c r="I211" s="46" t="s">
        <v>2733</v>
      </c>
      <c r="J211" s="46">
        <v>4</v>
      </c>
      <c r="K211" s="70">
        <v>4</v>
      </c>
      <c r="L211" s="71">
        <v>1</v>
      </c>
      <c r="M211" s="70">
        <v>4</v>
      </c>
      <c r="N211" s="71">
        <v>1</v>
      </c>
      <c r="O211" s="46">
        <v>4</v>
      </c>
      <c r="P211" s="48">
        <v>1</v>
      </c>
      <c r="Q211" s="46">
        <v>4</v>
      </c>
      <c r="R211" s="48">
        <v>1</v>
      </c>
      <c r="S211" s="46">
        <v>4</v>
      </c>
      <c r="T211" s="48">
        <v>1</v>
      </c>
      <c r="U211" s="46">
        <v>4</v>
      </c>
      <c r="V211" s="48">
        <v>1</v>
      </c>
      <c r="W211" s="70">
        <v>4</v>
      </c>
      <c r="X211" s="71">
        <v>1</v>
      </c>
      <c r="Y211" s="74">
        <v>3</v>
      </c>
      <c r="Z211" s="47">
        <v>0.75</v>
      </c>
      <c r="AA211" s="108" t="s">
        <v>92</v>
      </c>
      <c r="AB211" s="108" t="s">
        <v>91</v>
      </c>
    </row>
    <row r="212" spans="3:28" ht="15.75" x14ac:dyDescent="0.25">
      <c r="C212" s="45" t="s">
        <v>318</v>
      </c>
      <c r="D212" s="45" t="s">
        <v>373</v>
      </c>
      <c r="E212" s="45" t="s">
        <v>750</v>
      </c>
      <c r="F212" s="45" t="s">
        <v>702</v>
      </c>
      <c r="G212" s="46" t="s">
        <v>405</v>
      </c>
      <c r="H212" s="46" t="s">
        <v>834</v>
      </c>
      <c r="I212" s="46" t="s">
        <v>2733</v>
      </c>
      <c r="J212" s="46">
        <v>22</v>
      </c>
      <c r="K212" s="70">
        <v>19</v>
      </c>
      <c r="L212" s="71">
        <v>0.86363636363636365</v>
      </c>
      <c r="M212" s="70">
        <v>19</v>
      </c>
      <c r="N212" s="71">
        <v>0.86363636363636365</v>
      </c>
      <c r="O212" s="46">
        <v>19</v>
      </c>
      <c r="P212" s="48">
        <v>0.86363636363636365</v>
      </c>
      <c r="Q212" s="46">
        <v>18</v>
      </c>
      <c r="R212" s="48">
        <v>0.81818181818181823</v>
      </c>
      <c r="S212" s="46">
        <v>19</v>
      </c>
      <c r="T212" s="48">
        <v>0.86363636363636365</v>
      </c>
      <c r="U212" s="46">
        <v>19</v>
      </c>
      <c r="V212" s="48">
        <v>0.86363636363636365</v>
      </c>
      <c r="W212" s="70">
        <v>18</v>
      </c>
      <c r="X212" s="71">
        <v>0.81818181818181823</v>
      </c>
      <c r="Y212" s="74">
        <v>15</v>
      </c>
      <c r="Z212" s="47">
        <v>0.68181818181818177</v>
      </c>
      <c r="AA212" s="108" t="s">
        <v>92</v>
      </c>
      <c r="AB212" s="108" t="s">
        <v>91</v>
      </c>
    </row>
    <row r="213" spans="3:28" ht="15.75" x14ac:dyDescent="0.25">
      <c r="C213" s="45" t="s">
        <v>318</v>
      </c>
      <c r="D213" s="45" t="s">
        <v>373</v>
      </c>
      <c r="E213" s="45" t="s">
        <v>750</v>
      </c>
      <c r="F213" s="45" t="s">
        <v>430</v>
      </c>
      <c r="G213" s="46" t="s">
        <v>404</v>
      </c>
      <c r="H213" s="46" t="s">
        <v>834</v>
      </c>
      <c r="I213" s="46" t="s">
        <v>2706</v>
      </c>
      <c r="J213" s="46">
        <v>2</v>
      </c>
      <c r="K213" s="70">
        <v>2</v>
      </c>
      <c r="L213" s="71">
        <v>1</v>
      </c>
      <c r="M213" s="70">
        <v>2</v>
      </c>
      <c r="N213" s="71">
        <v>1</v>
      </c>
      <c r="O213" s="46">
        <v>2</v>
      </c>
      <c r="P213" s="48">
        <v>1</v>
      </c>
      <c r="Q213" s="46">
        <v>2</v>
      </c>
      <c r="R213" s="48">
        <v>1</v>
      </c>
      <c r="S213" s="46">
        <v>2</v>
      </c>
      <c r="T213" s="48">
        <v>1</v>
      </c>
      <c r="U213" s="46">
        <v>2</v>
      </c>
      <c r="V213" s="48">
        <v>1</v>
      </c>
      <c r="W213" s="70">
        <v>2</v>
      </c>
      <c r="X213" s="71">
        <v>1</v>
      </c>
      <c r="Y213" s="74">
        <v>2</v>
      </c>
      <c r="Z213" s="47">
        <v>1</v>
      </c>
      <c r="AA213" s="108" t="s">
        <v>92</v>
      </c>
      <c r="AB213" s="108" t="s">
        <v>92</v>
      </c>
    </row>
    <row r="214" spans="3:28" ht="15.75" x14ac:dyDescent="0.25">
      <c r="C214" s="45" t="s">
        <v>318</v>
      </c>
      <c r="D214" s="45" t="s">
        <v>373</v>
      </c>
      <c r="E214" s="45" t="s">
        <v>750</v>
      </c>
      <c r="F214" s="45" t="s">
        <v>378</v>
      </c>
      <c r="G214" s="46" t="s">
        <v>403</v>
      </c>
      <c r="H214" s="46" t="s">
        <v>834</v>
      </c>
      <c r="I214" s="46" t="s">
        <v>2733</v>
      </c>
      <c r="J214" s="46">
        <v>12</v>
      </c>
      <c r="K214" s="70">
        <v>12</v>
      </c>
      <c r="L214" s="71">
        <v>1</v>
      </c>
      <c r="M214" s="70">
        <v>12</v>
      </c>
      <c r="N214" s="71">
        <v>1</v>
      </c>
      <c r="O214" s="46">
        <v>11</v>
      </c>
      <c r="P214" s="48">
        <v>0.91666666666666663</v>
      </c>
      <c r="Q214" s="46">
        <v>11</v>
      </c>
      <c r="R214" s="48">
        <v>0.91666666666666663</v>
      </c>
      <c r="S214" s="46">
        <v>11</v>
      </c>
      <c r="T214" s="48">
        <v>0.91666666666666663</v>
      </c>
      <c r="U214" s="46">
        <v>11</v>
      </c>
      <c r="V214" s="48">
        <v>0.91666666666666663</v>
      </c>
      <c r="W214" s="70">
        <v>11</v>
      </c>
      <c r="X214" s="71">
        <v>0.91666666666666663</v>
      </c>
      <c r="Y214" s="74">
        <v>5</v>
      </c>
      <c r="Z214" s="47">
        <v>0.41666666666666669</v>
      </c>
      <c r="AA214" s="108" t="s">
        <v>92</v>
      </c>
      <c r="AB214" s="108" t="s">
        <v>90</v>
      </c>
    </row>
    <row r="215" spans="3:28" ht="15.75" x14ac:dyDescent="0.25">
      <c r="C215" s="45" t="s">
        <v>318</v>
      </c>
      <c r="D215" s="45" t="s">
        <v>373</v>
      </c>
      <c r="E215" s="45" t="s">
        <v>750</v>
      </c>
      <c r="F215" s="45" t="s">
        <v>381</v>
      </c>
      <c r="G215" s="46" t="s">
        <v>403</v>
      </c>
      <c r="H215" s="46" t="s">
        <v>834</v>
      </c>
      <c r="I215" s="46" t="s">
        <v>2733</v>
      </c>
      <c r="J215" s="46">
        <v>8</v>
      </c>
      <c r="K215" s="70">
        <v>5</v>
      </c>
      <c r="L215" s="71">
        <v>0.625</v>
      </c>
      <c r="M215" s="70">
        <v>5</v>
      </c>
      <c r="N215" s="71">
        <v>0.625</v>
      </c>
      <c r="O215" s="46">
        <v>7</v>
      </c>
      <c r="P215" s="48">
        <v>0.875</v>
      </c>
      <c r="Q215" s="46">
        <v>5</v>
      </c>
      <c r="R215" s="48">
        <v>0.625</v>
      </c>
      <c r="S215" s="46">
        <v>7</v>
      </c>
      <c r="T215" s="48">
        <v>0.875</v>
      </c>
      <c r="U215" s="46">
        <v>7</v>
      </c>
      <c r="V215" s="48">
        <v>0.875</v>
      </c>
      <c r="W215" s="70">
        <v>5</v>
      </c>
      <c r="X215" s="71">
        <v>0.625</v>
      </c>
      <c r="Y215" s="74">
        <v>2</v>
      </c>
      <c r="Z215" s="47">
        <v>0.25</v>
      </c>
      <c r="AA215" s="108" t="s">
        <v>92</v>
      </c>
      <c r="AB215" s="108" t="s">
        <v>91</v>
      </c>
    </row>
    <row r="216" spans="3:28" ht="15.75" x14ac:dyDescent="0.25">
      <c r="C216" s="45" t="s">
        <v>318</v>
      </c>
      <c r="D216" s="45" t="s">
        <v>373</v>
      </c>
      <c r="E216" s="45" t="s">
        <v>750</v>
      </c>
      <c r="F216" s="45" t="s">
        <v>2441</v>
      </c>
      <c r="G216" s="46" t="s">
        <v>404</v>
      </c>
      <c r="H216" s="46" t="s">
        <v>833</v>
      </c>
      <c r="I216" s="46" t="s">
        <v>2706</v>
      </c>
      <c r="J216" s="46">
        <v>1</v>
      </c>
      <c r="K216" s="70">
        <v>1</v>
      </c>
      <c r="L216" s="71">
        <v>1</v>
      </c>
      <c r="M216" s="70">
        <v>1</v>
      </c>
      <c r="N216" s="71">
        <v>1</v>
      </c>
      <c r="O216" s="46">
        <v>0</v>
      </c>
      <c r="P216" s="48">
        <v>0</v>
      </c>
      <c r="Q216" s="46">
        <v>0</v>
      </c>
      <c r="R216" s="48">
        <v>0</v>
      </c>
      <c r="S216" s="46">
        <v>0</v>
      </c>
      <c r="T216" s="48">
        <v>0</v>
      </c>
      <c r="U216" s="46">
        <v>0</v>
      </c>
      <c r="V216" s="48">
        <v>0</v>
      </c>
      <c r="W216" s="70">
        <v>0</v>
      </c>
      <c r="X216" s="71">
        <v>0</v>
      </c>
      <c r="Y216" s="74">
        <v>0</v>
      </c>
      <c r="Z216" s="47">
        <v>0</v>
      </c>
      <c r="AA216" s="108" t="s">
        <v>92</v>
      </c>
      <c r="AB216" s="108" t="s">
        <v>92</v>
      </c>
    </row>
    <row r="217" spans="3:28" ht="15.75" x14ac:dyDescent="0.25">
      <c r="C217" s="45" t="s">
        <v>318</v>
      </c>
      <c r="D217" s="45" t="s">
        <v>373</v>
      </c>
      <c r="E217" s="45" t="s">
        <v>750</v>
      </c>
      <c r="F217" s="45" t="s">
        <v>379</v>
      </c>
      <c r="G217" s="46" t="s">
        <v>404</v>
      </c>
      <c r="H217" s="46" t="s">
        <v>834</v>
      </c>
      <c r="I217" s="46" t="s">
        <v>2733</v>
      </c>
      <c r="J217" s="46">
        <v>6</v>
      </c>
      <c r="K217" s="70">
        <v>5</v>
      </c>
      <c r="L217" s="71">
        <v>0.83333333333333337</v>
      </c>
      <c r="M217" s="70">
        <v>3</v>
      </c>
      <c r="N217" s="71">
        <v>0.5</v>
      </c>
      <c r="O217" s="46">
        <v>6</v>
      </c>
      <c r="P217" s="48">
        <v>1</v>
      </c>
      <c r="Q217" s="46">
        <v>6</v>
      </c>
      <c r="R217" s="48">
        <v>1</v>
      </c>
      <c r="S217" s="46">
        <v>6</v>
      </c>
      <c r="T217" s="48">
        <v>1</v>
      </c>
      <c r="U217" s="46">
        <v>6</v>
      </c>
      <c r="V217" s="48">
        <v>1</v>
      </c>
      <c r="W217" s="70">
        <v>6</v>
      </c>
      <c r="X217" s="71">
        <v>1</v>
      </c>
      <c r="Y217" s="74">
        <v>3</v>
      </c>
      <c r="Z217" s="47">
        <v>0.5</v>
      </c>
      <c r="AA217" s="108" t="s">
        <v>92</v>
      </c>
      <c r="AB217" s="108" t="s">
        <v>90</v>
      </c>
    </row>
    <row r="218" spans="3:28" ht="15.75" x14ac:dyDescent="0.25">
      <c r="C218" s="45" t="s">
        <v>318</v>
      </c>
      <c r="D218" s="45" t="s">
        <v>373</v>
      </c>
      <c r="E218" s="45" t="s">
        <v>750</v>
      </c>
      <c r="F218" s="45" t="s">
        <v>813</v>
      </c>
      <c r="G218" s="46" t="s">
        <v>403</v>
      </c>
      <c r="H218" s="46" t="s">
        <v>833</v>
      </c>
      <c r="I218" s="46" t="s">
        <v>2733</v>
      </c>
      <c r="J218" s="46">
        <v>9</v>
      </c>
      <c r="K218" s="70">
        <v>8</v>
      </c>
      <c r="L218" s="71">
        <v>0.88888888888888884</v>
      </c>
      <c r="M218" s="70">
        <v>8</v>
      </c>
      <c r="N218" s="71">
        <v>0.88888888888888884</v>
      </c>
      <c r="O218" s="46">
        <v>9</v>
      </c>
      <c r="P218" s="48">
        <v>1</v>
      </c>
      <c r="Q218" s="46">
        <v>9</v>
      </c>
      <c r="R218" s="48">
        <v>1</v>
      </c>
      <c r="S218" s="46">
        <v>9</v>
      </c>
      <c r="T218" s="48">
        <v>1</v>
      </c>
      <c r="U218" s="46">
        <v>9</v>
      </c>
      <c r="V218" s="48">
        <v>1</v>
      </c>
      <c r="W218" s="70">
        <v>9</v>
      </c>
      <c r="X218" s="71">
        <v>1</v>
      </c>
      <c r="Y218" s="74">
        <v>1</v>
      </c>
      <c r="Z218" s="47">
        <v>0.1111111111111111</v>
      </c>
      <c r="AA218" s="108" t="s">
        <v>92</v>
      </c>
      <c r="AB218" s="108" t="s">
        <v>91</v>
      </c>
    </row>
    <row r="219" spans="3:28" ht="15.75" x14ac:dyDescent="0.25">
      <c r="C219" s="45" t="s">
        <v>318</v>
      </c>
      <c r="D219" s="45" t="s">
        <v>373</v>
      </c>
      <c r="E219" s="45" t="s">
        <v>751</v>
      </c>
      <c r="F219" s="45" t="s">
        <v>432</v>
      </c>
      <c r="G219" s="46" t="s">
        <v>404</v>
      </c>
      <c r="H219" s="46" t="s">
        <v>834</v>
      </c>
      <c r="I219" s="46" t="s">
        <v>2733</v>
      </c>
      <c r="J219" s="46">
        <v>1</v>
      </c>
      <c r="K219" s="70">
        <v>0</v>
      </c>
      <c r="L219" s="71">
        <v>0</v>
      </c>
      <c r="M219" s="70">
        <v>0</v>
      </c>
      <c r="N219" s="71">
        <v>0</v>
      </c>
      <c r="O219" s="46">
        <v>1</v>
      </c>
      <c r="P219" s="48">
        <v>1</v>
      </c>
      <c r="Q219" s="46">
        <v>1</v>
      </c>
      <c r="R219" s="48">
        <v>1</v>
      </c>
      <c r="S219" s="46">
        <v>1</v>
      </c>
      <c r="T219" s="48">
        <v>1</v>
      </c>
      <c r="U219" s="46">
        <v>1</v>
      </c>
      <c r="V219" s="48">
        <v>1</v>
      </c>
      <c r="W219" s="70">
        <v>1</v>
      </c>
      <c r="X219" s="71">
        <v>1</v>
      </c>
      <c r="Y219" s="74">
        <v>0</v>
      </c>
      <c r="Z219" s="47">
        <v>0</v>
      </c>
      <c r="AA219" s="108" t="s">
        <v>92</v>
      </c>
      <c r="AB219" s="108" t="s">
        <v>91</v>
      </c>
    </row>
    <row r="220" spans="3:28" ht="15.75" x14ac:dyDescent="0.25">
      <c r="C220" s="45" t="s">
        <v>318</v>
      </c>
      <c r="D220" s="45" t="s">
        <v>373</v>
      </c>
      <c r="E220" s="45" t="s">
        <v>751</v>
      </c>
      <c r="F220" s="45" t="s">
        <v>433</v>
      </c>
      <c r="G220" s="46" t="s">
        <v>405</v>
      </c>
      <c r="H220" s="46" t="s">
        <v>834</v>
      </c>
      <c r="I220" s="46" t="s">
        <v>2733</v>
      </c>
      <c r="J220" s="46">
        <v>1</v>
      </c>
      <c r="K220" s="70">
        <v>1</v>
      </c>
      <c r="L220" s="71">
        <v>1</v>
      </c>
      <c r="M220" s="70">
        <v>0</v>
      </c>
      <c r="N220" s="71">
        <v>0</v>
      </c>
      <c r="O220" s="46">
        <v>1</v>
      </c>
      <c r="P220" s="48">
        <v>1</v>
      </c>
      <c r="Q220" s="46">
        <v>1</v>
      </c>
      <c r="R220" s="48">
        <v>1</v>
      </c>
      <c r="S220" s="46">
        <v>1</v>
      </c>
      <c r="T220" s="48">
        <v>1</v>
      </c>
      <c r="U220" s="46">
        <v>1</v>
      </c>
      <c r="V220" s="48">
        <v>1</v>
      </c>
      <c r="W220" s="70">
        <v>1</v>
      </c>
      <c r="X220" s="71">
        <v>1</v>
      </c>
      <c r="Y220" s="74">
        <v>0</v>
      </c>
      <c r="Z220" s="47">
        <v>0</v>
      </c>
      <c r="AA220" s="108" t="s">
        <v>92</v>
      </c>
      <c r="AB220" s="108" t="s">
        <v>90</v>
      </c>
    </row>
    <row r="221" spans="3:28" ht="15.75" x14ac:dyDescent="0.25">
      <c r="C221" s="45" t="s">
        <v>318</v>
      </c>
      <c r="D221" s="45" t="s">
        <v>373</v>
      </c>
      <c r="E221" s="45" t="s">
        <v>751</v>
      </c>
      <c r="F221" s="45" t="s">
        <v>376</v>
      </c>
      <c r="G221" s="46" t="s">
        <v>403</v>
      </c>
      <c r="H221" s="46" t="s">
        <v>834</v>
      </c>
      <c r="I221" s="46" t="s">
        <v>2733</v>
      </c>
      <c r="J221" s="46">
        <v>5</v>
      </c>
      <c r="K221" s="70">
        <v>5</v>
      </c>
      <c r="L221" s="71">
        <v>1</v>
      </c>
      <c r="M221" s="70">
        <v>5</v>
      </c>
      <c r="N221" s="71">
        <v>1</v>
      </c>
      <c r="O221" s="46">
        <v>3</v>
      </c>
      <c r="P221" s="48">
        <v>0.6</v>
      </c>
      <c r="Q221" s="46">
        <v>4</v>
      </c>
      <c r="R221" s="48">
        <v>0.8</v>
      </c>
      <c r="S221" s="46">
        <v>4</v>
      </c>
      <c r="T221" s="48">
        <v>0.8</v>
      </c>
      <c r="U221" s="46">
        <v>4</v>
      </c>
      <c r="V221" s="48">
        <v>0.8</v>
      </c>
      <c r="W221" s="70">
        <v>3</v>
      </c>
      <c r="X221" s="71">
        <v>0.6</v>
      </c>
      <c r="Y221" s="74">
        <v>2</v>
      </c>
      <c r="Z221" s="47">
        <v>0.4</v>
      </c>
      <c r="AA221" s="108" t="s">
        <v>92</v>
      </c>
      <c r="AB221" s="108" t="s">
        <v>91</v>
      </c>
    </row>
    <row r="222" spans="3:28" ht="15.75" x14ac:dyDescent="0.25">
      <c r="C222" s="45" t="s">
        <v>318</v>
      </c>
      <c r="D222" s="45" t="s">
        <v>373</v>
      </c>
      <c r="E222" s="45" t="s">
        <v>751</v>
      </c>
      <c r="F222" s="45" t="s">
        <v>377</v>
      </c>
      <c r="G222" s="46" t="s">
        <v>405</v>
      </c>
      <c r="H222" s="46" t="s">
        <v>834</v>
      </c>
      <c r="I222" s="46" t="s">
        <v>2733</v>
      </c>
      <c r="J222" s="46">
        <v>24</v>
      </c>
      <c r="K222" s="70">
        <v>22</v>
      </c>
      <c r="L222" s="71">
        <v>0.91666666666666663</v>
      </c>
      <c r="M222" s="70">
        <v>21</v>
      </c>
      <c r="N222" s="71">
        <v>0.875</v>
      </c>
      <c r="O222" s="46">
        <v>16</v>
      </c>
      <c r="P222" s="48">
        <v>0.66666666666666663</v>
      </c>
      <c r="Q222" s="46">
        <v>15</v>
      </c>
      <c r="R222" s="48">
        <v>0.625</v>
      </c>
      <c r="S222" s="46">
        <v>16</v>
      </c>
      <c r="T222" s="48">
        <v>0.66666666666666663</v>
      </c>
      <c r="U222" s="46">
        <v>16</v>
      </c>
      <c r="V222" s="48">
        <v>0.66666666666666663</v>
      </c>
      <c r="W222" s="70">
        <v>15</v>
      </c>
      <c r="X222" s="71">
        <v>0.625</v>
      </c>
      <c r="Y222" s="74">
        <v>5</v>
      </c>
      <c r="Z222" s="47">
        <v>0.20833333333333334</v>
      </c>
      <c r="AA222" s="108" t="s">
        <v>92</v>
      </c>
      <c r="AB222" s="108" t="s">
        <v>91</v>
      </c>
    </row>
    <row r="223" spans="3:28" ht="15.75" x14ac:dyDescent="0.25">
      <c r="C223" s="45" t="s">
        <v>318</v>
      </c>
      <c r="D223" s="45" t="s">
        <v>373</v>
      </c>
      <c r="E223" s="45" t="s">
        <v>751</v>
      </c>
      <c r="F223" s="45" t="s">
        <v>752</v>
      </c>
      <c r="G223" s="46" t="s">
        <v>403</v>
      </c>
      <c r="H223" s="46" t="s">
        <v>834</v>
      </c>
      <c r="I223" s="46" t="s">
        <v>2733</v>
      </c>
      <c r="J223" s="46">
        <v>7</v>
      </c>
      <c r="K223" s="70">
        <v>7</v>
      </c>
      <c r="L223" s="71">
        <v>1</v>
      </c>
      <c r="M223" s="70">
        <v>6</v>
      </c>
      <c r="N223" s="71">
        <v>0.8571428571428571</v>
      </c>
      <c r="O223" s="46">
        <v>3</v>
      </c>
      <c r="P223" s="48">
        <v>0.42857142857142855</v>
      </c>
      <c r="Q223" s="46">
        <v>3</v>
      </c>
      <c r="R223" s="48">
        <v>0.42857142857142855</v>
      </c>
      <c r="S223" s="46">
        <v>3</v>
      </c>
      <c r="T223" s="48">
        <v>0.42857142857142855</v>
      </c>
      <c r="U223" s="46">
        <v>3</v>
      </c>
      <c r="V223" s="48">
        <v>0.42857142857142855</v>
      </c>
      <c r="W223" s="70">
        <v>3</v>
      </c>
      <c r="X223" s="71">
        <v>0.42857142857142855</v>
      </c>
      <c r="Y223" s="74">
        <v>2</v>
      </c>
      <c r="Z223" s="47">
        <v>0.2857142857142857</v>
      </c>
      <c r="AA223" s="108" t="s">
        <v>92</v>
      </c>
      <c r="AB223" s="108" t="s">
        <v>91</v>
      </c>
    </row>
    <row r="224" spans="3:28" ht="15.75" x14ac:dyDescent="0.25">
      <c r="C224" s="45" t="s">
        <v>318</v>
      </c>
      <c r="D224" s="45" t="s">
        <v>373</v>
      </c>
      <c r="E224" s="45" t="s">
        <v>748</v>
      </c>
      <c r="F224" s="45" t="s">
        <v>436</v>
      </c>
      <c r="G224" s="46" t="s">
        <v>403</v>
      </c>
      <c r="H224" s="46" t="s">
        <v>834</v>
      </c>
      <c r="I224" s="46" t="s">
        <v>2733</v>
      </c>
      <c r="J224" s="46">
        <v>6</v>
      </c>
      <c r="K224" s="70">
        <v>5</v>
      </c>
      <c r="L224" s="71">
        <v>0.83333333333333337</v>
      </c>
      <c r="M224" s="70">
        <v>4</v>
      </c>
      <c r="N224" s="71">
        <v>0.66666666666666663</v>
      </c>
      <c r="O224" s="46">
        <v>2</v>
      </c>
      <c r="P224" s="48">
        <v>0.33333333333333331</v>
      </c>
      <c r="Q224" s="46">
        <v>1</v>
      </c>
      <c r="R224" s="48">
        <v>0.16666666666666666</v>
      </c>
      <c r="S224" s="46">
        <v>2</v>
      </c>
      <c r="T224" s="48">
        <v>0.33333333333333331</v>
      </c>
      <c r="U224" s="46">
        <v>3</v>
      </c>
      <c r="V224" s="48">
        <v>0.5</v>
      </c>
      <c r="W224" s="70">
        <v>1</v>
      </c>
      <c r="X224" s="71">
        <v>0.16666666666666666</v>
      </c>
      <c r="Y224" s="74">
        <v>0</v>
      </c>
      <c r="Z224" s="47">
        <v>0</v>
      </c>
      <c r="AA224" s="108" t="s">
        <v>92</v>
      </c>
      <c r="AB224" s="108" t="s">
        <v>89</v>
      </c>
    </row>
    <row r="225" spans="3:28" ht="15.75" x14ac:dyDescent="0.25">
      <c r="C225" s="45" t="s">
        <v>318</v>
      </c>
      <c r="D225" s="45" t="s">
        <v>373</v>
      </c>
      <c r="E225" s="45" t="s">
        <v>748</v>
      </c>
      <c r="F225" s="45" t="s">
        <v>375</v>
      </c>
      <c r="G225" s="46" t="s">
        <v>405</v>
      </c>
      <c r="H225" s="46" t="s">
        <v>834</v>
      </c>
      <c r="I225" s="46" t="s">
        <v>2733</v>
      </c>
      <c r="J225" s="46">
        <v>22</v>
      </c>
      <c r="K225" s="70">
        <v>19</v>
      </c>
      <c r="L225" s="71">
        <v>0.86363636363636365</v>
      </c>
      <c r="M225" s="70">
        <v>17</v>
      </c>
      <c r="N225" s="71">
        <v>0.77272727272727271</v>
      </c>
      <c r="O225" s="46">
        <v>9</v>
      </c>
      <c r="P225" s="48">
        <v>0.40909090909090912</v>
      </c>
      <c r="Q225" s="46">
        <v>9</v>
      </c>
      <c r="R225" s="48">
        <v>0.40909090909090912</v>
      </c>
      <c r="S225" s="46">
        <v>9</v>
      </c>
      <c r="T225" s="48">
        <v>0.40909090909090912</v>
      </c>
      <c r="U225" s="46">
        <v>9</v>
      </c>
      <c r="V225" s="48">
        <v>0.40909090909090912</v>
      </c>
      <c r="W225" s="70">
        <v>9</v>
      </c>
      <c r="X225" s="71">
        <v>0.40909090909090912</v>
      </c>
      <c r="Y225" s="74">
        <v>6</v>
      </c>
      <c r="Z225" s="47">
        <v>0.27272727272727271</v>
      </c>
      <c r="AA225" s="108" t="s">
        <v>92</v>
      </c>
      <c r="AB225" s="108" t="s">
        <v>89</v>
      </c>
    </row>
    <row r="226" spans="3:28" ht="30" x14ac:dyDescent="0.25">
      <c r="C226" s="45" t="s">
        <v>318</v>
      </c>
      <c r="D226" s="45" t="s">
        <v>373</v>
      </c>
      <c r="E226" s="45" t="s">
        <v>748</v>
      </c>
      <c r="F226" s="45" t="s">
        <v>749</v>
      </c>
      <c r="G226" s="46" t="s">
        <v>403</v>
      </c>
      <c r="H226" s="46" t="s">
        <v>834</v>
      </c>
      <c r="I226" s="46" t="s">
        <v>2733</v>
      </c>
      <c r="J226" s="46">
        <v>4</v>
      </c>
      <c r="K226" s="70">
        <v>2</v>
      </c>
      <c r="L226" s="71">
        <v>0.5</v>
      </c>
      <c r="M226" s="70">
        <v>1</v>
      </c>
      <c r="N226" s="71">
        <v>0.25</v>
      </c>
      <c r="O226" s="46">
        <v>0</v>
      </c>
      <c r="P226" s="48">
        <v>0</v>
      </c>
      <c r="Q226" s="46">
        <v>0</v>
      </c>
      <c r="R226" s="48">
        <v>0</v>
      </c>
      <c r="S226" s="46">
        <v>0</v>
      </c>
      <c r="T226" s="48">
        <v>0</v>
      </c>
      <c r="U226" s="46">
        <v>0</v>
      </c>
      <c r="V226" s="48">
        <v>0</v>
      </c>
      <c r="W226" s="70">
        <v>0</v>
      </c>
      <c r="X226" s="71">
        <v>0</v>
      </c>
      <c r="Y226" s="74">
        <v>0</v>
      </c>
      <c r="Z226" s="47">
        <v>0</v>
      </c>
      <c r="AA226" s="108" t="s">
        <v>92</v>
      </c>
      <c r="AB226" s="108" t="s">
        <v>89</v>
      </c>
    </row>
    <row r="227" spans="3:28" ht="15.75" x14ac:dyDescent="0.25">
      <c r="C227" s="45" t="s">
        <v>318</v>
      </c>
      <c r="D227" s="45" t="s">
        <v>373</v>
      </c>
      <c r="E227" s="45" t="s">
        <v>748</v>
      </c>
      <c r="F227" s="45" t="s">
        <v>434</v>
      </c>
      <c r="G227" s="46" t="s">
        <v>403</v>
      </c>
      <c r="H227" s="46" t="s">
        <v>834</v>
      </c>
      <c r="I227" s="46" t="s">
        <v>2733</v>
      </c>
      <c r="J227" s="46">
        <v>2</v>
      </c>
      <c r="K227" s="70">
        <v>2</v>
      </c>
      <c r="L227" s="71">
        <v>1</v>
      </c>
      <c r="M227" s="70">
        <v>2</v>
      </c>
      <c r="N227" s="71">
        <v>1</v>
      </c>
      <c r="O227" s="46">
        <v>1</v>
      </c>
      <c r="P227" s="48">
        <v>0.5</v>
      </c>
      <c r="Q227" s="46">
        <v>1</v>
      </c>
      <c r="R227" s="48">
        <v>0.5</v>
      </c>
      <c r="S227" s="46">
        <v>1</v>
      </c>
      <c r="T227" s="48">
        <v>0.5</v>
      </c>
      <c r="U227" s="46">
        <v>1</v>
      </c>
      <c r="V227" s="48">
        <v>0.5</v>
      </c>
      <c r="W227" s="70">
        <v>1</v>
      </c>
      <c r="X227" s="71">
        <v>0.5</v>
      </c>
      <c r="Y227" s="74">
        <v>0</v>
      </c>
      <c r="Z227" s="47">
        <v>0</v>
      </c>
      <c r="AA227" s="108" t="s">
        <v>92</v>
      </c>
      <c r="AB227" s="108" t="s">
        <v>89</v>
      </c>
    </row>
    <row r="228" spans="3:28" ht="15.75" x14ac:dyDescent="0.25">
      <c r="C228" s="45" t="s">
        <v>318</v>
      </c>
      <c r="D228" s="45" t="s">
        <v>373</v>
      </c>
      <c r="E228" s="45" t="s">
        <v>748</v>
      </c>
      <c r="F228" s="45" t="s">
        <v>435</v>
      </c>
      <c r="G228" s="46" t="s">
        <v>403</v>
      </c>
      <c r="H228" s="46" t="s">
        <v>834</v>
      </c>
      <c r="I228" s="46" t="s">
        <v>2733</v>
      </c>
      <c r="J228" s="46">
        <v>1</v>
      </c>
      <c r="K228" s="70">
        <v>1</v>
      </c>
      <c r="L228" s="71">
        <v>1</v>
      </c>
      <c r="M228" s="70">
        <v>1</v>
      </c>
      <c r="N228" s="71">
        <v>1</v>
      </c>
      <c r="O228" s="46">
        <v>1</v>
      </c>
      <c r="P228" s="48">
        <v>1</v>
      </c>
      <c r="Q228" s="46">
        <v>1</v>
      </c>
      <c r="R228" s="48">
        <v>1</v>
      </c>
      <c r="S228" s="46">
        <v>1</v>
      </c>
      <c r="T228" s="48">
        <v>1</v>
      </c>
      <c r="U228" s="46">
        <v>1</v>
      </c>
      <c r="V228" s="48">
        <v>1</v>
      </c>
      <c r="W228" s="70">
        <v>1</v>
      </c>
      <c r="X228" s="71">
        <v>1</v>
      </c>
      <c r="Y228" s="74">
        <v>0</v>
      </c>
      <c r="Z228" s="47">
        <v>0</v>
      </c>
      <c r="AA228" s="108" t="s">
        <v>92</v>
      </c>
      <c r="AB228" s="108" t="s">
        <v>89</v>
      </c>
    </row>
    <row r="229" spans="3:28" ht="30" x14ac:dyDescent="0.25">
      <c r="C229" s="45" t="s">
        <v>318</v>
      </c>
      <c r="D229" s="45" t="s">
        <v>373</v>
      </c>
      <c r="E229" s="45" t="s">
        <v>748</v>
      </c>
      <c r="F229" s="45" t="s">
        <v>374</v>
      </c>
      <c r="G229" s="46" t="s">
        <v>403</v>
      </c>
      <c r="H229" s="46" t="s">
        <v>834</v>
      </c>
      <c r="I229" s="46" t="s">
        <v>2733</v>
      </c>
      <c r="J229" s="46">
        <v>6</v>
      </c>
      <c r="K229" s="70">
        <v>4</v>
      </c>
      <c r="L229" s="71">
        <v>0.66666666666666663</v>
      </c>
      <c r="M229" s="70">
        <v>4</v>
      </c>
      <c r="N229" s="71">
        <v>0.66666666666666663</v>
      </c>
      <c r="O229" s="46">
        <v>3</v>
      </c>
      <c r="P229" s="48">
        <v>0.5</v>
      </c>
      <c r="Q229" s="46">
        <v>3</v>
      </c>
      <c r="R229" s="48">
        <v>0.5</v>
      </c>
      <c r="S229" s="46">
        <v>3</v>
      </c>
      <c r="T229" s="48">
        <v>0.5</v>
      </c>
      <c r="U229" s="46">
        <v>3</v>
      </c>
      <c r="V229" s="48">
        <v>0.5</v>
      </c>
      <c r="W229" s="70">
        <v>3</v>
      </c>
      <c r="X229" s="71">
        <v>0.5</v>
      </c>
      <c r="Y229" s="74">
        <v>1</v>
      </c>
      <c r="Z229" s="47">
        <v>0.16666666666666666</v>
      </c>
      <c r="AA229" s="108" t="s">
        <v>92</v>
      </c>
      <c r="AB229" s="108" t="s">
        <v>89</v>
      </c>
    </row>
    <row r="230" spans="3:28" ht="15.75" x14ac:dyDescent="0.25">
      <c r="C230" s="45" t="s">
        <v>318</v>
      </c>
      <c r="D230" s="45" t="s">
        <v>347</v>
      </c>
      <c r="E230" s="45" t="s">
        <v>755</v>
      </c>
      <c r="F230" s="45" t="s">
        <v>350</v>
      </c>
      <c r="G230" s="46" t="s">
        <v>405</v>
      </c>
      <c r="H230" s="46" t="s">
        <v>834</v>
      </c>
      <c r="I230" s="46" t="s">
        <v>2733</v>
      </c>
      <c r="J230" s="46">
        <v>4</v>
      </c>
      <c r="K230" s="70">
        <v>4</v>
      </c>
      <c r="L230" s="71">
        <v>1</v>
      </c>
      <c r="M230" s="70">
        <v>4</v>
      </c>
      <c r="N230" s="71">
        <v>1</v>
      </c>
      <c r="O230" s="46">
        <v>4</v>
      </c>
      <c r="P230" s="48">
        <v>1</v>
      </c>
      <c r="Q230" s="46">
        <v>4</v>
      </c>
      <c r="R230" s="48">
        <v>1</v>
      </c>
      <c r="S230" s="46">
        <v>4</v>
      </c>
      <c r="T230" s="48">
        <v>1</v>
      </c>
      <c r="U230" s="46">
        <v>4</v>
      </c>
      <c r="V230" s="48">
        <v>1</v>
      </c>
      <c r="W230" s="70">
        <v>4</v>
      </c>
      <c r="X230" s="71">
        <v>1</v>
      </c>
      <c r="Y230" s="74">
        <v>2</v>
      </c>
      <c r="Z230" s="47">
        <v>0.5</v>
      </c>
      <c r="AA230" s="108" t="s">
        <v>64</v>
      </c>
      <c r="AB230" s="108" t="s">
        <v>58</v>
      </c>
    </row>
    <row r="231" spans="3:28" ht="15.75" x14ac:dyDescent="0.25">
      <c r="C231" s="45" t="s">
        <v>318</v>
      </c>
      <c r="D231" s="45" t="s">
        <v>347</v>
      </c>
      <c r="E231" s="45" t="s">
        <v>755</v>
      </c>
      <c r="F231" s="45" t="s">
        <v>464</v>
      </c>
      <c r="G231" s="46" t="s">
        <v>404</v>
      </c>
      <c r="H231" s="46" t="s">
        <v>834</v>
      </c>
      <c r="I231" s="46" t="s">
        <v>2706</v>
      </c>
      <c r="J231" s="46">
        <v>1</v>
      </c>
      <c r="K231" s="70">
        <v>1</v>
      </c>
      <c r="L231" s="71">
        <v>1</v>
      </c>
      <c r="M231" s="70">
        <v>1</v>
      </c>
      <c r="N231" s="71">
        <v>1</v>
      </c>
      <c r="O231" s="46">
        <v>1</v>
      </c>
      <c r="P231" s="48">
        <v>1</v>
      </c>
      <c r="Q231" s="46">
        <v>1</v>
      </c>
      <c r="R231" s="48">
        <v>1</v>
      </c>
      <c r="S231" s="46">
        <v>1</v>
      </c>
      <c r="T231" s="48">
        <v>1</v>
      </c>
      <c r="U231" s="46">
        <v>1</v>
      </c>
      <c r="V231" s="48">
        <v>1</v>
      </c>
      <c r="W231" s="70">
        <v>1</v>
      </c>
      <c r="X231" s="71">
        <v>1</v>
      </c>
      <c r="Y231" s="74">
        <v>0</v>
      </c>
      <c r="Z231" s="47">
        <v>0</v>
      </c>
      <c r="AA231" s="108" t="s">
        <v>64</v>
      </c>
      <c r="AB231" s="108" t="s">
        <v>842</v>
      </c>
    </row>
    <row r="232" spans="3:28" ht="15.75" x14ac:dyDescent="0.25">
      <c r="C232" s="45" t="s">
        <v>318</v>
      </c>
      <c r="D232" s="45" t="s">
        <v>347</v>
      </c>
      <c r="E232" s="45" t="s">
        <v>755</v>
      </c>
      <c r="F232" s="45" t="s">
        <v>351</v>
      </c>
      <c r="G232" s="46" t="s">
        <v>403</v>
      </c>
      <c r="H232" s="46" t="s">
        <v>834</v>
      </c>
      <c r="I232" s="46" t="s">
        <v>2733</v>
      </c>
      <c r="J232" s="46">
        <v>2</v>
      </c>
      <c r="K232" s="70">
        <v>2</v>
      </c>
      <c r="L232" s="71">
        <v>1</v>
      </c>
      <c r="M232" s="70">
        <v>1</v>
      </c>
      <c r="N232" s="71">
        <v>0.5</v>
      </c>
      <c r="O232" s="46">
        <v>2</v>
      </c>
      <c r="P232" s="48">
        <v>1</v>
      </c>
      <c r="Q232" s="46">
        <v>2</v>
      </c>
      <c r="R232" s="48">
        <v>1</v>
      </c>
      <c r="S232" s="46">
        <v>2</v>
      </c>
      <c r="T232" s="48">
        <v>1</v>
      </c>
      <c r="U232" s="46">
        <v>2</v>
      </c>
      <c r="V232" s="48">
        <v>1</v>
      </c>
      <c r="W232" s="70">
        <v>2</v>
      </c>
      <c r="X232" s="71">
        <v>1</v>
      </c>
      <c r="Y232" s="74">
        <v>1</v>
      </c>
      <c r="Z232" s="47">
        <v>0.5</v>
      </c>
      <c r="AA232" s="108" t="s">
        <v>64</v>
      </c>
      <c r="AB232" s="108" t="s">
        <v>59</v>
      </c>
    </row>
    <row r="233" spans="3:28" ht="15.75" x14ac:dyDescent="0.25">
      <c r="C233" s="45" t="s">
        <v>318</v>
      </c>
      <c r="D233" s="45" t="s">
        <v>347</v>
      </c>
      <c r="E233" s="45" t="s">
        <v>755</v>
      </c>
      <c r="F233" s="45" t="s">
        <v>349</v>
      </c>
      <c r="G233" s="46" t="s">
        <v>403</v>
      </c>
      <c r="H233" s="46" t="s">
        <v>834</v>
      </c>
      <c r="I233" s="46" t="s">
        <v>2733</v>
      </c>
      <c r="J233" s="46">
        <v>2</v>
      </c>
      <c r="K233" s="70">
        <v>1</v>
      </c>
      <c r="L233" s="71">
        <v>0.5</v>
      </c>
      <c r="M233" s="70">
        <v>1</v>
      </c>
      <c r="N233" s="71">
        <v>0.5</v>
      </c>
      <c r="O233" s="46">
        <v>2</v>
      </c>
      <c r="P233" s="48">
        <v>1</v>
      </c>
      <c r="Q233" s="46">
        <v>2</v>
      </c>
      <c r="R233" s="48">
        <v>1</v>
      </c>
      <c r="S233" s="46">
        <v>2</v>
      </c>
      <c r="T233" s="48">
        <v>1</v>
      </c>
      <c r="U233" s="46">
        <v>2</v>
      </c>
      <c r="V233" s="48">
        <v>1</v>
      </c>
      <c r="W233" s="70">
        <v>2</v>
      </c>
      <c r="X233" s="71">
        <v>1</v>
      </c>
      <c r="Y233" s="74">
        <v>1</v>
      </c>
      <c r="Z233" s="47">
        <v>0.5</v>
      </c>
      <c r="AA233" s="108" t="s">
        <v>64</v>
      </c>
      <c r="AB233" s="108" t="s">
        <v>58</v>
      </c>
    </row>
    <row r="234" spans="3:28" ht="15.75" x14ac:dyDescent="0.25">
      <c r="C234" s="45" t="s">
        <v>318</v>
      </c>
      <c r="D234" s="45" t="s">
        <v>347</v>
      </c>
      <c r="E234" s="45" t="s">
        <v>755</v>
      </c>
      <c r="F234" s="45" t="s">
        <v>354</v>
      </c>
      <c r="G234" s="46" t="s">
        <v>404</v>
      </c>
      <c r="H234" s="46" t="s">
        <v>834</v>
      </c>
      <c r="I234" s="46" t="s">
        <v>2733</v>
      </c>
      <c r="J234" s="46">
        <v>4</v>
      </c>
      <c r="K234" s="70">
        <v>3</v>
      </c>
      <c r="L234" s="71">
        <v>0.75</v>
      </c>
      <c r="M234" s="70">
        <v>2</v>
      </c>
      <c r="N234" s="71">
        <v>0.5</v>
      </c>
      <c r="O234" s="46">
        <v>2</v>
      </c>
      <c r="P234" s="48">
        <v>0.5</v>
      </c>
      <c r="Q234" s="46">
        <v>2</v>
      </c>
      <c r="R234" s="48">
        <v>0.5</v>
      </c>
      <c r="S234" s="46">
        <v>2</v>
      </c>
      <c r="T234" s="48">
        <v>0.5</v>
      </c>
      <c r="U234" s="46">
        <v>2</v>
      </c>
      <c r="V234" s="48">
        <v>0.5</v>
      </c>
      <c r="W234" s="70">
        <v>2</v>
      </c>
      <c r="X234" s="71">
        <v>0.5</v>
      </c>
      <c r="Y234" s="74">
        <v>0</v>
      </c>
      <c r="Z234" s="47">
        <v>0</v>
      </c>
      <c r="AA234" s="108" t="s">
        <v>64</v>
      </c>
      <c r="AB234" s="108" t="s">
        <v>59</v>
      </c>
    </row>
    <row r="235" spans="3:28" ht="15.75" x14ac:dyDescent="0.25">
      <c r="C235" s="45" t="s">
        <v>318</v>
      </c>
      <c r="D235" s="45" t="s">
        <v>347</v>
      </c>
      <c r="E235" s="45" t="s">
        <v>755</v>
      </c>
      <c r="F235" s="45" t="s">
        <v>353</v>
      </c>
      <c r="G235" s="46" t="s">
        <v>404</v>
      </c>
      <c r="H235" s="46" t="s">
        <v>834</v>
      </c>
      <c r="I235" s="46" t="s">
        <v>2733</v>
      </c>
      <c r="J235" s="46">
        <v>6</v>
      </c>
      <c r="K235" s="70">
        <v>3</v>
      </c>
      <c r="L235" s="71">
        <v>0.5</v>
      </c>
      <c r="M235" s="70">
        <v>1</v>
      </c>
      <c r="N235" s="71">
        <v>0.16666666666666666</v>
      </c>
      <c r="O235" s="46">
        <v>6</v>
      </c>
      <c r="P235" s="48">
        <v>1</v>
      </c>
      <c r="Q235" s="46">
        <v>5</v>
      </c>
      <c r="R235" s="48">
        <v>0.83333333333333337</v>
      </c>
      <c r="S235" s="46">
        <v>5</v>
      </c>
      <c r="T235" s="48">
        <v>0.83333333333333337</v>
      </c>
      <c r="U235" s="46">
        <v>6</v>
      </c>
      <c r="V235" s="48">
        <v>1</v>
      </c>
      <c r="W235" s="70">
        <v>5</v>
      </c>
      <c r="X235" s="71">
        <v>0.83333333333333337</v>
      </c>
      <c r="Y235" s="74">
        <v>1</v>
      </c>
      <c r="Z235" s="47">
        <v>0.16666666666666666</v>
      </c>
      <c r="AA235" s="108" t="s">
        <v>64</v>
      </c>
      <c r="AB235" s="108" t="s">
        <v>59</v>
      </c>
    </row>
    <row r="236" spans="3:28" ht="15.75" x14ac:dyDescent="0.25">
      <c r="C236" s="45" t="s">
        <v>318</v>
      </c>
      <c r="D236" s="45" t="s">
        <v>347</v>
      </c>
      <c r="E236" s="45" t="s">
        <v>755</v>
      </c>
      <c r="F236" s="45" t="s">
        <v>352</v>
      </c>
      <c r="G236" s="46" t="s">
        <v>403</v>
      </c>
      <c r="H236" s="46" t="s">
        <v>834</v>
      </c>
      <c r="I236" s="46" t="s">
        <v>2733</v>
      </c>
      <c r="J236" s="46">
        <v>2</v>
      </c>
      <c r="K236" s="70">
        <v>1</v>
      </c>
      <c r="L236" s="71">
        <v>0.5</v>
      </c>
      <c r="M236" s="70">
        <v>1</v>
      </c>
      <c r="N236" s="71">
        <v>0.5</v>
      </c>
      <c r="O236" s="46">
        <v>0</v>
      </c>
      <c r="P236" s="48">
        <v>0</v>
      </c>
      <c r="Q236" s="46">
        <v>0</v>
      </c>
      <c r="R236" s="48">
        <v>0</v>
      </c>
      <c r="S236" s="46">
        <v>0</v>
      </c>
      <c r="T236" s="48">
        <v>0</v>
      </c>
      <c r="U236" s="46">
        <v>0</v>
      </c>
      <c r="V236" s="48">
        <v>0</v>
      </c>
      <c r="W236" s="70">
        <v>0</v>
      </c>
      <c r="X236" s="71">
        <v>0</v>
      </c>
      <c r="Y236" s="74">
        <v>0</v>
      </c>
      <c r="Z236" s="47">
        <v>0</v>
      </c>
      <c r="AA236" s="108" t="s">
        <v>64</v>
      </c>
      <c r="AB236" s="108" t="s">
        <v>59</v>
      </c>
    </row>
    <row r="237" spans="3:28" ht="15.75" x14ac:dyDescent="0.25">
      <c r="C237" s="45" t="s">
        <v>318</v>
      </c>
      <c r="D237" s="45" t="s">
        <v>347</v>
      </c>
      <c r="E237" s="45" t="s">
        <v>755</v>
      </c>
      <c r="F237" s="45" t="s">
        <v>348</v>
      </c>
      <c r="G237" s="46" t="s">
        <v>403</v>
      </c>
      <c r="H237" s="46" t="s">
        <v>834</v>
      </c>
      <c r="I237" s="46" t="s">
        <v>2733</v>
      </c>
      <c r="J237" s="46">
        <v>2</v>
      </c>
      <c r="K237" s="70">
        <v>1</v>
      </c>
      <c r="L237" s="71">
        <v>0.5</v>
      </c>
      <c r="M237" s="70">
        <v>1</v>
      </c>
      <c r="N237" s="71">
        <v>0.5</v>
      </c>
      <c r="O237" s="46">
        <v>2</v>
      </c>
      <c r="P237" s="48">
        <v>1</v>
      </c>
      <c r="Q237" s="46">
        <v>2</v>
      </c>
      <c r="R237" s="48">
        <v>1</v>
      </c>
      <c r="S237" s="46">
        <v>2</v>
      </c>
      <c r="T237" s="48">
        <v>1</v>
      </c>
      <c r="U237" s="46">
        <v>2</v>
      </c>
      <c r="V237" s="48">
        <v>1</v>
      </c>
      <c r="W237" s="70">
        <v>2</v>
      </c>
      <c r="X237" s="71">
        <v>1</v>
      </c>
      <c r="Y237" s="74">
        <v>1</v>
      </c>
      <c r="Z237" s="47">
        <v>0.5</v>
      </c>
      <c r="AA237" s="108" t="s">
        <v>64</v>
      </c>
      <c r="AB237" s="108" t="s">
        <v>58</v>
      </c>
    </row>
    <row r="238" spans="3:28" ht="15.75" x14ac:dyDescent="0.25">
      <c r="C238" s="45" t="s">
        <v>318</v>
      </c>
      <c r="D238" s="45" t="s">
        <v>347</v>
      </c>
      <c r="E238" s="45" t="s">
        <v>753</v>
      </c>
      <c r="F238" s="45" t="s">
        <v>371</v>
      </c>
      <c r="G238" s="46" t="s">
        <v>402</v>
      </c>
      <c r="H238" s="46" t="s">
        <v>834</v>
      </c>
      <c r="I238" s="46" t="s">
        <v>2706</v>
      </c>
      <c r="J238" s="46">
        <v>119</v>
      </c>
      <c r="K238" s="70">
        <v>95</v>
      </c>
      <c r="L238" s="71">
        <v>0.79831932773109249</v>
      </c>
      <c r="M238" s="70">
        <v>80</v>
      </c>
      <c r="N238" s="71">
        <v>0.67226890756302526</v>
      </c>
      <c r="O238" s="46">
        <v>108</v>
      </c>
      <c r="P238" s="48">
        <v>0.90756302521008403</v>
      </c>
      <c r="Q238" s="46">
        <v>108</v>
      </c>
      <c r="R238" s="48">
        <v>0.90756302521008403</v>
      </c>
      <c r="S238" s="46">
        <v>108</v>
      </c>
      <c r="T238" s="48">
        <v>0.90756302521008403</v>
      </c>
      <c r="U238" s="46">
        <v>108</v>
      </c>
      <c r="V238" s="48">
        <v>0.90756302521008403</v>
      </c>
      <c r="W238" s="70">
        <v>108</v>
      </c>
      <c r="X238" s="71">
        <v>0.90756302521008403</v>
      </c>
      <c r="Y238" s="74">
        <v>49</v>
      </c>
      <c r="Z238" s="47">
        <v>0.41176470588235292</v>
      </c>
      <c r="AA238" s="108" t="s">
        <v>64</v>
      </c>
      <c r="AB238" s="108" t="s">
        <v>64</v>
      </c>
    </row>
    <row r="239" spans="3:28" ht="15.75" x14ac:dyDescent="0.25">
      <c r="C239" s="45" t="s">
        <v>318</v>
      </c>
      <c r="D239" s="45" t="s">
        <v>347</v>
      </c>
      <c r="E239" s="45" t="s">
        <v>753</v>
      </c>
      <c r="F239" s="45" t="s">
        <v>453</v>
      </c>
      <c r="G239" s="46" t="s">
        <v>403</v>
      </c>
      <c r="H239" s="46" t="s">
        <v>833</v>
      </c>
      <c r="I239" s="46" t="s">
        <v>2706</v>
      </c>
      <c r="J239" s="46">
        <v>6</v>
      </c>
      <c r="K239" s="70">
        <v>6</v>
      </c>
      <c r="L239" s="71">
        <v>1</v>
      </c>
      <c r="M239" s="70">
        <v>5</v>
      </c>
      <c r="N239" s="71">
        <v>0.83333333333333337</v>
      </c>
      <c r="O239" s="46">
        <v>6</v>
      </c>
      <c r="P239" s="48">
        <v>1</v>
      </c>
      <c r="Q239" s="46">
        <v>6</v>
      </c>
      <c r="R239" s="48">
        <v>1</v>
      </c>
      <c r="S239" s="46">
        <v>6</v>
      </c>
      <c r="T239" s="48">
        <v>1</v>
      </c>
      <c r="U239" s="46">
        <v>6</v>
      </c>
      <c r="V239" s="48">
        <v>1</v>
      </c>
      <c r="W239" s="70">
        <v>6</v>
      </c>
      <c r="X239" s="71">
        <v>1</v>
      </c>
      <c r="Y239" s="74">
        <v>3</v>
      </c>
      <c r="Z239" s="47">
        <v>0.5</v>
      </c>
      <c r="AA239" s="108" t="s">
        <v>64</v>
      </c>
      <c r="AB239" s="108" t="s">
        <v>64</v>
      </c>
    </row>
    <row r="240" spans="3:28" ht="15.75" x14ac:dyDescent="0.25">
      <c r="C240" s="45" t="s">
        <v>318</v>
      </c>
      <c r="D240" s="45" t="s">
        <v>347</v>
      </c>
      <c r="E240" s="45" t="s">
        <v>753</v>
      </c>
      <c r="F240" s="45" t="s">
        <v>365</v>
      </c>
      <c r="G240" s="46" t="s">
        <v>403</v>
      </c>
      <c r="H240" s="46" t="s">
        <v>834</v>
      </c>
      <c r="I240" s="46" t="s">
        <v>2733</v>
      </c>
      <c r="J240" s="46">
        <v>4</v>
      </c>
      <c r="K240" s="70">
        <v>4</v>
      </c>
      <c r="L240" s="71">
        <v>1</v>
      </c>
      <c r="M240" s="70">
        <v>4</v>
      </c>
      <c r="N240" s="71">
        <v>1</v>
      </c>
      <c r="O240" s="46">
        <v>3</v>
      </c>
      <c r="P240" s="48">
        <v>0.75</v>
      </c>
      <c r="Q240" s="46">
        <v>3</v>
      </c>
      <c r="R240" s="48">
        <v>0.75</v>
      </c>
      <c r="S240" s="46">
        <v>3</v>
      </c>
      <c r="T240" s="48">
        <v>0.75</v>
      </c>
      <c r="U240" s="46">
        <v>3</v>
      </c>
      <c r="V240" s="48">
        <v>0.75</v>
      </c>
      <c r="W240" s="70">
        <v>3</v>
      </c>
      <c r="X240" s="71">
        <v>0.75</v>
      </c>
      <c r="Y240" s="74">
        <v>1</v>
      </c>
      <c r="Z240" s="47">
        <v>0.25</v>
      </c>
      <c r="AA240" s="108" t="s">
        <v>64</v>
      </c>
      <c r="AB240" s="108" t="s">
        <v>65</v>
      </c>
    </row>
    <row r="241" spans="3:28" ht="15.75" x14ac:dyDescent="0.25">
      <c r="C241" s="45" t="s">
        <v>318</v>
      </c>
      <c r="D241" s="45" t="s">
        <v>347</v>
      </c>
      <c r="E241" s="45" t="s">
        <v>753</v>
      </c>
      <c r="F241" s="45" t="s">
        <v>457</v>
      </c>
      <c r="G241" s="46" t="s">
        <v>403</v>
      </c>
      <c r="H241" s="46" t="s">
        <v>834</v>
      </c>
      <c r="I241" s="46" t="s">
        <v>2733</v>
      </c>
      <c r="J241" s="46">
        <v>5</v>
      </c>
      <c r="K241" s="70">
        <v>4</v>
      </c>
      <c r="L241" s="71">
        <v>0.8</v>
      </c>
      <c r="M241" s="70">
        <v>2</v>
      </c>
      <c r="N241" s="71">
        <v>0.4</v>
      </c>
      <c r="O241" s="46">
        <v>5</v>
      </c>
      <c r="P241" s="48">
        <v>1</v>
      </c>
      <c r="Q241" s="46">
        <v>5</v>
      </c>
      <c r="R241" s="48">
        <v>1</v>
      </c>
      <c r="S241" s="46">
        <v>5</v>
      </c>
      <c r="T241" s="48">
        <v>1</v>
      </c>
      <c r="U241" s="46">
        <v>5</v>
      </c>
      <c r="V241" s="48">
        <v>1</v>
      </c>
      <c r="W241" s="70">
        <v>5</v>
      </c>
      <c r="X241" s="71">
        <v>1</v>
      </c>
      <c r="Y241" s="74">
        <v>1</v>
      </c>
      <c r="Z241" s="47">
        <v>0.2</v>
      </c>
      <c r="AA241" s="108" t="s">
        <v>64</v>
      </c>
      <c r="AB241" s="108" t="s">
        <v>65</v>
      </c>
    </row>
    <row r="242" spans="3:28" ht="15.75" x14ac:dyDescent="0.25">
      <c r="C242" s="45" t="s">
        <v>318</v>
      </c>
      <c r="D242" s="45" t="s">
        <v>347</v>
      </c>
      <c r="E242" s="45" t="s">
        <v>753</v>
      </c>
      <c r="F242" s="45" t="s">
        <v>366</v>
      </c>
      <c r="G242" s="46" t="s">
        <v>404</v>
      </c>
      <c r="H242" s="46" t="s">
        <v>834</v>
      </c>
      <c r="I242" s="46" t="s">
        <v>2733</v>
      </c>
      <c r="J242" s="46">
        <v>4</v>
      </c>
      <c r="K242" s="70">
        <v>3</v>
      </c>
      <c r="L242" s="71">
        <v>0.75</v>
      </c>
      <c r="M242" s="70">
        <v>2</v>
      </c>
      <c r="N242" s="71">
        <v>0.5</v>
      </c>
      <c r="O242" s="46">
        <v>4</v>
      </c>
      <c r="P242" s="48">
        <v>1</v>
      </c>
      <c r="Q242" s="46">
        <v>4</v>
      </c>
      <c r="R242" s="48">
        <v>1</v>
      </c>
      <c r="S242" s="46">
        <v>4</v>
      </c>
      <c r="T242" s="48">
        <v>1</v>
      </c>
      <c r="U242" s="46">
        <v>4</v>
      </c>
      <c r="V242" s="48">
        <v>1</v>
      </c>
      <c r="W242" s="70">
        <v>4</v>
      </c>
      <c r="X242" s="71">
        <v>1</v>
      </c>
      <c r="Y242" s="74">
        <v>2</v>
      </c>
      <c r="Z242" s="47">
        <v>0.5</v>
      </c>
      <c r="AA242" s="108" t="s">
        <v>64</v>
      </c>
      <c r="AB242" s="108" t="s">
        <v>65</v>
      </c>
    </row>
    <row r="243" spans="3:28" ht="15.75" x14ac:dyDescent="0.25">
      <c r="C243" s="45" t="s">
        <v>318</v>
      </c>
      <c r="D243" s="45" t="s">
        <v>347</v>
      </c>
      <c r="E243" s="45" t="s">
        <v>753</v>
      </c>
      <c r="F243" s="45" t="s">
        <v>372</v>
      </c>
      <c r="G243" s="46" t="s">
        <v>403</v>
      </c>
      <c r="H243" s="46" t="s">
        <v>834</v>
      </c>
      <c r="I243" s="46" t="s">
        <v>2733</v>
      </c>
      <c r="J243" s="46">
        <v>4</v>
      </c>
      <c r="K243" s="70">
        <v>3</v>
      </c>
      <c r="L243" s="71">
        <v>0.75</v>
      </c>
      <c r="M243" s="70">
        <v>3</v>
      </c>
      <c r="N243" s="71">
        <v>0.75</v>
      </c>
      <c r="O243" s="46">
        <v>4</v>
      </c>
      <c r="P243" s="48">
        <v>1</v>
      </c>
      <c r="Q243" s="46">
        <v>4</v>
      </c>
      <c r="R243" s="48">
        <v>1</v>
      </c>
      <c r="S243" s="46">
        <v>4</v>
      </c>
      <c r="T243" s="48">
        <v>1</v>
      </c>
      <c r="U243" s="46">
        <v>4</v>
      </c>
      <c r="V243" s="48">
        <v>1</v>
      </c>
      <c r="W243" s="70">
        <v>4</v>
      </c>
      <c r="X243" s="71">
        <v>1</v>
      </c>
      <c r="Y243" s="74">
        <v>2</v>
      </c>
      <c r="Z243" s="47">
        <v>0.5</v>
      </c>
      <c r="AA243" s="108" t="s">
        <v>64</v>
      </c>
      <c r="AB243" s="108" t="s">
        <v>65</v>
      </c>
    </row>
    <row r="244" spans="3:28" ht="15.75" x14ac:dyDescent="0.25">
      <c r="C244" s="45" t="s">
        <v>318</v>
      </c>
      <c r="D244" s="45" t="s">
        <v>347</v>
      </c>
      <c r="E244" s="45" t="s">
        <v>753</v>
      </c>
      <c r="F244" s="45" t="s">
        <v>454</v>
      </c>
      <c r="G244" s="46" t="s">
        <v>403</v>
      </c>
      <c r="H244" s="46" t="s">
        <v>834</v>
      </c>
      <c r="I244" s="46" t="s">
        <v>2733</v>
      </c>
      <c r="J244" s="46">
        <v>5</v>
      </c>
      <c r="K244" s="70">
        <v>5</v>
      </c>
      <c r="L244" s="71">
        <v>1</v>
      </c>
      <c r="M244" s="70">
        <v>3</v>
      </c>
      <c r="N244" s="71">
        <v>0.6</v>
      </c>
      <c r="O244" s="46">
        <v>2</v>
      </c>
      <c r="P244" s="48">
        <v>0.4</v>
      </c>
      <c r="Q244" s="46">
        <v>2</v>
      </c>
      <c r="R244" s="48">
        <v>0.4</v>
      </c>
      <c r="S244" s="46">
        <v>2</v>
      </c>
      <c r="T244" s="48">
        <v>0.4</v>
      </c>
      <c r="U244" s="46">
        <v>2</v>
      </c>
      <c r="V244" s="48">
        <v>0.4</v>
      </c>
      <c r="W244" s="70">
        <v>2</v>
      </c>
      <c r="X244" s="71">
        <v>0.4</v>
      </c>
      <c r="Y244" s="74">
        <v>1</v>
      </c>
      <c r="Z244" s="47">
        <v>0.2</v>
      </c>
      <c r="AA244" s="108" t="s">
        <v>64</v>
      </c>
      <c r="AB244" s="108" t="s">
        <v>66</v>
      </c>
    </row>
    <row r="245" spans="3:28" ht="15.75" x14ac:dyDescent="0.25">
      <c r="C245" s="45" t="s">
        <v>318</v>
      </c>
      <c r="D245" s="45" t="s">
        <v>347</v>
      </c>
      <c r="E245" s="45" t="s">
        <v>753</v>
      </c>
      <c r="F245" s="45" t="s">
        <v>368</v>
      </c>
      <c r="G245" s="46" t="s">
        <v>403</v>
      </c>
      <c r="H245" s="46" t="s">
        <v>834</v>
      </c>
      <c r="I245" s="46" t="s">
        <v>2733</v>
      </c>
      <c r="J245" s="46">
        <v>14</v>
      </c>
      <c r="K245" s="70">
        <v>13</v>
      </c>
      <c r="L245" s="71">
        <v>0.9285714285714286</v>
      </c>
      <c r="M245" s="70">
        <v>9</v>
      </c>
      <c r="N245" s="71">
        <v>0.6428571428571429</v>
      </c>
      <c r="O245" s="46">
        <v>13</v>
      </c>
      <c r="P245" s="48">
        <v>0.9285714285714286</v>
      </c>
      <c r="Q245" s="46">
        <v>13</v>
      </c>
      <c r="R245" s="48">
        <v>0.9285714285714286</v>
      </c>
      <c r="S245" s="46">
        <v>13</v>
      </c>
      <c r="T245" s="48">
        <v>0.9285714285714286</v>
      </c>
      <c r="U245" s="46">
        <v>13</v>
      </c>
      <c r="V245" s="48">
        <v>0.9285714285714286</v>
      </c>
      <c r="W245" s="70">
        <v>13</v>
      </c>
      <c r="X245" s="71">
        <v>0.9285714285714286</v>
      </c>
      <c r="Y245" s="74">
        <v>5</v>
      </c>
      <c r="Z245" s="47">
        <v>0.35714285714285715</v>
      </c>
      <c r="AA245" s="108" t="s">
        <v>64</v>
      </c>
      <c r="AB245" s="108" t="s">
        <v>66</v>
      </c>
    </row>
    <row r="246" spans="3:28" ht="15.75" x14ac:dyDescent="0.25">
      <c r="C246" s="45" t="s">
        <v>318</v>
      </c>
      <c r="D246" s="45" t="s">
        <v>347</v>
      </c>
      <c r="E246" s="45" t="s">
        <v>753</v>
      </c>
      <c r="F246" s="45" t="s">
        <v>369</v>
      </c>
      <c r="G246" s="46" t="s">
        <v>403</v>
      </c>
      <c r="H246" s="46" t="s">
        <v>834</v>
      </c>
      <c r="I246" s="46" t="s">
        <v>2733</v>
      </c>
      <c r="J246" s="46">
        <v>6</v>
      </c>
      <c r="K246" s="70">
        <v>6</v>
      </c>
      <c r="L246" s="71">
        <v>1</v>
      </c>
      <c r="M246" s="70">
        <v>6</v>
      </c>
      <c r="N246" s="71">
        <v>1</v>
      </c>
      <c r="O246" s="46">
        <v>3</v>
      </c>
      <c r="P246" s="48">
        <v>0.5</v>
      </c>
      <c r="Q246" s="46">
        <v>3</v>
      </c>
      <c r="R246" s="48">
        <v>0.5</v>
      </c>
      <c r="S246" s="46">
        <v>3</v>
      </c>
      <c r="T246" s="48">
        <v>0.5</v>
      </c>
      <c r="U246" s="46">
        <v>3</v>
      </c>
      <c r="V246" s="48">
        <v>0.5</v>
      </c>
      <c r="W246" s="70">
        <v>3</v>
      </c>
      <c r="X246" s="71">
        <v>0.5</v>
      </c>
      <c r="Y246" s="74">
        <v>3</v>
      </c>
      <c r="Z246" s="47">
        <v>0.5</v>
      </c>
      <c r="AA246" s="108" t="s">
        <v>64</v>
      </c>
      <c r="AB246" s="108" t="s">
        <v>66</v>
      </c>
    </row>
    <row r="247" spans="3:28" ht="15.75" x14ac:dyDescent="0.25">
      <c r="C247" s="45" t="s">
        <v>318</v>
      </c>
      <c r="D247" s="45" t="s">
        <v>347</v>
      </c>
      <c r="E247" s="45" t="s">
        <v>753</v>
      </c>
      <c r="F247" s="45" t="s">
        <v>754</v>
      </c>
      <c r="G247" s="46" t="s">
        <v>403</v>
      </c>
      <c r="H247" s="46" t="s">
        <v>834</v>
      </c>
      <c r="I247" s="46" t="s">
        <v>2733</v>
      </c>
      <c r="J247" s="46">
        <v>3</v>
      </c>
      <c r="K247" s="70">
        <v>2</v>
      </c>
      <c r="L247" s="71">
        <v>0.66666666666666663</v>
      </c>
      <c r="M247" s="70">
        <v>2</v>
      </c>
      <c r="N247" s="71">
        <v>0.66666666666666663</v>
      </c>
      <c r="O247" s="46">
        <v>2</v>
      </c>
      <c r="P247" s="48">
        <v>0.66666666666666663</v>
      </c>
      <c r="Q247" s="46">
        <v>2</v>
      </c>
      <c r="R247" s="48">
        <v>0.66666666666666663</v>
      </c>
      <c r="S247" s="46">
        <v>2</v>
      </c>
      <c r="T247" s="48">
        <v>0.66666666666666663</v>
      </c>
      <c r="U247" s="46">
        <v>2</v>
      </c>
      <c r="V247" s="48">
        <v>0.66666666666666663</v>
      </c>
      <c r="W247" s="70">
        <v>2</v>
      </c>
      <c r="X247" s="71">
        <v>0.66666666666666663</v>
      </c>
      <c r="Y247" s="74">
        <v>1</v>
      </c>
      <c r="Z247" s="47">
        <v>0.33333333333333331</v>
      </c>
      <c r="AA247" s="108" t="s">
        <v>64</v>
      </c>
      <c r="AB247" s="108" t="s">
        <v>66</v>
      </c>
    </row>
    <row r="248" spans="3:28" ht="15.75" x14ac:dyDescent="0.25">
      <c r="C248" s="45" t="s">
        <v>318</v>
      </c>
      <c r="D248" s="45" t="s">
        <v>347</v>
      </c>
      <c r="E248" s="45" t="s">
        <v>753</v>
      </c>
      <c r="F248" s="45" t="s">
        <v>456</v>
      </c>
      <c r="G248" s="46" t="s">
        <v>403</v>
      </c>
      <c r="H248" s="46" t="s">
        <v>834</v>
      </c>
      <c r="I248" s="46" t="s">
        <v>2733</v>
      </c>
      <c r="J248" s="46">
        <v>7</v>
      </c>
      <c r="K248" s="70">
        <v>7</v>
      </c>
      <c r="L248" s="71">
        <v>1</v>
      </c>
      <c r="M248" s="70">
        <v>7</v>
      </c>
      <c r="N248" s="71">
        <v>1</v>
      </c>
      <c r="O248" s="46">
        <v>1</v>
      </c>
      <c r="P248" s="48">
        <v>0.14285714285714285</v>
      </c>
      <c r="Q248" s="46">
        <v>1</v>
      </c>
      <c r="R248" s="48">
        <v>0.14285714285714285</v>
      </c>
      <c r="S248" s="46">
        <v>1</v>
      </c>
      <c r="T248" s="48">
        <v>0.14285714285714285</v>
      </c>
      <c r="U248" s="46">
        <v>1</v>
      </c>
      <c r="V248" s="48">
        <v>0.14285714285714285</v>
      </c>
      <c r="W248" s="70">
        <v>1</v>
      </c>
      <c r="X248" s="71">
        <v>0.14285714285714285</v>
      </c>
      <c r="Y248" s="74">
        <v>1</v>
      </c>
      <c r="Z248" s="47">
        <v>0.14285714285714285</v>
      </c>
      <c r="AA248" s="108" t="s">
        <v>64</v>
      </c>
      <c r="AB248" s="108" t="s">
        <v>65</v>
      </c>
    </row>
    <row r="249" spans="3:28" ht="15.75" x14ac:dyDescent="0.25">
      <c r="C249" s="45" t="s">
        <v>318</v>
      </c>
      <c r="D249" s="45" t="s">
        <v>347</v>
      </c>
      <c r="E249" s="45" t="s">
        <v>753</v>
      </c>
      <c r="F249" s="45" t="s">
        <v>458</v>
      </c>
      <c r="G249" s="46" t="s">
        <v>403</v>
      </c>
      <c r="H249" s="46" t="s">
        <v>834</v>
      </c>
      <c r="I249" s="46" t="s">
        <v>2733</v>
      </c>
      <c r="J249" s="46">
        <v>1</v>
      </c>
      <c r="K249" s="70">
        <v>0</v>
      </c>
      <c r="L249" s="71">
        <v>0</v>
      </c>
      <c r="M249" s="70">
        <v>0</v>
      </c>
      <c r="N249" s="71">
        <v>0</v>
      </c>
      <c r="O249" s="46">
        <v>1</v>
      </c>
      <c r="P249" s="48">
        <v>1</v>
      </c>
      <c r="Q249" s="46">
        <v>1</v>
      </c>
      <c r="R249" s="48">
        <v>1</v>
      </c>
      <c r="S249" s="46">
        <v>1</v>
      </c>
      <c r="T249" s="48">
        <v>1</v>
      </c>
      <c r="U249" s="46">
        <v>1</v>
      </c>
      <c r="V249" s="48">
        <v>1</v>
      </c>
      <c r="W249" s="70">
        <v>1</v>
      </c>
      <c r="X249" s="71">
        <v>1</v>
      </c>
      <c r="Y249" s="74">
        <v>0</v>
      </c>
      <c r="Z249" s="47">
        <v>0</v>
      </c>
      <c r="AA249" s="108" t="s">
        <v>64</v>
      </c>
      <c r="AB249" s="108" t="s">
        <v>57</v>
      </c>
    </row>
    <row r="250" spans="3:28" ht="15.75" x14ac:dyDescent="0.25">
      <c r="C250" s="45" t="s">
        <v>318</v>
      </c>
      <c r="D250" s="45" t="s">
        <v>347</v>
      </c>
      <c r="E250" s="45" t="s">
        <v>753</v>
      </c>
      <c r="F250" s="45" t="s">
        <v>370</v>
      </c>
      <c r="G250" s="46" t="s">
        <v>404</v>
      </c>
      <c r="H250" s="46" t="s">
        <v>834</v>
      </c>
      <c r="I250" s="46" t="s">
        <v>2733</v>
      </c>
      <c r="J250" s="46">
        <v>4</v>
      </c>
      <c r="K250" s="70">
        <v>4</v>
      </c>
      <c r="L250" s="71">
        <v>1</v>
      </c>
      <c r="M250" s="70">
        <v>4</v>
      </c>
      <c r="N250" s="71">
        <v>1</v>
      </c>
      <c r="O250" s="46">
        <v>3</v>
      </c>
      <c r="P250" s="48">
        <v>0.75</v>
      </c>
      <c r="Q250" s="46">
        <v>3</v>
      </c>
      <c r="R250" s="48">
        <v>0.75</v>
      </c>
      <c r="S250" s="46">
        <v>3</v>
      </c>
      <c r="T250" s="48">
        <v>0.75</v>
      </c>
      <c r="U250" s="46">
        <v>3</v>
      </c>
      <c r="V250" s="48">
        <v>0.75</v>
      </c>
      <c r="W250" s="70">
        <v>3</v>
      </c>
      <c r="X250" s="71">
        <v>0.75</v>
      </c>
      <c r="Y250" s="74">
        <v>1</v>
      </c>
      <c r="Z250" s="47">
        <v>0.25</v>
      </c>
      <c r="AA250" s="108" t="s">
        <v>64</v>
      </c>
      <c r="AB250" s="108" t="s">
        <v>66</v>
      </c>
    </row>
    <row r="251" spans="3:28" ht="15.75" x14ac:dyDescent="0.25">
      <c r="C251" s="45" t="s">
        <v>318</v>
      </c>
      <c r="D251" s="45" t="s">
        <v>347</v>
      </c>
      <c r="E251" s="45" t="s">
        <v>753</v>
      </c>
      <c r="F251" s="45" t="s">
        <v>452</v>
      </c>
      <c r="G251" s="46" t="s">
        <v>403</v>
      </c>
      <c r="H251" s="46" t="s">
        <v>833</v>
      </c>
      <c r="I251" s="46" t="s">
        <v>2706</v>
      </c>
      <c r="J251" s="46">
        <v>1</v>
      </c>
      <c r="K251" s="70">
        <v>1</v>
      </c>
      <c r="L251" s="71">
        <v>1</v>
      </c>
      <c r="M251" s="70">
        <v>0</v>
      </c>
      <c r="N251" s="71">
        <v>0</v>
      </c>
      <c r="O251" s="46">
        <v>1</v>
      </c>
      <c r="P251" s="48">
        <v>1</v>
      </c>
      <c r="Q251" s="46">
        <v>1</v>
      </c>
      <c r="R251" s="48">
        <v>1</v>
      </c>
      <c r="S251" s="46">
        <v>1</v>
      </c>
      <c r="T251" s="48">
        <v>1</v>
      </c>
      <c r="U251" s="46">
        <v>1</v>
      </c>
      <c r="V251" s="48">
        <v>1</v>
      </c>
      <c r="W251" s="70">
        <v>1</v>
      </c>
      <c r="X251" s="71">
        <v>1</v>
      </c>
      <c r="Y251" s="74">
        <v>0</v>
      </c>
      <c r="Z251" s="47">
        <v>0</v>
      </c>
      <c r="AA251" s="108" t="s">
        <v>64</v>
      </c>
      <c r="AB251" s="108" t="s">
        <v>64</v>
      </c>
    </row>
    <row r="252" spans="3:28" ht="15.75" x14ac:dyDescent="0.25">
      <c r="C252" s="45" t="s">
        <v>318</v>
      </c>
      <c r="D252" s="45" t="s">
        <v>347</v>
      </c>
      <c r="E252" s="45" t="s">
        <v>753</v>
      </c>
      <c r="F252" s="45" t="s">
        <v>455</v>
      </c>
      <c r="G252" s="46" t="s">
        <v>403</v>
      </c>
      <c r="H252" s="46" t="s">
        <v>834</v>
      </c>
      <c r="I252" s="46" t="s">
        <v>2733</v>
      </c>
      <c r="J252" s="46">
        <v>4</v>
      </c>
      <c r="K252" s="70">
        <v>4</v>
      </c>
      <c r="L252" s="71">
        <v>1</v>
      </c>
      <c r="M252" s="70">
        <v>4</v>
      </c>
      <c r="N252" s="71">
        <v>1</v>
      </c>
      <c r="O252" s="46">
        <v>4</v>
      </c>
      <c r="P252" s="48">
        <v>1</v>
      </c>
      <c r="Q252" s="46">
        <v>4</v>
      </c>
      <c r="R252" s="48">
        <v>1</v>
      </c>
      <c r="S252" s="46">
        <v>4</v>
      </c>
      <c r="T252" s="48">
        <v>1</v>
      </c>
      <c r="U252" s="46">
        <v>4</v>
      </c>
      <c r="V252" s="48">
        <v>1</v>
      </c>
      <c r="W252" s="70">
        <v>4</v>
      </c>
      <c r="X252" s="71">
        <v>1</v>
      </c>
      <c r="Y252" s="74">
        <v>3</v>
      </c>
      <c r="Z252" s="47">
        <v>0.75</v>
      </c>
      <c r="AA252" s="108" t="s">
        <v>64</v>
      </c>
      <c r="AB252" s="108" t="s">
        <v>66</v>
      </c>
    </row>
    <row r="253" spans="3:28" ht="15.75" x14ac:dyDescent="0.25">
      <c r="C253" s="45" t="s">
        <v>318</v>
      </c>
      <c r="D253" s="45" t="s">
        <v>347</v>
      </c>
      <c r="E253" s="45" t="s">
        <v>753</v>
      </c>
      <c r="F253" s="45" t="s">
        <v>2447</v>
      </c>
      <c r="G253" s="46" t="s">
        <v>403</v>
      </c>
      <c r="H253" s="46" t="s">
        <v>834</v>
      </c>
      <c r="I253" s="46" t="s">
        <v>2733</v>
      </c>
      <c r="J253" s="46">
        <v>1</v>
      </c>
      <c r="K253" s="70">
        <v>1</v>
      </c>
      <c r="L253" s="71">
        <v>1</v>
      </c>
      <c r="M253" s="70">
        <v>0</v>
      </c>
      <c r="N253" s="71">
        <v>0</v>
      </c>
      <c r="O253" s="46">
        <v>0</v>
      </c>
      <c r="P253" s="48">
        <v>0</v>
      </c>
      <c r="Q253" s="46">
        <v>0</v>
      </c>
      <c r="R253" s="48">
        <v>0</v>
      </c>
      <c r="S253" s="46">
        <v>0</v>
      </c>
      <c r="T253" s="48">
        <v>0</v>
      </c>
      <c r="U253" s="46">
        <v>0</v>
      </c>
      <c r="V253" s="48">
        <v>0</v>
      </c>
      <c r="W253" s="70">
        <v>0</v>
      </c>
      <c r="X253" s="71">
        <v>0</v>
      </c>
      <c r="Y253" s="74">
        <v>0</v>
      </c>
      <c r="Z253" s="47">
        <v>0</v>
      </c>
      <c r="AA253" s="108" t="s">
        <v>64</v>
      </c>
      <c r="AB253" s="108" t="s">
        <v>66</v>
      </c>
    </row>
    <row r="254" spans="3:28" ht="15.75" x14ac:dyDescent="0.25">
      <c r="C254" s="45" t="s">
        <v>318</v>
      </c>
      <c r="D254" s="45" t="s">
        <v>347</v>
      </c>
      <c r="E254" s="45" t="s">
        <v>753</v>
      </c>
      <c r="F254" s="45" t="s">
        <v>703</v>
      </c>
      <c r="G254" s="46" t="s">
        <v>403</v>
      </c>
      <c r="H254" s="46" t="s">
        <v>834</v>
      </c>
      <c r="I254" s="46" t="s">
        <v>2733</v>
      </c>
      <c r="J254" s="46">
        <v>4</v>
      </c>
      <c r="K254" s="70">
        <v>3</v>
      </c>
      <c r="L254" s="71">
        <v>0.75</v>
      </c>
      <c r="M254" s="70">
        <v>2</v>
      </c>
      <c r="N254" s="71">
        <v>0.5</v>
      </c>
      <c r="O254" s="46">
        <v>3</v>
      </c>
      <c r="P254" s="48">
        <v>0.75</v>
      </c>
      <c r="Q254" s="46">
        <v>3</v>
      </c>
      <c r="R254" s="48">
        <v>0.75</v>
      </c>
      <c r="S254" s="46">
        <v>3</v>
      </c>
      <c r="T254" s="48">
        <v>0.75</v>
      </c>
      <c r="U254" s="46">
        <v>3</v>
      </c>
      <c r="V254" s="48">
        <v>0.75</v>
      </c>
      <c r="W254" s="70">
        <v>3</v>
      </c>
      <c r="X254" s="71">
        <v>0.75</v>
      </c>
      <c r="Y254" s="74">
        <v>2</v>
      </c>
      <c r="Z254" s="47">
        <v>0.5</v>
      </c>
      <c r="AA254" s="108" t="s">
        <v>64</v>
      </c>
      <c r="AB254" s="108" t="s">
        <v>65</v>
      </c>
    </row>
    <row r="255" spans="3:28" ht="15.75" x14ac:dyDescent="0.25">
      <c r="C255" s="45" t="s">
        <v>318</v>
      </c>
      <c r="D255" s="45" t="s">
        <v>347</v>
      </c>
      <c r="E255" s="45" t="s">
        <v>756</v>
      </c>
      <c r="F255" s="45" t="s">
        <v>460</v>
      </c>
      <c r="G255" s="46" t="s">
        <v>403</v>
      </c>
      <c r="H255" s="46" t="s">
        <v>834</v>
      </c>
      <c r="I255" s="46" t="s">
        <v>2733</v>
      </c>
      <c r="J255" s="46">
        <v>4</v>
      </c>
      <c r="K255" s="70">
        <v>3</v>
      </c>
      <c r="L255" s="71">
        <v>0.75</v>
      </c>
      <c r="M255" s="70">
        <v>2</v>
      </c>
      <c r="N255" s="71">
        <v>0.5</v>
      </c>
      <c r="O255" s="46">
        <v>3</v>
      </c>
      <c r="P255" s="48">
        <v>0.75</v>
      </c>
      <c r="Q255" s="46">
        <v>3</v>
      </c>
      <c r="R255" s="48">
        <v>0.75</v>
      </c>
      <c r="S255" s="46">
        <v>3</v>
      </c>
      <c r="T255" s="48">
        <v>0.75</v>
      </c>
      <c r="U255" s="46">
        <v>3</v>
      </c>
      <c r="V255" s="48">
        <v>0.75</v>
      </c>
      <c r="W255" s="70">
        <v>3</v>
      </c>
      <c r="X255" s="71">
        <v>0.75</v>
      </c>
      <c r="Y255" s="74">
        <v>1</v>
      </c>
      <c r="Z255" s="47">
        <v>0.25</v>
      </c>
      <c r="AA255" s="108" t="s">
        <v>64</v>
      </c>
      <c r="AB255" s="108" t="s">
        <v>61</v>
      </c>
    </row>
    <row r="256" spans="3:28" ht="15.75" x14ac:dyDescent="0.25">
      <c r="C256" s="45" t="s">
        <v>318</v>
      </c>
      <c r="D256" s="45" t="s">
        <v>347</v>
      </c>
      <c r="E256" s="45" t="s">
        <v>756</v>
      </c>
      <c r="F256" s="45" t="s">
        <v>814</v>
      </c>
      <c r="G256" s="46" t="s">
        <v>403</v>
      </c>
      <c r="H256" s="46" t="s">
        <v>834</v>
      </c>
      <c r="I256" s="46" t="s">
        <v>2733</v>
      </c>
      <c r="J256" s="46">
        <v>2</v>
      </c>
      <c r="K256" s="70">
        <v>2</v>
      </c>
      <c r="L256" s="71">
        <v>1</v>
      </c>
      <c r="M256" s="70">
        <v>1</v>
      </c>
      <c r="N256" s="71">
        <v>0.5</v>
      </c>
      <c r="O256" s="46">
        <v>2</v>
      </c>
      <c r="P256" s="48">
        <v>1</v>
      </c>
      <c r="Q256" s="46">
        <v>2</v>
      </c>
      <c r="R256" s="48">
        <v>1</v>
      </c>
      <c r="S256" s="46">
        <v>2</v>
      </c>
      <c r="T256" s="48">
        <v>1</v>
      </c>
      <c r="U256" s="46">
        <v>2</v>
      </c>
      <c r="V256" s="48">
        <v>1</v>
      </c>
      <c r="W256" s="70">
        <v>2</v>
      </c>
      <c r="X256" s="71">
        <v>1</v>
      </c>
      <c r="Y256" s="74">
        <v>1</v>
      </c>
      <c r="Z256" s="47">
        <v>0.5</v>
      </c>
      <c r="AA256" s="108" t="s">
        <v>64</v>
      </c>
      <c r="AB256" s="108" t="s">
        <v>61</v>
      </c>
    </row>
    <row r="257" spans="3:28" ht="15.75" x14ac:dyDescent="0.25">
      <c r="C257" s="45" t="s">
        <v>318</v>
      </c>
      <c r="D257" s="45" t="s">
        <v>347</v>
      </c>
      <c r="E257" s="45" t="s">
        <v>756</v>
      </c>
      <c r="F257" s="45" t="s">
        <v>356</v>
      </c>
      <c r="G257" s="46" t="s">
        <v>403</v>
      </c>
      <c r="H257" s="46" t="s">
        <v>834</v>
      </c>
      <c r="I257" s="46" t="s">
        <v>2733</v>
      </c>
      <c r="J257" s="46">
        <v>9</v>
      </c>
      <c r="K257" s="70">
        <v>9</v>
      </c>
      <c r="L257" s="71">
        <v>1</v>
      </c>
      <c r="M257" s="70">
        <v>6</v>
      </c>
      <c r="N257" s="71">
        <v>0.66666666666666663</v>
      </c>
      <c r="O257" s="46">
        <v>9</v>
      </c>
      <c r="P257" s="48">
        <v>1</v>
      </c>
      <c r="Q257" s="46">
        <v>9</v>
      </c>
      <c r="R257" s="48">
        <v>1</v>
      </c>
      <c r="S257" s="46">
        <v>9</v>
      </c>
      <c r="T257" s="48">
        <v>1</v>
      </c>
      <c r="U257" s="46">
        <v>9</v>
      </c>
      <c r="V257" s="48">
        <v>1</v>
      </c>
      <c r="W257" s="70">
        <v>9</v>
      </c>
      <c r="X257" s="71">
        <v>1</v>
      </c>
      <c r="Y257" s="74">
        <v>4</v>
      </c>
      <c r="Z257" s="47">
        <v>0.44444444444444442</v>
      </c>
      <c r="AA257" s="108" t="s">
        <v>64</v>
      </c>
      <c r="AB257" s="108" t="s">
        <v>61</v>
      </c>
    </row>
    <row r="258" spans="3:28" ht="15.75" x14ac:dyDescent="0.25">
      <c r="C258" s="45" t="s">
        <v>318</v>
      </c>
      <c r="D258" s="45" t="s">
        <v>347</v>
      </c>
      <c r="E258" s="45" t="s">
        <v>756</v>
      </c>
      <c r="F258" s="45" t="s">
        <v>462</v>
      </c>
      <c r="G258" s="46" t="s">
        <v>405</v>
      </c>
      <c r="H258" s="46" t="s">
        <v>834</v>
      </c>
      <c r="I258" s="46" t="s">
        <v>2733</v>
      </c>
      <c r="J258" s="46">
        <v>18</v>
      </c>
      <c r="K258" s="70">
        <v>15</v>
      </c>
      <c r="L258" s="71">
        <v>0.83333333333333337</v>
      </c>
      <c r="M258" s="70">
        <v>13</v>
      </c>
      <c r="N258" s="71">
        <v>0.72222222222222221</v>
      </c>
      <c r="O258" s="46">
        <v>17</v>
      </c>
      <c r="P258" s="48">
        <v>0.94444444444444442</v>
      </c>
      <c r="Q258" s="46">
        <v>17</v>
      </c>
      <c r="R258" s="48">
        <v>0.94444444444444442</v>
      </c>
      <c r="S258" s="46">
        <v>17</v>
      </c>
      <c r="T258" s="48">
        <v>0.94444444444444442</v>
      </c>
      <c r="U258" s="46">
        <v>17</v>
      </c>
      <c r="V258" s="48">
        <v>0.94444444444444442</v>
      </c>
      <c r="W258" s="70">
        <v>17</v>
      </c>
      <c r="X258" s="71">
        <v>0.94444444444444442</v>
      </c>
      <c r="Y258" s="74">
        <v>7</v>
      </c>
      <c r="Z258" s="47">
        <v>0.3888888888888889</v>
      </c>
      <c r="AA258" s="108" t="s">
        <v>64</v>
      </c>
      <c r="AB258" s="108" t="s">
        <v>61</v>
      </c>
    </row>
    <row r="259" spans="3:28" ht="15.75" x14ac:dyDescent="0.25">
      <c r="C259" s="45" t="s">
        <v>318</v>
      </c>
      <c r="D259" s="45" t="s">
        <v>347</v>
      </c>
      <c r="E259" s="45" t="s">
        <v>756</v>
      </c>
      <c r="F259" s="45" t="s">
        <v>355</v>
      </c>
      <c r="G259" s="46" t="s">
        <v>403</v>
      </c>
      <c r="H259" s="46" t="s">
        <v>834</v>
      </c>
      <c r="I259" s="46" t="s">
        <v>2733</v>
      </c>
      <c r="J259" s="46">
        <v>8</v>
      </c>
      <c r="K259" s="70">
        <v>6</v>
      </c>
      <c r="L259" s="71">
        <v>0.75</v>
      </c>
      <c r="M259" s="70">
        <v>5</v>
      </c>
      <c r="N259" s="71">
        <v>0.625</v>
      </c>
      <c r="O259" s="46">
        <v>7</v>
      </c>
      <c r="P259" s="48">
        <v>0.875</v>
      </c>
      <c r="Q259" s="46">
        <v>7</v>
      </c>
      <c r="R259" s="48">
        <v>0.875</v>
      </c>
      <c r="S259" s="46">
        <v>7</v>
      </c>
      <c r="T259" s="48">
        <v>0.875</v>
      </c>
      <c r="U259" s="46">
        <v>7</v>
      </c>
      <c r="V259" s="48">
        <v>0.875</v>
      </c>
      <c r="W259" s="70">
        <v>7</v>
      </c>
      <c r="X259" s="71">
        <v>0.875</v>
      </c>
      <c r="Y259" s="74">
        <v>0</v>
      </c>
      <c r="Z259" s="47">
        <v>0</v>
      </c>
      <c r="AA259" s="108" t="s">
        <v>64</v>
      </c>
      <c r="AB259" s="108" t="s">
        <v>61</v>
      </c>
    </row>
    <row r="260" spans="3:28" ht="15.75" x14ac:dyDescent="0.25">
      <c r="C260" s="45" t="s">
        <v>318</v>
      </c>
      <c r="D260" s="45" t="s">
        <v>347</v>
      </c>
      <c r="E260" s="45" t="s">
        <v>756</v>
      </c>
      <c r="F260" s="45" t="s">
        <v>461</v>
      </c>
      <c r="G260" s="46" t="s">
        <v>403</v>
      </c>
      <c r="H260" s="46" t="s">
        <v>834</v>
      </c>
      <c r="I260" s="46" t="s">
        <v>2733</v>
      </c>
      <c r="J260" s="46">
        <v>1</v>
      </c>
      <c r="K260" s="70">
        <v>1</v>
      </c>
      <c r="L260" s="71">
        <v>1</v>
      </c>
      <c r="M260" s="70">
        <v>1</v>
      </c>
      <c r="N260" s="71">
        <v>1</v>
      </c>
      <c r="O260" s="46">
        <v>1</v>
      </c>
      <c r="P260" s="48">
        <v>1</v>
      </c>
      <c r="Q260" s="46">
        <v>1</v>
      </c>
      <c r="R260" s="48">
        <v>1</v>
      </c>
      <c r="S260" s="46">
        <v>1</v>
      </c>
      <c r="T260" s="48">
        <v>1</v>
      </c>
      <c r="U260" s="46">
        <v>1</v>
      </c>
      <c r="V260" s="48">
        <v>1</v>
      </c>
      <c r="W260" s="70">
        <v>1</v>
      </c>
      <c r="X260" s="71">
        <v>1</v>
      </c>
      <c r="Y260" s="74">
        <v>1</v>
      </c>
      <c r="Z260" s="47">
        <v>1</v>
      </c>
      <c r="AA260" s="108" t="s">
        <v>64</v>
      </c>
      <c r="AB260" s="108" t="s">
        <v>61</v>
      </c>
    </row>
    <row r="261" spans="3:28" ht="30" x14ac:dyDescent="0.25">
      <c r="C261" s="45" t="s">
        <v>318</v>
      </c>
      <c r="D261" s="45" t="s">
        <v>347</v>
      </c>
      <c r="E261" s="45" t="s">
        <v>757</v>
      </c>
      <c r="F261" s="45" t="s">
        <v>362</v>
      </c>
      <c r="G261" s="46" t="s">
        <v>404</v>
      </c>
      <c r="H261" s="46" t="s">
        <v>834</v>
      </c>
      <c r="I261" s="46" t="s">
        <v>2733</v>
      </c>
      <c r="J261" s="46">
        <v>10</v>
      </c>
      <c r="K261" s="70">
        <v>9</v>
      </c>
      <c r="L261" s="71">
        <v>0.9</v>
      </c>
      <c r="M261" s="70">
        <v>7</v>
      </c>
      <c r="N261" s="71">
        <v>0.7</v>
      </c>
      <c r="O261" s="46">
        <v>7</v>
      </c>
      <c r="P261" s="48">
        <v>0.7</v>
      </c>
      <c r="Q261" s="46">
        <v>7</v>
      </c>
      <c r="R261" s="48">
        <v>0.7</v>
      </c>
      <c r="S261" s="46">
        <v>7</v>
      </c>
      <c r="T261" s="48">
        <v>0.7</v>
      </c>
      <c r="U261" s="46">
        <v>7</v>
      </c>
      <c r="V261" s="48">
        <v>0.7</v>
      </c>
      <c r="W261" s="70">
        <v>7</v>
      </c>
      <c r="X261" s="71">
        <v>0.7</v>
      </c>
      <c r="Y261" s="74">
        <v>4</v>
      </c>
      <c r="Z261" s="47">
        <v>0.4</v>
      </c>
      <c r="AA261" s="108" t="s">
        <v>64</v>
      </c>
      <c r="AB261" s="108" t="s">
        <v>63</v>
      </c>
    </row>
    <row r="262" spans="3:28" ht="30" x14ac:dyDescent="0.25">
      <c r="C262" s="45" t="s">
        <v>318</v>
      </c>
      <c r="D262" s="45" t="s">
        <v>347</v>
      </c>
      <c r="E262" s="45" t="s">
        <v>757</v>
      </c>
      <c r="F262" s="45" t="s">
        <v>360</v>
      </c>
      <c r="G262" s="46" t="s">
        <v>403</v>
      </c>
      <c r="H262" s="46" t="s">
        <v>834</v>
      </c>
      <c r="I262" s="46" t="s">
        <v>2733</v>
      </c>
      <c r="J262" s="46">
        <v>6</v>
      </c>
      <c r="K262" s="70">
        <v>4</v>
      </c>
      <c r="L262" s="71">
        <v>0.66666666666666663</v>
      </c>
      <c r="M262" s="70">
        <v>3</v>
      </c>
      <c r="N262" s="71">
        <v>0.5</v>
      </c>
      <c r="O262" s="46">
        <v>4</v>
      </c>
      <c r="P262" s="48">
        <v>0.66666666666666663</v>
      </c>
      <c r="Q262" s="46">
        <v>4</v>
      </c>
      <c r="R262" s="48">
        <v>0.66666666666666663</v>
      </c>
      <c r="S262" s="46">
        <v>4</v>
      </c>
      <c r="T262" s="48">
        <v>0.66666666666666663</v>
      </c>
      <c r="U262" s="46">
        <v>4</v>
      </c>
      <c r="V262" s="48">
        <v>0.66666666666666663</v>
      </c>
      <c r="W262" s="70">
        <v>4</v>
      </c>
      <c r="X262" s="71">
        <v>0.66666666666666663</v>
      </c>
      <c r="Y262" s="74">
        <v>1</v>
      </c>
      <c r="Z262" s="47">
        <v>0.16666666666666666</v>
      </c>
      <c r="AA262" s="108" t="s">
        <v>64</v>
      </c>
      <c r="AB262" s="108" t="s">
        <v>63</v>
      </c>
    </row>
    <row r="263" spans="3:28" ht="30" x14ac:dyDescent="0.25">
      <c r="C263" s="45" t="s">
        <v>318</v>
      </c>
      <c r="D263" s="45" t="s">
        <v>347</v>
      </c>
      <c r="E263" s="45" t="s">
        <v>757</v>
      </c>
      <c r="F263" s="45" t="s">
        <v>459</v>
      </c>
      <c r="G263" s="46" t="s">
        <v>403</v>
      </c>
      <c r="H263" s="46" t="s">
        <v>834</v>
      </c>
      <c r="I263" s="46" t="s">
        <v>2733</v>
      </c>
      <c r="J263" s="46">
        <v>2</v>
      </c>
      <c r="K263" s="70">
        <v>1</v>
      </c>
      <c r="L263" s="71">
        <v>0.5</v>
      </c>
      <c r="M263" s="70">
        <v>1</v>
      </c>
      <c r="N263" s="71">
        <v>0.5</v>
      </c>
      <c r="O263" s="46">
        <v>2</v>
      </c>
      <c r="P263" s="48">
        <v>1</v>
      </c>
      <c r="Q263" s="46">
        <v>2</v>
      </c>
      <c r="R263" s="48">
        <v>1</v>
      </c>
      <c r="S263" s="46">
        <v>2</v>
      </c>
      <c r="T263" s="48">
        <v>1</v>
      </c>
      <c r="U263" s="46">
        <v>2</v>
      </c>
      <c r="V263" s="48">
        <v>1</v>
      </c>
      <c r="W263" s="70">
        <v>2</v>
      </c>
      <c r="X263" s="71">
        <v>1</v>
      </c>
      <c r="Y263" s="74">
        <v>0</v>
      </c>
      <c r="Z263" s="47">
        <v>0</v>
      </c>
      <c r="AA263" s="108" t="s">
        <v>64</v>
      </c>
      <c r="AB263" s="108" t="s">
        <v>62</v>
      </c>
    </row>
    <row r="264" spans="3:28" ht="31.5" x14ac:dyDescent="0.25">
      <c r="C264" s="45" t="s">
        <v>318</v>
      </c>
      <c r="D264" s="45" t="s">
        <v>347</v>
      </c>
      <c r="E264" s="45" t="s">
        <v>757</v>
      </c>
      <c r="F264" s="45" t="s">
        <v>361</v>
      </c>
      <c r="G264" s="46" t="s">
        <v>403</v>
      </c>
      <c r="H264" s="46" t="s">
        <v>834</v>
      </c>
      <c r="I264" s="46" t="s">
        <v>2733</v>
      </c>
      <c r="J264" s="46">
        <v>11</v>
      </c>
      <c r="K264" s="70">
        <v>9</v>
      </c>
      <c r="L264" s="71">
        <v>0.81818181818181823</v>
      </c>
      <c r="M264" s="70">
        <v>6</v>
      </c>
      <c r="N264" s="71">
        <v>0.54545454545454541</v>
      </c>
      <c r="O264" s="46">
        <v>11</v>
      </c>
      <c r="P264" s="48">
        <v>1</v>
      </c>
      <c r="Q264" s="46">
        <v>11</v>
      </c>
      <c r="R264" s="48">
        <v>1</v>
      </c>
      <c r="S264" s="46">
        <v>11</v>
      </c>
      <c r="T264" s="48">
        <v>1</v>
      </c>
      <c r="U264" s="46">
        <v>11</v>
      </c>
      <c r="V264" s="48">
        <v>1</v>
      </c>
      <c r="W264" s="70">
        <v>11</v>
      </c>
      <c r="X264" s="71">
        <v>1</v>
      </c>
      <c r="Y264" s="74">
        <v>3</v>
      </c>
      <c r="Z264" s="47">
        <v>0.27272727272727271</v>
      </c>
      <c r="AA264" s="108" t="s">
        <v>64</v>
      </c>
      <c r="AB264" s="108" t="s">
        <v>60</v>
      </c>
    </row>
    <row r="265" spans="3:28" ht="30" x14ac:dyDescent="0.25">
      <c r="C265" s="45" t="s">
        <v>318</v>
      </c>
      <c r="D265" s="45" t="s">
        <v>347</v>
      </c>
      <c r="E265" s="45" t="s">
        <v>757</v>
      </c>
      <c r="F265" s="45" t="s">
        <v>758</v>
      </c>
      <c r="G265" s="46" t="s">
        <v>403</v>
      </c>
      <c r="H265" s="46" t="s">
        <v>834</v>
      </c>
      <c r="I265" s="46" t="s">
        <v>2733</v>
      </c>
      <c r="J265" s="46">
        <v>6</v>
      </c>
      <c r="K265" s="70">
        <v>6</v>
      </c>
      <c r="L265" s="71">
        <v>1</v>
      </c>
      <c r="M265" s="70">
        <v>4</v>
      </c>
      <c r="N265" s="71">
        <v>0.66666666666666663</v>
      </c>
      <c r="O265" s="46">
        <v>4</v>
      </c>
      <c r="P265" s="48">
        <v>0.66666666666666663</v>
      </c>
      <c r="Q265" s="46">
        <v>4</v>
      </c>
      <c r="R265" s="48">
        <v>0.66666666666666663</v>
      </c>
      <c r="S265" s="46">
        <v>4</v>
      </c>
      <c r="T265" s="48">
        <v>0.66666666666666663</v>
      </c>
      <c r="U265" s="46">
        <v>4</v>
      </c>
      <c r="V265" s="48">
        <v>0.66666666666666663</v>
      </c>
      <c r="W265" s="70">
        <v>4</v>
      </c>
      <c r="X265" s="71">
        <v>0.66666666666666663</v>
      </c>
      <c r="Y265" s="74">
        <v>3</v>
      </c>
      <c r="Z265" s="47">
        <v>0.5</v>
      </c>
      <c r="AA265" s="108" t="s">
        <v>64</v>
      </c>
      <c r="AB265" s="108" t="s">
        <v>63</v>
      </c>
    </row>
    <row r="266" spans="3:28" ht="31.5" x14ac:dyDescent="0.25">
      <c r="C266" s="45" t="s">
        <v>318</v>
      </c>
      <c r="D266" s="45" t="s">
        <v>347</v>
      </c>
      <c r="E266" s="45" t="s">
        <v>757</v>
      </c>
      <c r="F266" s="45" t="s">
        <v>357</v>
      </c>
      <c r="G266" s="46" t="s">
        <v>403</v>
      </c>
      <c r="H266" s="46" t="s">
        <v>834</v>
      </c>
      <c r="I266" s="46" t="s">
        <v>2733</v>
      </c>
      <c r="J266" s="46">
        <v>16</v>
      </c>
      <c r="K266" s="70">
        <v>14</v>
      </c>
      <c r="L266" s="71">
        <v>0.875</v>
      </c>
      <c r="M266" s="70">
        <v>14</v>
      </c>
      <c r="N266" s="71">
        <v>0.875</v>
      </c>
      <c r="O266" s="46">
        <v>16</v>
      </c>
      <c r="P266" s="48">
        <v>1</v>
      </c>
      <c r="Q266" s="46">
        <v>16</v>
      </c>
      <c r="R266" s="48">
        <v>1</v>
      </c>
      <c r="S266" s="46">
        <v>16</v>
      </c>
      <c r="T266" s="48">
        <v>1</v>
      </c>
      <c r="U266" s="46">
        <v>16</v>
      </c>
      <c r="V266" s="48">
        <v>1</v>
      </c>
      <c r="W266" s="70">
        <v>16</v>
      </c>
      <c r="X266" s="71">
        <v>1</v>
      </c>
      <c r="Y266" s="74">
        <v>9</v>
      </c>
      <c r="Z266" s="47">
        <v>0.5625</v>
      </c>
      <c r="AA266" s="108" t="s">
        <v>64</v>
      </c>
      <c r="AB266" s="108" t="s">
        <v>60</v>
      </c>
    </row>
    <row r="267" spans="3:28" ht="31.5" x14ac:dyDescent="0.25">
      <c r="C267" s="45" t="s">
        <v>318</v>
      </c>
      <c r="D267" s="45" t="s">
        <v>347</v>
      </c>
      <c r="E267" s="45" t="s">
        <v>757</v>
      </c>
      <c r="F267" s="45" t="s">
        <v>358</v>
      </c>
      <c r="G267" s="46" t="s">
        <v>404</v>
      </c>
      <c r="H267" s="46" t="s">
        <v>834</v>
      </c>
      <c r="I267" s="46" t="s">
        <v>2733</v>
      </c>
      <c r="J267" s="46">
        <v>8</v>
      </c>
      <c r="K267" s="70">
        <v>7</v>
      </c>
      <c r="L267" s="71">
        <v>0.875</v>
      </c>
      <c r="M267" s="70">
        <v>6</v>
      </c>
      <c r="N267" s="71">
        <v>0.75</v>
      </c>
      <c r="O267" s="46">
        <v>8</v>
      </c>
      <c r="P267" s="48">
        <v>1</v>
      </c>
      <c r="Q267" s="46">
        <v>8</v>
      </c>
      <c r="R267" s="48">
        <v>1</v>
      </c>
      <c r="S267" s="46">
        <v>8</v>
      </c>
      <c r="T267" s="48">
        <v>1</v>
      </c>
      <c r="U267" s="46">
        <v>8</v>
      </c>
      <c r="V267" s="48">
        <v>1</v>
      </c>
      <c r="W267" s="70">
        <v>8</v>
      </c>
      <c r="X267" s="71">
        <v>1</v>
      </c>
      <c r="Y267" s="74">
        <v>4</v>
      </c>
      <c r="Z267" s="47">
        <v>0.5</v>
      </c>
      <c r="AA267" s="108" t="s">
        <v>64</v>
      </c>
      <c r="AB267" s="108" t="s">
        <v>60</v>
      </c>
    </row>
    <row r="268" spans="3:28" ht="30" x14ac:dyDescent="0.25">
      <c r="C268" s="45" t="s">
        <v>318</v>
      </c>
      <c r="D268" s="45" t="s">
        <v>347</v>
      </c>
      <c r="E268" s="45" t="s">
        <v>757</v>
      </c>
      <c r="F268" s="45" t="s">
        <v>359</v>
      </c>
      <c r="G268" s="46" t="s">
        <v>403</v>
      </c>
      <c r="H268" s="46" t="s">
        <v>834</v>
      </c>
      <c r="I268" s="46" t="s">
        <v>2733</v>
      </c>
      <c r="J268" s="46">
        <v>5</v>
      </c>
      <c r="K268" s="70">
        <v>5</v>
      </c>
      <c r="L268" s="71">
        <v>1</v>
      </c>
      <c r="M268" s="70">
        <v>3</v>
      </c>
      <c r="N268" s="71">
        <v>0.6</v>
      </c>
      <c r="O268" s="46">
        <v>3</v>
      </c>
      <c r="P268" s="48">
        <v>0.6</v>
      </c>
      <c r="Q268" s="46">
        <v>3</v>
      </c>
      <c r="R268" s="48">
        <v>0.6</v>
      </c>
      <c r="S268" s="46">
        <v>3</v>
      </c>
      <c r="T268" s="48">
        <v>0.6</v>
      </c>
      <c r="U268" s="46">
        <v>3</v>
      </c>
      <c r="V268" s="48">
        <v>0.6</v>
      </c>
      <c r="W268" s="70">
        <v>3</v>
      </c>
      <c r="X268" s="71">
        <v>0.6</v>
      </c>
      <c r="Y268" s="74">
        <v>0</v>
      </c>
      <c r="Z268" s="47">
        <v>0</v>
      </c>
      <c r="AA268" s="108" t="s">
        <v>64</v>
      </c>
      <c r="AB268" s="108" t="s">
        <v>63</v>
      </c>
    </row>
    <row r="269" spans="3:28" ht="30" x14ac:dyDescent="0.25">
      <c r="C269" s="45" t="s">
        <v>318</v>
      </c>
      <c r="D269" s="45" t="s">
        <v>347</v>
      </c>
      <c r="E269" s="45" t="s">
        <v>757</v>
      </c>
      <c r="F269" s="45" t="s">
        <v>363</v>
      </c>
      <c r="G269" s="46" t="s">
        <v>403</v>
      </c>
      <c r="H269" s="46" t="s">
        <v>834</v>
      </c>
      <c r="I269" s="46" t="s">
        <v>2733</v>
      </c>
      <c r="J269" s="46">
        <v>9</v>
      </c>
      <c r="K269" s="70">
        <v>7</v>
      </c>
      <c r="L269" s="71">
        <v>0.77777777777777779</v>
      </c>
      <c r="M269" s="70">
        <v>5</v>
      </c>
      <c r="N269" s="71">
        <v>0.55555555555555558</v>
      </c>
      <c r="O269" s="46">
        <v>4</v>
      </c>
      <c r="P269" s="48">
        <v>0.44444444444444442</v>
      </c>
      <c r="Q269" s="46">
        <v>4</v>
      </c>
      <c r="R269" s="48">
        <v>0.44444444444444442</v>
      </c>
      <c r="S269" s="46">
        <v>4</v>
      </c>
      <c r="T269" s="48">
        <v>0.44444444444444442</v>
      </c>
      <c r="U269" s="46">
        <v>4</v>
      </c>
      <c r="V269" s="48">
        <v>0.44444444444444442</v>
      </c>
      <c r="W269" s="70">
        <v>4</v>
      </c>
      <c r="X269" s="71">
        <v>0.44444444444444442</v>
      </c>
      <c r="Y269" s="74">
        <v>2</v>
      </c>
      <c r="Z269" s="47">
        <v>0.22222222222222221</v>
      </c>
      <c r="AA269" s="108" t="s">
        <v>64</v>
      </c>
      <c r="AB269" s="108" t="s">
        <v>62</v>
      </c>
    </row>
    <row r="270" spans="3:28" ht="15.75" x14ac:dyDescent="0.25">
      <c r="C270" s="45" t="s">
        <v>318</v>
      </c>
      <c r="D270" s="45" t="s">
        <v>396</v>
      </c>
      <c r="E270" s="45" t="s">
        <v>759</v>
      </c>
      <c r="F270" s="45" t="s">
        <v>483</v>
      </c>
      <c r="G270" s="46" t="s">
        <v>406</v>
      </c>
      <c r="H270" s="46" t="s">
        <v>834</v>
      </c>
      <c r="I270" s="46" t="s">
        <v>2706</v>
      </c>
      <c r="J270" s="46">
        <v>38</v>
      </c>
      <c r="K270" s="70">
        <v>35</v>
      </c>
      <c r="L270" s="71">
        <v>0.92105263157894735</v>
      </c>
      <c r="M270" s="70">
        <v>33</v>
      </c>
      <c r="N270" s="71">
        <v>0.86842105263157898</v>
      </c>
      <c r="O270" s="46">
        <v>36</v>
      </c>
      <c r="P270" s="48">
        <v>0.94736842105263153</v>
      </c>
      <c r="Q270" s="46">
        <v>36</v>
      </c>
      <c r="R270" s="48">
        <v>0.94736842105263153</v>
      </c>
      <c r="S270" s="46">
        <v>36</v>
      </c>
      <c r="T270" s="48">
        <v>0.94736842105263153</v>
      </c>
      <c r="U270" s="46">
        <v>36</v>
      </c>
      <c r="V270" s="48">
        <v>0.94736842105263153</v>
      </c>
      <c r="W270" s="70">
        <v>36</v>
      </c>
      <c r="X270" s="71">
        <v>0.94736842105263153</v>
      </c>
      <c r="Y270" s="74">
        <v>21</v>
      </c>
      <c r="Z270" s="47">
        <v>0.55263157894736847</v>
      </c>
      <c r="AA270" s="108" t="s">
        <v>114</v>
      </c>
      <c r="AB270" s="108" t="s">
        <v>114</v>
      </c>
    </row>
    <row r="271" spans="3:28" ht="31.5" x14ac:dyDescent="0.25">
      <c r="C271" s="45" t="s">
        <v>318</v>
      </c>
      <c r="D271" s="45" t="s">
        <v>396</v>
      </c>
      <c r="E271" s="45" t="s">
        <v>759</v>
      </c>
      <c r="F271" s="45" t="s">
        <v>485</v>
      </c>
      <c r="G271" s="46" t="s">
        <v>404</v>
      </c>
      <c r="H271" s="46" t="s">
        <v>834</v>
      </c>
      <c r="I271" s="46" t="s">
        <v>2733</v>
      </c>
      <c r="J271" s="46">
        <v>2</v>
      </c>
      <c r="K271" s="70">
        <v>2</v>
      </c>
      <c r="L271" s="71">
        <v>1</v>
      </c>
      <c r="M271" s="70">
        <v>2</v>
      </c>
      <c r="N271" s="71">
        <v>1</v>
      </c>
      <c r="O271" s="46">
        <v>2</v>
      </c>
      <c r="P271" s="48">
        <v>1</v>
      </c>
      <c r="Q271" s="46">
        <v>2</v>
      </c>
      <c r="R271" s="48">
        <v>1</v>
      </c>
      <c r="S271" s="46">
        <v>2</v>
      </c>
      <c r="T271" s="48">
        <v>1</v>
      </c>
      <c r="U271" s="46">
        <v>2</v>
      </c>
      <c r="V271" s="48">
        <v>1</v>
      </c>
      <c r="W271" s="70">
        <v>2</v>
      </c>
      <c r="X271" s="71">
        <v>1</v>
      </c>
      <c r="Y271" s="74">
        <v>2</v>
      </c>
      <c r="Z271" s="47">
        <v>1</v>
      </c>
      <c r="AA271" s="108" t="s">
        <v>114</v>
      </c>
      <c r="AB271" s="108" t="s">
        <v>105</v>
      </c>
    </row>
    <row r="272" spans="3:28" ht="15.75" x14ac:dyDescent="0.25">
      <c r="C272" s="45" t="s">
        <v>318</v>
      </c>
      <c r="D272" s="45" t="s">
        <v>396</v>
      </c>
      <c r="E272" s="45" t="s">
        <v>759</v>
      </c>
      <c r="F272" s="45" t="s">
        <v>484</v>
      </c>
      <c r="G272" s="46" t="s">
        <v>403</v>
      </c>
      <c r="H272" s="46" t="s">
        <v>833</v>
      </c>
      <c r="I272" s="46" t="s">
        <v>2706</v>
      </c>
      <c r="J272" s="46">
        <v>2</v>
      </c>
      <c r="K272" s="70">
        <v>2</v>
      </c>
      <c r="L272" s="71">
        <v>1</v>
      </c>
      <c r="M272" s="70">
        <v>2</v>
      </c>
      <c r="N272" s="71">
        <v>1</v>
      </c>
      <c r="O272" s="46">
        <v>2</v>
      </c>
      <c r="P272" s="48">
        <v>1</v>
      </c>
      <c r="Q272" s="46">
        <v>2</v>
      </c>
      <c r="R272" s="48">
        <v>1</v>
      </c>
      <c r="S272" s="46">
        <v>2</v>
      </c>
      <c r="T272" s="48">
        <v>1</v>
      </c>
      <c r="U272" s="46">
        <v>2</v>
      </c>
      <c r="V272" s="48">
        <v>1</v>
      </c>
      <c r="W272" s="70">
        <v>2</v>
      </c>
      <c r="X272" s="71">
        <v>1</v>
      </c>
      <c r="Y272" s="74">
        <v>1</v>
      </c>
      <c r="Z272" s="47">
        <v>0.5</v>
      </c>
      <c r="AA272" s="108" t="s">
        <v>114</v>
      </c>
      <c r="AB272" s="108" t="s">
        <v>114</v>
      </c>
    </row>
    <row r="273" spans="3:28" ht="15.75" x14ac:dyDescent="0.25">
      <c r="C273" s="45" t="s">
        <v>318</v>
      </c>
      <c r="D273" s="45" t="s">
        <v>396</v>
      </c>
      <c r="E273" s="45" t="s">
        <v>759</v>
      </c>
      <c r="F273" s="45" t="s">
        <v>816</v>
      </c>
      <c r="G273" s="46" t="s">
        <v>403</v>
      </c>
      <c r="H273" s="46" t="s">
        <v>834</v>
      </c>
      <c r="I273" s="46" t="s">
        <v>2733</v>
      </c>
      <c r="J273" s="46">
        <v>1</v>
      </c>
      <c r="K273" s="70">
        <v>1</v>
      </c>
      <c r="L273" s="71">
        <v>1</v>
      </c>
      <c r="M273" s="70">
        <v>1</v>
      </c>
      <c r="N273" s="71">
        <v>1</v>
      </c>
      <c r="O273" s="46">
        <v>1</v>
      </c>
      <c r="P273" s="48">
        <v>1</v>
      </c>
      <c r="Q273" s="46">
        <v>1</v>
      </c>
      <c r="R273" s="48">
        <v>1</v>
      </c>
      <c r="S273" s="46">
        <v>1</v>
      </c>
      <c r="T273" s="48">
        <v>1</v>
      </c>
      <c r="U273" s="46">
        <v>1</v>
      </c>
      <c r="V273" s="48">
        <v>1</v>
      </c>
      <c r="W273" s="70">
        <v>1</v>
      </c>
      <c r="X273" s="71">
        <v>1</v>
      </c>
      <c r="Y273" s="74">
        <v>1</v>
      </c>
      <c r="Z273" s="47">
        <v>1</v>
      </c>
      <c r="AA273" s="108" t="s">
        <v>114</v>
      </c>
      <c r="AB273" s="108" t="s">
        <v>113</v>
      </c>
    </row>
    <row r="274" spans="3:28" ht="15.75" x14ac:dyDescent="0.25">
      <c r="C274" s="45" t="s">
        <v>318</v>
      </c>
      <c r="D274" s="45" t="s">
        <v>396</v>
      </c>
      <c r="E274" s="45" t="s">
        <v>760</v>
      </c>
      <c r="F274" s="45" t="s">
        <v>761</v>
      </c>
      <c r="G274" s="46" t="s">
        <v>403</v>
      </c>
      <c r="H274" s="46" t="s">
        <v>834</v>
      </c>
      <c r="I274" s="46" t="s">
        <v>2733</v>
      </c>
      <c r="J274" s="46">
        <v>3</v>
      </c>
      <c r="K274" s="70">
        <v>3</v>
      </c>
      <c r="L274" s="71">
        <v>1</v>
      </c>
      <c r="M274" s="70">
        <v>3</v>
      </c>
      <c r="N274" s="71">
        <v>1</v>
      </c>
      <c r="O274" s="46">
        <v>3</v>
      </c>
      <c r="P274" s="48">
        <v>1</v>
      </c>
      <c r="Q274" s="46">
        <v>3</v>
      </c>
      <c r="R274" s="48">
        <v>1</v>
      </c>
      <c r="S274" s="46">
        <v>3</v>
      </c>
      <c r="T274" s="48">
        <v>1</v>
      </c>
      <c r="U274" s="46">
        <v>3</v>
      </c>
      <c r="V274" s="48">
        <v>1</v>
      </c>
      <c r="W274" s="70">
        <v>3</v>
      </c>
      <c r="X274" s="71">
        <v>1</v>
      </c>
      <c r="Y274" s="74">
        <v>2</v>
      </c>
      <c r="Z274" s="47">
        <v>0.66666666666666663</v>
      </c>
      <c r="AA274" s="108" t="s">
        <v>114</v>
      </c>
      <c r="AB274" s="108" t="s">
        <v>108</v>
      </c>
    </row>
    <row r="275" spans="3:28" ht="15.75" x14ac:dyDescent="0.25">
      <c r="C275" s="45" t="s">
        <v>318</v>
      </c>
      <c r="D275" s="45" t="s">
        <v>396</v>
      </c>
      <c r="E275" s="45" t="s">
        <v>760</v>
      </c>
      <c r="F275" s="45" t="s">
        <v>397</v>
      </c>
      <c r="G275" s="46" t="s">
        <v>404</v>
      </c>
      <c r="H275" s="46" t="s">
        <v>834</v>
      </c>
      <c r="I275" s="46" t="s">
        <v>2733</v>
      </c>
      <c r="J275" s="46">
        <v>3</v>
      </c>
      <c r="K275" s="70">
        <v>3</v>
      </c>
      <c r="L275" s="71">
        <v>1</v>
      </c>
      <c r="M275" s="70">
        <v>3</v>
      </c>
      <c r="N275" s="71">
        <v>1</v>
      </c>
      <c r="O275" s="46">
        <v>3</v>
      </c>
      <c r="P275" s="48">
        <v>1</v>
      </c>
      <c r="Q275" s="46">
        <v>3</v>
      </c>
      <c r="R275" s="48">
        <v>1</v>
      </c>
      <c r="S275" s="46">
        <v>3</v>
      </c>
      <c r="T275" s="48">
        <v>1</v>
      </c>
      <c r="U275" s="46">
        <v>3</v>
      </c>
      <c r="V275" s="48">
        <v>1</v>
      </c>
      <c r="W275" s="70">
        <v>3</v>
      </c>
      <c r="X275" s="71">
        <v>1</v>
      </c>
      <c r="Y275" s="74">
        <v>3</v>
      </c>
      <c r="Z275" s="47">
        <v>1</v>
      </c>
      <c r="AA275" s="108" t="s">
        <v>114</v>
      </c>
      <c r="AB275" s="108" t="s">
        <v>108</v>
      </c>
    </row>
    <row r="276" spans="3:28" ht="15.75" x14ac:dyDescent="0.25">
      <c r="C276" s="45" t="s">
        <v>318</v>
      </c>
      <c r="D276" s="45" t="s">
        <v>396</v>
      </c>
      <c r="E276" s="45" t="s">
        <v>760</v>
      </c>
      <c r="F276" s="45" t="s">
        <v>762</v>
      </c>
      <c r="G276" s="46" t="s">
        <v>405</v>
      </c>
      <c r="H276" s="46" t="s">
        <v>834</v>
      </c>
      <c r="I276" s="46" t="s">
        <v>2706</v>
      </c>
      <c r="J276" s="46">
        <v>4</v>
      </c>
      <c r="K276" s="70">
        <v>2</v>
      </c>
      <c r="L276" s="71">
        <v>0.5</v>
      </c>
      <c r="M276" s="70">
        <v>2</v>
      </c>
      <c r="N276" s="71">
        <v>0.5</v>
      </c>
      <c r="O276" s="46">
        <v>3</v>
      </c>
      <c r="P276" s="48">
        <v>0.75</v>
      </c>
      <c r="Q276" s="46">
        <v>3</v>
      </c>
      <c r="R276" s="48">
        <v>0.75</v>
      </c>
      <c r="S276" s="46">
        <v>3</v>
      </c>
      <c r="T276" s="48">
        <v>0.75</v>
      </c>
      <c r="U276" s="46">
        <v>3</v>
      </c>
      <c r="V276" s="48">
        <v>0.75</v>
      </c>
      <c r="W276" s="70">
        <v>3</v>
      </c>
      <c r="X276" s="71">
        <v>0.75</v>
      </c>
      <c r="Y276" s="74">
        <v>2</v>
      </c>
      <c r="Z276" s="47">
        <v>0.5</v>
      </c>
      <c r="AA276" s="108" t="s">
        <v>114</v>
      </c>
      <c r="AB276" s="108" t="s">
        <v>111</v>
      </c>
    </row>
    <row r="277" spans="3:28" ht="15.75" x14ac:dyDescent="0.25">
      <c r="C277" s="45" t="s">
        <v>318</v>
      </c>
      <c r="D277" s="45" t="s">
        <v>396</v>
      </c>
      <c r="E277" s="45" t="s">
        <v>763</v>
      </c>
      <c r="F277" s="45" t="s">
        <v>486</v>
      </c>
      <c r="G277" s="46" t="s">
        <v>405</v>
      </c>
      <c r="H277" s="46" t="s">
        <v>833</v>
      </c>
      <c r="I277" s="46" t="s">
        <v>2706</v>
      </c>
      <c r="J277" s="46">
        <v>9</v>
      </c>
      <c r="K277" s="70">
        <v>7</v>
      </c>
      <c r="L277" s="71">
        <v>0.77777777777777779</v>
      </c>
      <c r="M277" s="70">
        <v>8</v>
      </c>
      <c r="N277" s="71">
        <v>0.88888888888888884</v>
      </c>
      <c r="O277" s="46">
        <v>9</v>
      </c>
      <c r="P277" s="48">
        <v>1</v>
      </c>
      <c r="Q277" s="46">
        <v>9</v>
      </c>
      <c r="R277" s="48">
        <v>1</v>
      </c>
      <c r="S277" s="46">
        <v>9</v>
      </c>
      <c r="T277" s="48">
        <v>1</v>
      </c>
      <c r="U277" s="46">
        <v>9</v>
      </c>
      <c r="V277" s="48">
        <v>1</v>
      </c>
      <c r="W277" s="70">
        <v>9</v>
      </c>
      <c r="X277" s="71">
        <v>1</v>
      </c>
      <c r="Y277" s="74">
        <v>6</v>
      </c>
      <c r="Z277" s="47">
        <v>0.66666666666666663</v>
      </c>
      <c r="AA277" s="108" t="s">
        <v>114</v>
      </c>
      <c r="AB277" s="108" t="s">
        <v>110</v>
      </c>
    </row>
    <row r="278" spans="3:28" ht="31.5" x14ac:dyDescent="0.25">
      <c r="C278" s="45" t="s">
        <v>318</v>
      </c>
      <c r="D278" s="45" t="s">
        <v>396</v>
      </c>
      <c r="E278" s="45" t="s">
        <v>763</v>
      </c>
      <c r="F278" s="45" t="s">
        <v>491</v>
      </c>
      <c r="G278" s="46" t="s">
        <v>404</v>
      </c>
      <c r="H278" s="46" t="s">
        <v>833</v>
      </c>
      <c r="I278" s="46" t="s">
        <v>2706</v>
      </c>
      <c r="J278" s="46">
        <v>2</v>
      </c>
      <c r="K278" s="70">
        <v>2</v>
      </c>
      <c r="L278" s="71">
        <v>1</v>
      </c>
      <c r="M278" s="70">
        <v>2</v>
      </c>
      <c r="N278" s="71">
        <v>1</v>
      </c>
      <c r="O278" s="46">
        <v>2</v>
      </c>
      <c r="P278" s="48">
        <v>1</v>
      </c>
      <c r="Q278" s="46">
        <v>2</v>
      </c>
      <c r="R278" s="48">
        <v>1</v>
      </c>
      <c r="S278" s="46">
        <v>2</v>
      </c>
      <c r="T278" s="48">
        <v>1</v>
      </c>
      <c r="U278" s="46">
        <v>2</v>
      </c>
      <c r="V278" s="48">
        <v>1</v>
      </c>
      <c r="W278" s="70">
        <v>2</v>
      </c>
      <c r="X278" s="71">
        <v>1</v>
      </c>
      <c r="Y278" s="74">
        <v>2</v>
      </c>
      <c r="Z278" s="47">
        <v>1</v>
      </c>
      <c r="AA278" s="108" t="s">
        <v>114</v>
      </c>
      <c r="AB278" s="108" t="s">
        <v>107</v>
      </c>
    </row>
    <row r="279" spans="3:28" ht="15.75" x14ac:dyDescent="0.25">
      <c r="C279" s="45" t="s">
        <v>318</v>
      </c>
      <c r="D279" s="45" t="s">
        <v>396</v>
      </c>
      <c r="E279" s="45" t="s">
        <v>763</v>
      </c>
      <c r="F279" s="45" t="s">
        <v>488</v>
      </c>
      <c r="G279" s="46" t="s">
        <v>403</v>
      </c>
      <c r="H279" s="46" t="s">
        <v>833</v>
      </c>
      <c r="I279" s="46" t="s">
        <v>2706</v>
      </c>
      <c r="J279" s="46">
        <v>1</v>
      </c>
      <c r="K279" s="70">
        <v>0</v>
      </c>
      <c r="L279" s="71">
        <v>0</v>
      </c>
      <c r="M279" s="70">
        <v>0</v>
      </c>
      <c r="N279" s="71">
        <v>0</v>
      </c>
      <c r="O279" s="46">
        <v>1</v>
      </c>
      <c r="P279" s="48">
        <v>1</v>
      </c>
      <c r="Q279" s="46">
        <v>1</v>
      </c>
      <c r="R279" s="48">
        <v>1</v>
      </c>
      <c r="S279" s="46">
        <v>1</v>
      </c>
      <c r="T279" s="48">
        <v>1</v>
      </c>
      <c r="U279" s="46">
        <v>1</v>
      </c>
      <c r="V279" s="48">
        <v>1</v>
      </c>
      <c r="W279" s="70">
        <v>1</v>
      </c>
      <c r="X279" s="71">
        <v>1</v>
      </c>
      <c r="Y279" s="74">
        <v>0</v>
      </c>
      <c r="Z279" s="47">
        <v>0</v>
      </c>
      <c r="AA279" s="108" t="s">
        <v>114</v>
      </c>
      <c r="AB279" s="108" t="s">
        <v>110</v>
      </c>
    </row>
    <row r="280" spans="3:28" ht="31.5" x14ac:dyDescent="0.25">
      <c r="C280" s="45" t="s">
        <v>318</v>
      </c>
      <c r="D280" s="45" t="s">
        <v>396</v>
      </c>
      <c r="E280" s="45" t="s">
        <v>763</v>
      </c>
      <c r="F280" s="45" t="s">
        <v>704</v>
      </c>
      <c r="G280" s="46" t="s">
        <v>403</v>
      </c>
      <c r="H280" s="46" t="s">
        <v>833</v>
      </c>
      <c r="I280" s="46" t="s">
        <v>2706</v>
      </c>
      <c r="J280" s="46">
        <v>1</v>
      </c>
      <c r="K280" s="70">
        <v>1</v>
      </c>
      <c r="L280" s="71">
        <v>1</v>
      </c>
      <c r="M280" s="70">
        <v>1</v>
      </c>
      <c r="N280" s="71">
        <v>1</v>
      </c>
      <c r="O280" s="46">
        <v>1</v>
      </c>
      <c r="P280" s="48">
        <v>1</v>
      </c>
      <c r="Q280" s="46">
        <v>1</v>
      </c>
      <c r="R280" s="48">
        <v>1</v>
      </c>
      <c r="S280" s="46">
        <v>1</v>
      </c>
      <c r="T280" s="48">
        <v>1</v>
      </c>
      <c r="U280" s="46">
        <v>1</v>
      </c>
      <c r="V280" s="48">
        <v>1</v>
      </c>
      <c r="W280" s="70">
        <v>1</v>
      </c>
      <c r="X280" s="71">
        <v>1</v>
      </c>
      <c r="Y280" s="74">
        <v>1</v>
      </c>
      <c r="Z280" s="47">
        <v>1</v>
      </c>
      <c r="AA280" s="108" t="s">
        <v>114</v>
      </c>
      <c r="AB280" s="108" t="s">
        <v>107</v>
      </c>
    </row>
    <row r="281" spans="3:28" ht="15.75" x14ac:dyDescent="0.25">
      <c r="C281" s="45" t="s">
        <v>318</v>
      </c>
      <c r="D281" s="45" t="s">
        <v>396</v>
      </c>
      <c r="E281" s="45" t="s">
        <v>764</v>
      </c>
      <c r="F281" s="45" t="s">
        <v>478</v>
      </c>
      <c r="G281" s="46" t="s">
        <v>405</v>
      </c>
      <c r="H281" s="46" t="s">
        <v>833</v>
      </c>
      <c r="I281" s="46" t="s">
        <v>2706</v>
      </c>
      <c r="J281" s="46">
        <v>2</v>
      </c>
      <c r="K281" s="70">
        <v>2</v>
      </c>
      <c r="L281" s="71">
        <v>1</v>
      </c>
      <c r="M281" s="70">
        <v>2</v>
      </c>
      <c r="N281" s="71">
        <v>1</v>
      </c>
      <c r="O281" s="46">
        <v>2</v>
      </c>
      <c r="P281" s="48">
        <v>1</v>
      </c>
      <c r="Q281" s="46">
        <v>2</v>
      </c>
      <c r="R281" s="48">
        <v>1</v>
      </c>
      <c r="S281" s="46">
        <v>2</v>
      </c>
      <c r="T281" s="48">
        <v>1</v>
      </c>
      <c r="U281" s="46">
        <v>2</v>
      </c>
      <c r="V281" s="48">
        <v>1</v>
      </c>
      <c r="W281" s="70">
        <v>2</v>
      </c>
      <c r="X281" s="71">
        <v>1</v>
      </c>
      <c r="Y281" s="74">
        <v>2</v>
      </c>
      <c r="Z281" s="47">
        <v>1</v>
      </c>
      <c r="AA281" s="108" t="s">
        <v>114</v>
      </c>
      <c r="AB281" s="108" t="s">
        <v>109</v>
      </c>
    </row>
    <row r="282" spans="3:28" ht="15.75" x14ac:dyDescent="0.25">
      <c r="C282" s="45" t="s">
        <v>318</v>
      </c>
      <c r="D282" s="45" t="s">
        <v>396</v>
      </c>
      <c r="E282" s="45" t="s">
        <v>764</v>
      </c>
      <c r="F282" s="45" t="s">
        <v>477</v>
      </c>
      <c r="G282" s="46" t="s">
        <v>404</v>
      </c>
      <c r="H282" s="46" t="s">
        <v>833</v>
      </c>
      <c r="I282" s="46" t="s">
        <v>2706</v>
      </c>
      <c r="J282" s="46">
        <v>1</v>
      </c>
      <c r="K282" s="70">
        <v>1</v>
      </c>
      <c r="L282" s="71">
        <v>1</v>
      </c>
      <c r="M282" s="70">
        <v>1</v>
      </c>
      <c r="N282" s="71">
        <v>1</v>
      </c>
      <c r="O282" s="46">
        <v>1</v>
      </c>
      <c r="P282" s="48">
        <v>1</v>
      </c>
      <c r="Q282" s="46">
        <v>1</v>
      </c>
      <c r="R282" s="48">
        <v>1</v>
      </c>
      <c r="S282" s="46">
        <v>1</v>
      </c>
      <c r="T282" s="48">
        <v>1</v>
      </c>
      <c r="U282" s="46">
        <v>1</v>
      </c>
      <c r="V282" s="48">
        <v>1</v>
      </c>
      <c r="W282" s="70">
        <v>1</v>
      </c>
      <c r="X282" s="71">
        <v>1</v>
      </c>
      <c r="Y282" s="74">
        <v>1</v>
      </c>
      <c r="Z282" s="47">
        <v>1</v>
      </c>
      <c r="AA282" s="108" t="s">
        <v>114</v>
      </c>
      <c r="AB282" s="108" t="s">
        <v>844</v>
      </c>
    </row>
    <row r="283" spans="3:28" ht="15.75" x14ac:dyDescent="0.25">
      <c r="C283" s="45" t="s">
        <v>318</v>
      </c>
      <c r="D283" s="45" t="s">
        <v>319</v>
      </c>
      <c r="E283" s="45" t="s">
        <v>765</v>
      </c>
      <c r="F283" s="45" t="s">
        <v>324</v>
      </c>
      <c r="G283" s="46" t="s">
        <v>406</v>
      </c>
      <c r="H283" s="46" t="s">
        <v>834</v>
      </c>
      <c r="I283" s="46" t="s">
        <v>2733</v>
      </c>
      <c r="J283" s="46">
        <v>45</v>
      </c>
      <c r="K283" s="70">
        <v>38</v>
      </c>
      <c r="L283" s="71">
        <v>0.84444444444444444</v>
      </c>
      <c r="M283" s="70">
        <v>30</v>
      </c>
      <c r="N283" s="71">
        <v>0.66666666666666663</v>
      </c>
      <c r="O283" s="46">
        <v>41</v>
      </c>
      <c r="P283" s="48">
        <v>0.91111111111111109</v>
      </c>
      <c r="Q283" s="46">
        <v>41</v>
      </c>
      <c r="R283" s="48">
        <v>0.91111111111111109</v>
      </c>
      <c r="S283" s="46">
        <v>42</v>
      </c>
      <c r="T283" s="48">
        <v>0.93333333333333335</v>
      </c>
      <c r="U283" s="46">
        <v>42</v>
      </c>
      <c r="V283" s="48">
        <v>0.93333333333333335</v>
      </c>
      <c r="W283" s="70">
        <v>41</v>
      </c>
      <c r="X283" s="71">
        <v>0.91111111111111109</v>
      </c>
      <c r="Y283" s="74">
        <v>20</v>
      </c>
      <c r="Z283" s="47">
        <v>0.44444444444444442</v>
      </c>
      <c r="AA283" s="108" t="s">
        <v>2</v>
      </c>
      <c r="AB283" s="108" t="s">
        <v>2</v>
      </c>
    </row>
    <row r="284" spans="3:28" ht="15.75" x14ac:dyDescent="0.25">
      <c r="C284" s="45" t="s">
        <v>318</v>
      </c>
      <c r="D284" s="45" t="s">
        <v>319</v>
      </c>
      <c r="E284" s="45" t="s">
        <v>765</v>
      </c>
      <c r="F284" s="45" t="s">
        <v>322</v>
      </c>
      <c r="G284" s="46" t="s">
        <v>403</v>
      </c>
      <c r="H284" s="46" t="s">
        <v>834</v>
      </c>
      <c r="I284" s="46" t="s">
        <v>2733</v>
      </c>
      <c r="J284" s="46">
        <v>3</v>
      </c>
      <c r="K284" s="70">
        <v>3</v>
      </c>
      <c r="L284" s="71">
        <v>1</v>
      </c>
      <c r="M284" s="70">
        <v>1</v>
      </c>
      <c r="N284" s="71">
        <v>0.33333333333333331</v>
      </c>
      <c r="O284" s="46">
        <v>3</v>
      </c>
      <c r="P284" s="48">
        <v>1</v>
      </c>
      <c r="Q284" s="46">
        <v>3</v>
      </c>
      <c r="R284" s="48">
        <v>1</v>
      </c>
      <c r="S284" s="46">
        <v>3</v>
      </c>
      <c r="T284" s="48">
        <v>1</v>
      </c>
      <c r="U284" s="46">
        <v>3</v>
      </c>
      <c r="V284" s="48">
        <v>1</v>
      </c>
      <c r="W284" s="70">
        <v>3</v>
      </c>
      <c r="X284" s="71">
        <v>1</v>
      </c>
      <c r="Y284" s="74">
        <v>1</v>
      </c>
      <c r="Z284" s="47">
        <v>0.33333333333333331</v>
      </c>
      <c r="AA284" s="108" t="s">
        <v>2</v>
      </c>
      <c r="AB284" s="108" t="s">
        <v>1</v>
      </c>
    </row>
    <row r="285" spans="3:28" ht="15.75" x14ac:dyDescent="0.25">
      <c r="C285" s="45" t="s">
        <v>318</v>
      </c>
      <c r="D285" s="45" t="s">
        <v>319</v>
      </c>
      <c r="E285" s="45" t="s">
        <v>765</v>
      </c>
      <c r="F285" s="45" t="s">
        <v>496</v>
      </c>
      <c r="G285" s="46" t="s">
        <v>404</v>
      </c>
      <c r="H285" s="46" t="s">
        <v>834</v>
      </c>
      <c r="I285" s="46" t="s">
        <v>2733</v>
      </c>
      <c r="J285" s="46">
        <v>3</v>
      </c>
      <c r="K285" s="70">
        <v>2</v>
      </c>
      <c r="L285" s="71">
        <v>0.66666666666666663</v>
      </c>
      <c r="M285" s="70">
        <v>1</v>
      </c>
      <c r="N285" s="71">
        <v>0.33333333333333331</v>
      </c>
      <c r="O285" s="46">
        <v>3</v>
      </c>
      <c r="P285" s="48">
        <v>1</v>
      </c>
      <c r="Q285" s="46">
        <v>3</v>
      </c>
      <c r="R285" s="48">
        <v>1</v>
      </c>
      <c r="S285" s="46">
        <v>3</v>
      </c>
      <c r="T285" s="48">
        <v>1</v>
      </c>
      <c r="U285" s="46">
        <v>3</v>
      </c>
      <c r="V285" s="48">
        <v>1</v>
      </c>
      <c r="W285" s="70">
        <v>3</v>
      </c>
      <c r="X285" s="71">
        <v>1</v>
      </c>
      <c r="Y285" s="74">
        <v>1</v>
      </c>
      <c r="Z285" s="47">
        <v>0.33333333333333331</v>
      </c>
      <c r="AA285" s="108" t="s">
        <v>2</v>
      </c>
      <c r="AB285" s="108" t="s">
        <v>2</v>
      </c>
    </row>
    <row r="286" spans="3:28" ht="15.75" x14ac:dyDescent="0.25">
      <c r="C286" s="45" t="s">
        <v>318</v>
      </c>
      <c r="D286" s="45" t="s">
        <v>319</v>
      </c>
      <c r="E286" s="45" t="s">
        <v>766</v>
      </c>
      <c r="F286" s="45" t="s">
        <v>321</v>
      </c>
      <c r="G286" s="46" t="s">
        <v>403</v>
      </c>
      <c r="H286" s="46" t="s">
        <v>834</v>
      </c>
      <c r="I286" s="46" t="s">
        <v>2733</v>
      </c>
      <c r="J286" s="46">
        <v>2</v>
      </c>
      <c r="K286" s="70">
        <v>2</v>
      </c>
      <c r="L286" s="71">
        <v>1</v>
      </c>
      <c r="M286" s="70">
        <v>2</v>
      </c>
      <c r="N286" s="71">
        <v>1</v>
      </c>
      <c r="O286" s="46">
        <v>2</v>
      </c>
      <c r="P286" s="48">
        <v>1</v>
      </c>
      <c r="Q286" s="46">
        <v>2</v>
      </c>
      <c r="R286" s="48">
        <v>1</v>
      </c>
      <c r="S286" s="46">
        <v>2</v>
      </c>
      <c r="T286" s="48">
        <v>1</v>
      </c>
      <c r="U286" s="46">
        <v>2</v>
      </c>
      <c r="V286" s="48">
        <v>1</v>
      </c>
      <c r="W286" s="70">
        <v>2</v>
      </c>
      <c r="X286" s="71">
        <v>1</v>
      </c>
      <c r="Y286" s="74">
        <v>1</v>
      </c>
      <c r="Z286" s="47">
        <v>0.5</v>
      </c>
      <c r="AA286" s="108" t="s">
        <v>2</v>
      </c>
      <c r="AB286" s="108" t="s">
        <v>0</v>
      </c>
    </row>
    <row r="287" spans="3:28" ht="15.75" x14ac:dyDescent="0.25">
      <c r="C287" s="45" t="s">
        <v>318</v>
      </c>
      <c r="D287" s="45" t="s">
        <v>319</v>
      </c>
      <c r="E287" s="45" t="s">
        <v>766</v>
      </c>
      <c r="F287" s="45" t="s">
        <v>320</v>
      </c>
      <c r="G287" s="46" t="s">
        <v>404</v>
      </c>
      <c r="H287" s="46" t="s">
        <v>834</v>
      </c>
      <c r="I287" s="46" t="s">
        <v>2733</v>
      </c>
      <c r="J287" s="46">
        <v>1</v>
      </c>
      <c r="K287" s="70">
        <v>1</v>
      </c>
      <c r="L287" s="71">
        <v>1</v>
      </c>
      <c r="M287" s="70">
        <v>1</v>
      </c>
      <c r="N287" s="71">
        <v>1</v>
      </c>
      <c r="O287" s="46">
        <v>1</v>
      </c>
      <c r="P287" s="48">
        <v>1</v>
      </c>
      <c r="Q287" s="46">
        <v>1</v>
      </c>
      <c r="R287" s="48">
        <v>1</v>
      </c>
      <c r="S287" s="46">
        <v>1</v>
      </c>
      <c r="T287" s="48">
        <v>1</v>
      </c>
      <c r="U287" s="46">
        <v>1</v>
      </c>
      <c r="V287" s="48">
        <v>1</v>
      </c>
      <c r="W287" s="70">
        <v>1</v>
      </c>
      <c r="X287" s="71">
        <v>1</v>
      </c>
      <c r="Y287" s="74">
        <v>1</v>
      </c>
      <c r="Z287" s="47">
        <v>1</v>
      </c>
      <c r="AA287" s="108" t="s">
        <v>2</v>
      </c>
      <c r="AB287" s="108" t="s">
        <v>0</v>
      </c>
    </row>
    <row r="288" spans="3:28" ht="90" x14ac:dyDescent="0.25">
      <c r="C288" s="45" t="s">
        <v>118</v>
      </c>
      <c r="D288" s="45" t="s">
        <v>119</v>
      </c>
      <c r="E288" s="45" t="s">
        <v>705</v>
      </c>
      <c r="F288" s="45" t="s">
        <v>2711</v>
      </c>
      <c r="G288" s="46" t="s">
        <v>2712</v>
      </c>
      <c r="H288" s="46" t="s">
        <v>834</v>
      </c>
      <c r="I288" s="46" t="s">
        <v>2706</v>
      </c>
      <c r="J288" s="46">
        <v>1341</v>
      </c>
      <c r="K288" s="70">
        <v>986</v>
      </c>
      <c r="L288" s="71">
        <v>0.7352721849366145</v>
      </c>
      <c r="M288" s="70">
        <v>825</v>
      </c>
      <c r="N288" s="71">
        <v>0.61521252796420578</v>
      </c>
      <c r="O288" s="46">
        <v>1296</v>
      </c>
      <c r="P288" s="48">
        <v>0.96644295302013428</v>
      </c>
      <c r="Q288" s="46">
        <v>1318</v>
      </c>
      <c r="R288" s="48">
        <v>0.98284862043251309</v>
      </c>
      <c r="S288" s="46">
        <v>1294</v>
      </c>
      <c r="T288" s="48">
        <v>0.96495152870991796</v>
      </c>
      <c r="U288" s="46">
        <v>1281</v>
      </c>
      <c r="V288" s="48">
        <v>0.95525727069351229</v>
      </c>
      <c r="W288" s="70">
        <v>1271</v>
      </c>
      <c r="X288" s="71">
        <v>0.94780014914243105</v>
      </c>
      <c r="Y288" s="74">
        <v>524</v>
      </c>
      <c r="Z288" s="47">
        <v>0.39075316927665921</v>
      </c>
      <c r="AA288" s="108" t="s">
        <v>101</v>
      </c>
      <c r="AB288" s="108" t="s">
        <v>101</v>
      </c>
    </row>
    <row r="289" spans="3:28" ht="15.75" x14ac:dyDescent="0.25">
      <c r="C289" s="45" t="s">
        <v>225</v>
      </c>
      <c r="D289" s="45" t="s">
        <v>235</v>
      </c>
      <c r="E289" s="45" t="s">
        <v>769</v>
      </c>
      <c r="F289" s="45" t="s">
        <v>265</v>
      </c>
      <c r="G289" s="46" t="s">
        <v>403</v>
      </c>
      <c r="H289" s="46" t="s">
        <v>834</v>
      </c>
      <c r="I289" s="46" t="s">
        <v>2733</v>
      </c>
      <c r="J289" s="46">
        <v>2</v>
      </c>
      <c r="K289" s="70">
        <v>2</v>
      </c>
      <c r="L289" s="71">
        <v>1</v>
      </c>
      <c r="M289" s="70">
        <v>2</v>
      </c>
      <c r="N289" s="71">
        <v>1</v>
      </c>
      <c r="O289" s="46">
        <v>1</v>
      </c>
      <c r="P289" s="48">
        <v>0.5</v>
      </c>
      <c r="Q289" s="46">
        <v>1</v>
      </c>
      <c r="R289" s="48">
        <v>0.5</v>
      </c>
      <c r="S289" s="46">
        <v>1</v>
      </c>
      <c r="T289" s="48">
        <v>0.5</v>
      </c>
      <c r="U289" s="46">
        <v>1</v>
      </c>
      <c r="V289" s="48">
        <v>0.5</v>
      </c>
      <c r="W289" s="70">
        <v>1</v>
      </c>
      <c r="X289" s="71">
        <v>0.5</v>
      </c>
      <c r="Y289" s="74">
        <v>1</v>
      </c>
      <c r="Z289" s="47">
        <v>0.5</v>
      </c>
      <c r="AA289" s="108" t="s">
        <v>84</v>
      </c>
      <c r="AB289" s="108" t="s">
        <v>80</v>
      </c>
    </row>
    <row r="290" spans="3:28" ht="15.75" x14ac:dyDescent="0.25">
      <c r="C290" s="45" t="s">
        <v>225</v>
      </c>
      <c r="D290" s="45" t="s">
        <v>235</v>
      </c>
      <c r="E290" s="45" t="s">
        <v>769</v>
      </c>
      <c r="F290" s="45" t="s">
        <v>268</v>
      </c>
      <c r="G290" s="46" t="s">
        <v>405</v>
      </c>
      <c r="H290" s="46" t="s">
        <v>834</v>
      </c>
      <c r="I290" s="46" t="s">
        <v>2733</v>
      </c>
      <c r="J290" s="46">
        <v>6</v>
      </c>
      <c r="K290" s="70">
        <v>4</v>
      </c>
      <c r="L290" s="71">
        <v>0.66666666666666663</v>
      </c>
      <c r="M290" s="70">
        <v>4</v>
      </c>
      <c r="N290" s="71">
        <v>0.66666666666666663</v>
      </c>
      <c r="O290" s="46">
        <v>5</v>
      </c>
      <c r="P290" s="48">
        <v>0.83333333333333337</v>
      </c>
      <c r="Q290" s="46">
        <v>5</v>
      </c>
      <c r="R290" s="48">
        <v>0.83333333333333337</v>
      </c>
      <c r="S290" s="46">
        <v>5</v>
      </c>
      <c r="T290" s="48">
        <v>0.83333333333333337</v>
      </c>
      <c r="U290" s="46">
        <v>5</v>
      </c>
      <c r="V290" s="48">
        <v>0.83333333333333337</v>
      </c>
      <c r="W290" s="70">
        <v>5</v>
      </c>
      <c r="X290" s="71">
        <v>0.83333333333333337</v>
      </c>
      <c r="Y290" s="74">
        <v>1</v>
      </c>
      <c r="Z290" s="47">
        <v>0.16666666666666666</v>
      </c>
      <c r="AA290" s="108" t="s">
        <v>84</v>
      </c>
      <c r="AB290" s="108" t="s">
        <v>80</v>
      </c>
    </row>
    <row r="291" spans="3:28" ht="15.75" x14ac:dyDescent="0.25">
      <c r="C291" s="45" t="s">
        <v>225</v>
      </c>
      <c r="D291" s="45" t="s">
        <v>235</v>
      </c>
      <c r="E291" s="45" t="s">
        <v>769</v>
      </c>
      <c r="F291" s="45" t="s">
        <v>506</v>
      </c>
      <c r="G291" s="46" t="s">
        <v>403</v>
      </c>
      <c r="H291" s="46" t="s">
        <v>834</v>
      </c>
      <c r="I291" s="46" t="s">
        <v>2733</v>
      </c>
      <c r="J291" s="46">
        <v>2</v>
      </c>
      <c r="K291" s="70">
        <v>1</v>
      </c>
      <c r="L291" s="71">
        <v>0.5</v>
      </c>
      <c r="M291" s="70">
        <v>1</v>
      </c>
      <c r="N291" s="71">
        <v>0.5</v>
      </c>
      <c r="O291" s="46">
        <v>1</v>
      </c>
      <c r="P291" s="48">
        <v>0.5</v>
      </c>
      <c r="Q291" s="46">
        <v>1</v>
      </c>
      <c r="R291" s="48">
        <v>0.5</v>
      </c>
      <c r="S291" s="46">
        <v>1</v>
      </c>
      <c r="T291" s="48">
        <v>0.5</v>
      </c>
      <c r="U291" s="46">
        <v>1</v>
      </c>
      <c r="V291" s="48">
        <v>0.5</v>
      </c>
      <c r="W291" s="70">
        <v>1</v>
      </c>
      <c r="X291" s="71">
        <v>0.5</v>
      </c>
      <c r="Y291" s="74">
        <v>0</v>
      </c>
      <c r="Z291" s="47">
        <v>0</v>
      </c>
      <c r="AA291" s="108" t="s">
        <v>84</v>
      </c>
      <c r="AB291" s="108" t="s">
        <v>75</v>
      </c>
    </row>
    <row r="292" spans="3:28" ht="15.75" x14ac:dyDescent="0.25">
      <c r="C292" s="45" t="s">
        <v>225</v>
      </c>
      <c r="D292" s="45" t="s">
        <v>235</v>
      </c>
      <c r="E292" s="45" t="s">
        <v>769</v>
      </c>
      <c r="F292" s="45" t="s">
        <v>507</v>
      </c>
      <c r="G292" s="46" t="s">
        <v>403</v>
      </c>
      <c r="H292" s="46" t="s">
        <v>834</v>
      </c>
      <c r="I292" s="46" t="s">
        <v>2733</v>
      </c>
      <c r="J292" s="46">
        <v>2</v>
      </c>
      <c r="K292" s="70">
        <v>0</v>
      </c>
      <c r="L292" s="71">
        <v>0</v>
      </c>
      <c r="M292" s="70">
        <v>0</v>
      </c>
      <c r="N292" s="71">
        <v>0</v>
      </c>
      <c r="O292" s="46">
        <v>0</v>
      </c>
      <c r="P292" s="48">
        <v>0</v>
      </c>
      <c r="Q292" s="46">
        <v>0</v>
      </c>
      <c r="R292" s="48">
        <v>0</v>
      </c>
      <c r="S292" s="46">
        <v>0</v>
      </c>
      <c r="T292" s="48">
        <v>0</v>
      </c>
      <c r="U292" s="46">
        <v>0</v>
      </c>
      <c r="V292" s="48">
        <v>0</v>
      </c>
      <c r="W292" s="70">
        <v>0</v>
      </c>
      <c r="X292" s="71">
        <v>0</v>
      </c>
      <c r="Y292" s="74">
        <v>0</v>
      </c>
      <c r="Z292" s="47">
        <v>0</v>
      </c>
      <c r="AA292" s="108" t="s">
        <v>84</v>
      </c>
      <c r="AB292" s="108" t="s">
        <v>80</v>
      </c>
    </row>
    <row r="293" spans="3:28" ht="15.75" x14ac:dyDescent="0.25">
      <c r="C293" s="45" t="s">
        <v>225</v>
      </c>
      <c r="D293" s="45" t="s">
        <v>235</v>
      </c>
      <c r="E293" s="45" t="s">
        <v>769</v>
      </c>
      <c r="F293" s="45" t="s">
        <v>266</v>
      </c>
      <c r="G293" s="46" t="s">
        <v>403</v>
      </c>
      <c r="H293" s="46" t="s">
        <v>834</v>
      </c>
      <c r="I293" s="46" t="s">
        <v>2733</v>
      </c>
      <c r="J293" s="46">
        <v>3</v>
      </c>
      <c r="K293" s="70">
        <v>3</v>
      </c>
      <c r="L293" s="71">
        <v>1</v>
      </c>
      <c r="M293" s="70">
        <v>2</v>
      </c>
      <c r="N293" s="71">
        <v>0.66666666666666663</v>
      </c>
      <c r="O293" s="46">
        <v>2</v>
      </c>
      <c r="P293" s="48">
        <v>0.66666666666666663</v>
      </c>
      <c r="Q293" s="46">
        <v>2</v>
      </c>
      <c r="R293" s="48">
        <v>0.66666666666666663</v>
      </c>
      <c r="S293" s="46">
        <v>2</v>
      </c>
      <c r="T293" s="48">
        <v>0.66666666666666663</v>
      </c>
      <c r="U293" s="46">
        <v>2</v>
      </c>
      <c r="V293" s="48">
        <v>0.66666666666666663</v>
      </c>
      <c r="W293" s="70">
        <v>2</v>
      </c>
      <c r="X293" s="71">
        <v>0.66666666666666663</v>
      </c>
      <c r="Y293" s="74">
        <v>0</v>
      </c>
      <c r="Z293" s="47">
        <v>0</v>
      </c>
      <c r="AA293" s="108" t="s">
        <v>84</v>
      </c>
      <c r="AB293" s="108" t="s">
        <v>80</v>
      </c>
    </row>
    <row r="294" spans="3:28" ht="15.75" x14ac:dyDescent="0.25">
      <c r="C294" s="45" t="s">
        <v>225</v>
      </c>
      <c r="D294" s="45" t="s">
        <v>235</v>
      </c>
      <c r="E294" s="45" t="s">
        <v>769</v>
      </c>
      <c r="F294" s="45" t="s">
        <v>271</v>
      </c>
      <c r="G294" s="46" t="s">
        <v>403</v>
      </c>
      <c r="H294" s="46" t="s">
        <v>834</v>
      </c>
      <c r="I294" s="46" t="s">
        <v>2733</v>
      </c>
      <c r="J294" s="46">
        <v>1</v>
      </c>
      <c r="K294" s="70">
        <v>1</v>
      </c>
      <c r="L294" s="71">
        <v>1</v>
      </c>
      <c r="M294" s="70">
        <v>1</v>
      </c>
      <c r="N294" s="71">
        <v>1</v>
      </c>
      <c r="O294" s="46">
        <v>1</v>
      </c>
      <c r="P294" s="48">
        <v>1</v>
      </c>
      <c r="Q294" s="46">
        <v>1</v>
      </c>
      <c r="R294" s="48">
        <v>1</v>
      </c>
      <c r="S294" s="46">
        <v>1</v>
      </c>
      <c r="T294" s="48">
        <v>1</v>
      </c>
      <c r="U294" s="46">
        <v>1</v>
      </c>
      <c r="V294" s="48">
        <v>1</v>
      </c>
      <c r="W294" s="70">
        <v>1</v>
      </c>
      <c r="X294" s="71">
        <v>1</v>
      </c>
      <c r="Y294" s="74">
        <v>0</v>
      </c>
      <c r="Z294" s="47">
        <v>0</v>
      </c>
      <c r="AA294" s="108" t="s">
        <v>84</v>
      </c>
      <c r="AB294" s="108" t="s">
        <v>78</v>
      </c>
    </row>
    <row r="295" spans="3:28" ht="15.75" x14ac:dyDescent="0.25">
      <c r="C295" s="45" t="s">
        <v>225</v>
      </c>
      <c r="D295" s="45" t="s">
        <v>235</v>
      </c>
      <c r="E295" s="45" t="s">
        <v>769</v>
      </c>
      <c r="F295" s="45" t="s">
        <v>270</v>
      </c>
      <c r="G295" s="46" t="s">
        <v>404</v>
      </c>
      <c r="H295" s="46" t="s">
        <v>834</v>
      </c>
      <c r="I295" s="46" t="s">
        <v>2733</v>
      </c>
      <c r="J295" s="46">
        <v>11</v>
      </c>
      <c r="K295" s="70">
        <v>11</v>
      </c>
      <c r="L295" s="71">
        <v>1</v>
      </c>
      <c r="M295" s="70">
        <v>10</v>
      </c>
      <c r="N295" s="71">
        <v>0.90909090909090906</v>
      </c>
      <c r="O295" s="46">
        <v>9</v>
      </c>
      <c r="P295" s="48">
        <v>0.81818181818181823</v>
      </c>
      <c r="Q295" s="46">
        <v>9</v>
      </c>
      <c r="R295" s="48">
        <v>0.81818181818181823</v>
      </c>
      <c r="S295" s="46">
        <v>9</v>
      </c>
      <c r="T295" s="48">
        <v>0.81818181818181823</v>
      </c>
      <c r="U295" s="46">
        <v>8</v>
      </c>
      <c r="V295" s="48">
        <v>0.72727272727272729</v>
      </c>
      <c r="W295" s="70">
        <v>8</v>
      </c>
      <c r="X295" s="71">
        <v>0.72727272727272729</v>
      </c>
      <c r="Y295" s="74">
        <v>5</v>
      </c>
      <c r="Z295" s="47">
        <v>0.45454545454545453</v>
      </c>
      <c r="AA295" s="108" t="s">
        <v>84</v>
      </c>
      <c r="AB295" s="108" t="s">
        <v>78</v>
      </c>
    </row>
    <row r="296" spans="3:28" ht="15.75" x14ac:dyDescent="0.25">
      <c r="C296" s="45" t="s">
        <v>225</v>
      </c>
      <c r="D296" s="45" t="s">
        <v>235</v>
      </c>
      <c r="E296" s="45" t="s">
        <v>769</v>
      </c>
      <c r="F296" s="45" t="s">
        <v>2538</v>
      </c>
      <c r="G296" s="46" t="s">
        <v>403</v>
      </c>
      <c r="H296" s="46" t="s">
        <v>834</v>
      </c>
      <c r="I296" s="46" t="s">
        <v>2733</v>
      </c>
      <c r="J296" s="46">
        <v>2</v>
      </c>
      <c r="K296" s="70">
        <v>2</v>
      </c>
      <c r="L296" s="71">
        <v>1</v>
      </c>
      <c r="M296" s="70">
        <v>1</v>
      </c>
      <c r="N296" s="71">
        <v>0.5</v>
      </c>
      <c r="O296" s="46">
        <v>1</v>
      </c>
      <c r="P296" s="48">
        <v>0.5</v>
      </c>
      <c r="Q296" s="46">
        <v>1</v>
      </c>
      <c r="R296" s="48">
        <v>0.5</v>
      </c>
      <c r="S296" s="46">
        <v>1</v>
      </c>
      <c r="T296" s="48">
        <v>0.5</v>
      </c>
      <c r="U296" s="46">
        <v>1</v>
      </c>
      <c r="V296" s="48">
        <v>0.5</v>
      </c>
      <c r="W296" s="70">
        <v>1</v>
      </c>
      <c r="X296" s="71">
        <v>0.5</v>
      </c>
      <c r="Y296" s="74">
        <v>1</v>
      </c>
      <c r="Z296" s="47">
        <v>0.5</v>
      </c>
      <c r="AA296" s="108" t="s">
        <v>84</v>
      </c>
      <c r="AB296" s="108" t="s">
        <v>80</v>
      </c>
    </row>
    <row r="297" spans="3:28" ht="15.75" x14ac:dyDescent="0.25">
      <c r="C297" s="45" t="s">
        <v>225</v>
      </c>
      <c r="D297" s="45" t="s">
        <v>235</v>
      </c>
      <c r="E297" s="45" t="s">
        <v>769</v>
      </c>
      <c r="F297" s="45" t="s">
        <v>269</v>
      </c>
      <c r="G297" s="46" t="s">
        <v>403</v>
      </c>
      <c r="H297" s="46" t="s">
        <v>834</v>
      </c>
      <c r="I297" s="46" t="s">
        <v>2733</v>
      </c>
      <c r="J297" s="46">
        <v>1</v>
      </c>
      <c r="K297" s="70">
        <v>1</v>
      </c>
      <c r="L297" s="71">
        <v>1</v>
      </c>
      <c r="M297" s="70">
        <v>1</v>
      </c>
      <c r="N297" s="71">
        <v>1</v>
      </c>
      <c r="O297" s="46">
        <v>1</v>
      </c>
      <c r="P297" s="48">
        <v>1</v>
      </c>
      <c r="Q297" s="46">
        <v>1</v>
      </c>
      <c r="R297" s="48">
        <v>1</v>
      </c>
      <c r="S297" s="46">
        <v>1</v>
      </c>
      <c r="T297" s="48">
        <v>1</v>
      </c>
      <c r="U297" s="46">
        <v>1</v>
      </c>
      <c r="V297" s="48">
        <v>1</v>
      </c>
      <c r="W297" s="70">
        <v>1</v>
      </c>
      <c r="X297" s="71">
        <v>1</v>
      </c>
      <c r="Y297" s="74">
        <v>0</v>
      </c>
      <c r="Z297" s="47">
        <v>0</v>
      </c>
      <c r="AA297" s="108" t="s">
        <v>84</v>
      </c>
      <c r="AB297" s="108" t="s">
        <v>78</v>
      </c>
    </row>
    <row r="298" spans="3:28" ht="15.75" x14ac:dyDescent="0.25">
      <c r="C298" s="45" t="s">
        <v>225</v>
      </c>
      <c r="D298" s="45" t="s">
        <v>235</v>
      </c>
      <c r="E298" s="45" t="s">
        <v>769</v>
      </c>
      <c r="F298" s="45" t="s">
        <v>504</v>
      </c>
      <c r="G298" s="46" t="s">
        <v>404</v>
      </c>
      <c r="H298" s="46" t="s">
        <v>834</v>
      </c>
      <c r="I298" s="46" t="s">
        <v>2733</v>
      </c>
      <c r="J298" s="46">
        <v>9</v>
      </c>
      <c r="K298" s="70">
        <v>9</v>
      </c>
      <c r="L298" s="71">
        <v>1</v>
      </c>
      <c r="M298" s="70">
        <v>9</v>
      </c>
      <c r="N298" s="71">
        <v>1</v>
      </c>
      <c r="O298" s="46">
        <v>6</v>
      </c>
      <c r="P298" s="48">
        <v>0.66666666666666663</v>
      </c>
      <c r="Q298" s="46">
        <v>6</v>
      </c>
      <c r="R298" s="48">
        <v>0.66666666666666663</v>
      </c>
      <c r="S298" s="46">
        <v>6</v>
      </c>
      <c r="T298" s="48">
        <v>0.66666666666666663</v>
      </c>
      <c r="U298" s="46">
        <v>6</v>
      </c>
      <c r="V298" s="48">
        <v>0.66666666666666663</v>
      </c>
      <c r="W298" s="70">
        <v>6</v>
      </c>
      <c r="X298" s="71">
        <v>0.66666666666666663</v>
      </c>
      <c r="Y298" s="74">
        <v>6</v>
      </c>
      <c r="Z298" s="47">
        <v>0.66666666666666663</v>
      </c>
      <c r="AA298" s="108" t="s">
        <v>84</v>
      </c>
      <c r="AB298" s="108" t="s">
        <v>75</v>
      </c>
    </row>
    <row r="299" spans="3:28" ht="15.75" x14ac:dyDescent="0.25">
      <c r="C299" s="45" t="s">
        <v>225</v>
      </c>
      <c r="D299" s="45" t="s">
        <v>235</v>
      </c>
      <c r="E299" s="45" t="s">
        <v>769</v>
      </c>
      <c r="F299" s="45" t="s">
        <v>267</v>
      </c>
      <c r="G299" s="46" t="s">
        <v>403</v>
      </c>
      <c r="H299" s="46" t="s">
        <v>834</v>
      </c>
      <c r="I299" s="46" t="s">
        <v>2733</v>
      </c>
      <c r="J299" s="46">
        <v>5</v>
      </c>
      <c r="K299" s="70">
        <v>4</v>
      </c>
      <c r="L299" s="71">
        <v>0.8</v>
      </c>
      <c r="M299" s="70">
        <v>4</v>
      </c>
      <c r="N299" s="71">
        <v>0.8</v>
      </c>
      <c r="O299" s="46">
        <v>5</v>
      </c>
      <c r="P299" s="48">
        <v>1</v>
      </c>
      <c r="Q299" s="46">
        <v>5</v>
      </c>
      <c r="R299" s="48">
        <v>1</v>
      </c>
      <c r="S299" s="46">
        <v>5</v>
      </c>
      <c r="T299" s="48">
        <v>1</v>
      </c>
      <c r="U299" s="46">
        <v>5</v>
      </c>
      <c r="V299" s="48">
        <v>1</v>
      </c>
      <c r="W299" s="70">
        <v>5</v>
      </c>
      <c r="X299" s="71">
        <v>1</v>
      </c>
      <c r="Y299" s="74">
        <v>1</v>
      </c>
      <c r="Z299" s="47">
        <v>0.2</v>
      </c>
      <c r="AA299" s="108" t="s">
        <v>84</v>
      </c>
      <c r="AB299" s="108" t="s">
        <v>80</v>
      </c>
    </row>
    <row r="300" spans="3:28" ht="15.75" x14ac:dyDescent="0.25">
      <c r="C300" s="45" t="s">
        <v>225</v>
      </c>
      <c r="D300" s="45" t="s">
        <v>235</v>
      </c>
      <c r="E300" s="45" t="s">
        <v>769</v>
      </c>
      <c r="F300" s="45" t="s">
        <v>264</v>
      </c>
      <c r="G300" s="46" t="s">
        <v>403</v>
      </c>
      <c r="H300" s="46" t="s">
        <v>834</v>
      </c>
      <c r="I300" s="46" t="s">
        <v>2733</v>
      </c>
      <c r="J300" s="46">
        <v>2</v>
      </c>
      <c r="K300" s="70">
        <v>1</v>
      </c>
      <c r="L300" s="71">
        <v>0.5</v>
      </c>
      <c r="M300" s="70">
        <v>1</v>
      </c>
      <c r="N300" s="71">
        <v>0.5</v>
      </c>
      <c r="O300" s="46">
        <v>2</v>
      </c>
      <c r="P300" s="48">
        <v>1</v>
      </c>
      <c r="Q300" s="46">
        <v>2</v>
      </c>
      <c r="R300" s="48">
        <v>1</v>
      </c>
      <c r="S300" s="46">
        <v>2</v>
      </c>
      <c r="T300" s="48">
        <v>1</v>
      </c>
      <c r="U300" s="46">
        <v>2</v>
      </c>
      <c r="V300" s="48">
        <v>1</v>
      </c>
      <c r="W300" s="70">
        <v>2</v>
      </c>
      <c r="X300" s="71">
        <v>1</v>
      </c>
      <c r="Y300" s="74">
        <v>0</v>
      </c>
      <c r="Z300" s="47">
        <v>0</v>
      </c>
      <c r="AA300" s="108" t="s">
        <v>84</v>
      </c>
      <c r="AB300" s="108" t="s">
        <v>78</v>
      </c>
    </row>
    <row r="301" spans="3:28" ht="15.75" x14ac:dyDescent="0.25">
      <c r="C301" s="45" t="s">
        <v>225</v>
      </c>
      <c r="D301" s="45" t="s">
        <v>235</v>
      </c>
      <c r="E301" s="45" t="s">
        <v>769</v>
      </c>
      <c r="F301" s="45" t="s">
        <v>505</v>
      </c>
      <c r="G301" s="46" t="s">
        <v>403</v>
      </c>
      <c r="H301" s="46" t="s">
        <v>834</v>
      </c>
      <c r="I301" s="46" t="s">
        <v>2733</v>
      </c>
      <c r="J301" s="46">
        <v>3</v>
      </c>
      <c r="K301" s="70">
        <v>3</v>
      </c>
      <c r="L301" s="71">
        <v>1</v>
      </c>
      <c r="M301" s="70">
        <v>3</v>
      </c>
      <c r="N301" s="71">
        <v>1</v>
      </c>
      <c r="O301" s="46">
        <v>2</v>
      </c>
      <c r="P301" s="48">
        <v>0.66666666666666663</v>
      </c>
      <c r="Q301" s="46">
        <v>2</v>
      </c>
      <c r="R301" s="48">
        <v>0.66666666666666663</v>
      </c>
      <c r="S301" s="46">
        <v>2</v>
      </c>
      <c r="T301" s="48">
        <v>0.66666666666666663</v>
      </c>
      <c r="U301" s="46">
        <v>2</v>
      </c>
      <c r="V301" s="48">
        <v>0.66666666666666663</v>
      </c>
      <c r="W301" s="70">
        <v>2</v>
      </c>
      <c r="X301" s="71">
        <v>0.66666666666666663</v>
      </c>
      <c r="Y301" s="74">
        <v>2</v>
      </c>
      <c r="Z301" s="47">
        <v>0.66666666666666663</v>
      </c>
      <c r="AA301" s="108" t="s">
        <v>84</v>
      </c>
      <c r="AB301" s="108" t="s">
        <v>75</v>
      </c>
    </row>
    <row r="302" spans="3:28" ht="15.75" x14ac:dyDescent="0.25">
      <c r="C302" s="45" t="s">
        <v>225</v>
      </c>
      <c r="D302" s="45" t="s">
        <v>235</v>
      </c>
      <c r="E302" s="45" t="s">
        <v>769</v>
      </c>
      <c r="F302" s="45" t="s">
        <v>2535</v>
      </c>
      <c r="G302" s="46" t="s">
        <v>403</v>
      </c>
      <c r="H302" s="46" t="s">
        <v>834</v>
      </c>
      <c r="I302" s="46" t="s">
        <v>2733</v>
      </c>
      <c r="J302" s="46">
        <v>1</v>
      </c>
      <c r="K302" s="70">
        <v>1</v>
      </c>
      <c r="L302" s="71">
        <v>1</v>
      </c>
      <c r="M302" s="70">
        <v>1</v>
      </c>
      <c r="N302" s="71">
        <v>1</v>
      </c>
      <c r="O302" s="46">
        <v>1</v>
      </c>
      <c r="P302" s="48">
        <v>1</v>
      </c>
      <c r="Q302" s="46">
        <v>1</v>
      </c>
      <c r="R302" s="48">
        <v>1</v>
      </c>
      <c r="S302" s="46">
        <v>1</v>
      </c>
      <c r="T302" s="48">
        <v>1</v>
      </c>
      <c r="U302" s="46">
        <v>1</v>
      </c>
      <c r="V302" s="48">
        <v>1</v>
      </c>
      <c r="W302" s="70">
        <v>1</v>
      </c>
      <c r="X302" s="71">
        <v>1</v>
      </c>
      <c r="Y302" s="74">
        <v>1</v>
      </c>
      <c r="Z302" s="47">
        <v>1</v>
      </c>
      <c r="AA302" s="108" t="s">
        <v>84</v>
      </c>
      <c r="AB302" s="108" t="s">
        <v>75</v>
      </c>
    </row>
    <row r="303" spans="3:28" ht="15.75" x14ac:dyDescent="0.25">
      <c r="C303" s="45" t="s">
        <v>225</v>
      </c>
      <c r="D303" s="45" t="s">
        <v>235</v>
      </c>
      <c r="E303" s="45" t="s">
        <v>768</v>
      </c>
      <c r="F303" s="45" t="s">
        <v>259</v>
      </c>
      <c r="G303" s="46" t="s">
        <v>406</v>
      </c>
      <c r="H303" s="46" t="s">
        <v>834</v>
      </c>
      <c r="I303" s="46" t="s">
        <v>2706</v>
      </c>
      <c r="J303" s="46">
        <v>32</v>
      </c>
      <c r="K303" s="70">
        <v>30</v>
      </c>
      <c r="L303" s="71">
        <v>0.9375</v>
      </c>
      <c r="M303" s="70">
        <v>29</v>
      </c>
      <c r="N303" s="71">
        <v>0.90625</v>
      </c>
      <c r="O303" s="46">
        <v>31</v>
      </c>
      <c r="P303" s="48">
        <v>0.96875</v>
      </c>
      <c r="Q303" s="46">
        <v>31</v>
      </c>
      <c r="R303" s="48">
        <v>0.96875</v>
      </c>
      <c r="S303" s="46">
        <v>31</v>
      </c>
      <c r="T303" s="48">
        <v>0.96875</v>
      </c>
      <c r="U303" s="46">
        <v>31</v>
      </c>
      <c r="V303" s="48">
        <v>0.96875</v>
      </c>
      <c r="W303" s="70">
        <v>31</v>
      </c>
      <c r="X303" s="71">
        <v>0.96875</v>
      </c>
      <c r="Y303" s="74">
        <v>15</v>
      </c>
      <c r="Z303" s="47">
        <v>0.46875</v>
      </c>
      <c r="AA303" s="108" t="s">
        <v>84</v>
      </c>
      <c r="AB303" s="108" t="s">
        <v>69</v>
      </c>
    </row>
    <row r="304" spans="3:28" ht="15.75" x14ac:dyDescent="0.25">
      <c r="C304" s="45" t="s">
        <v>225</v>
      </c>
      <c r="D304" s="45" t="s">
        <v>235</v>
      </c>
      <c r="E304" s="45" t="s">
        <v>768</v>
      </c>
      <c r="F304" s="45" t="s">
        <v>260</v>
      </c>
      <c r="G304" s="46" t="s">
        <v>403</v>
      </c>
      <c r="H304" s="46" t="s">
        <v>834</v>
      </c>
      <c r="I304" s="46" t="s">
        <v>2733</v>
      </c>
      <c r="J304" s="46">
        <v>5</v>
      </c>
      <c r="K304" s="70">
        <v>5</v>
      </c>
      <c r="L304" s="71">
        <v>1</v>
      </c>
      <c r="M304" s="70">
        <v>5</v>
      </c>
      <c r="N304" s="71">
        <v>1</v>
      </c>
      <c r="O304" s="46">
        <v>5</v>
      </c>
      <c r="P304" s="48">
        <v>1</v>
      </c>
      <c r="Q304" s="46">
        <v>5</v>
      </c>
      <c r="R304" s="48">
        <v>1</v>
      </c>
      <c r="S304" s="46">
        <v>5</v>
      </c>
      <c r="T304" s="48">
        <v>1</v>
      </c>
      <c r="U304" s="46">
        <v>5</v>
      </c>
      <c r="V304" s="48">
        <v>1</v>
      </c>
      <c r="W304" s="70">
        <v>5</v>
      </c>
      <c r="X304" s="71">
        <v>1</v>
      </c>
      <c r="Y304" s="74">
        <v>3</v>
      </c>
      <c r="Z304" s="47">
        <v>0.6</v>
      </c>
      <c r="AA304" s="108" t="s">
        <v>84</v>
      </c>
      <c r="AB304" s="108" t="s">
        <v>79</v>
      </c>
    </row>
    <row r="305" spans="3:28" ht="15.75" x14ac:dyDescent="0.25">
      <c r="C305" s="45" t="s">
        <v>225</v>
      </c>
      <c r="D305" s="45" t="s">
        <v>235</v>
      </c>
      <c r="E305" s="45" t="s">
        <v>768</v>
      </c>
      <c r="F305" s="45" t="s">
        <v>262</v>
      </c>
      <c r="G305" s="46" t="s">
        <v>404</v>
      </c>
      <c r="H305" s="46" t="s">
        <v>834</v>
      </c>
      <c r="I305" s="46" t="s">
        <v>2733</v>
      </c>
      <c r="J305" s="46">
        <v>4</v>
      </c>
      <c r="K305" s="70">
        <v>4</v>
      </c>
      <c r="L305" s="71">
        <v>1</v>
      </c>
      <c r="M305" s="70">
        <v>4</v>
      </c>
      <c r="N305" s="71">
        <v>1</v>
      </c>
      <c r="O305" s="46">
        <v>3</v>
      </c>
      <c r="P305" s="48">
        <v>0.75</v>
      </c>
      <c r="Q305" s="46">
        <v>3</v>
      </c>
      <c r="R305" s="48">
        <v>0.75</v>
      </c>
      <c r="S305" s="46">
        <v>3</v>
      </c>
      <c r="T305" s="48">
        <v>0.75</v>
      </c>
      <c r="U305" s="46">
        <v>3</v>
      </c>
      <c r="V305" s="48">
        <v>0.75</v>
      </c>
      <c r="W305" s="70">
        <v>3</v>
      </c>
      <c r="X305" s="71">
        <v>0.75</v>
      </c>
      <c r="Y305" s="74">
        <v>3</v>
      </c>
      <c r="Z305" s="47">
        <v>0.75</v>
      </c>
      <c r="AA305" s="108" t="s">
        <v>84</v>
      </c>
      <c r="AB305" s="108" t="s">
        <v>79</v>
      </c>
    </row>
    <row r="306" spans="3:28" ht="15.75" x14ac:dyDescent="0.25">
      <c r="C306" s="45" t="s">
        <v>225</v>
      </c>
      <c r="D306" s="45" t="s">
        <v>235</v>
      </c>
      <c r="E306" s="45" t="s">
        <v>768</v>
      </c>
      <c r="F306" s="45" t="s">
        <v>500</v>
      </c>
      <c r="G306" s="46" t="s">
        <v>404</v>
      </c>
      <c r="H306" s="46" t="s">
        <v>833</v>
      </c>
      <c r="I306" s="46" t="s">
        <v>2706</v>
      </c>
      <c r="J306" s="46">
        <v>1</v>
      </c>
      <c r="K306" s="70">
        <v>0</v>
      </c>
      <c r="L306" s="71">
        <v>0</v>
      </c>
      <c r="M306" s="70">
        <v>0</v>
      </c>
      <c r="N306" s="71">
        <v>0</v>
      </c>
      <c r="O306" s="46">
        <v>0</v>
      </c>
      <c r="P306" s="48">
        <v>0</v>
      </c>
      <c r="Q306" s="46">
        <v>0</v>
      </c>
      <c r="R306" s="48">
        <v>0</v>
      </c>
      <c r="S306" s="46">
        <v>0</v>
      </c>
      <c r="T306" s="48">
        <v>0</v>
      </c>
      <c r="U306" s="46">
        <v>0</v>
      </c>
      <c r="V306" s="48">
        <v>0</v>
      </c>
      <c r="W306" s="70">
        <v>0</v>
      </c>
      <c r="X306" s="71">
        <v>0</v>
      </c>
      <c r="Y306" s="74">
        <v>0</v>
      </c>
      <c r="Z306" s="47">
        <v>0</v>
      </c>
      <c r="AA306" s="108" t="s">
        <v>84</v>
      </c>
      <c r="AB306" s="108" t="s">
        <v>69</v>
      </c>
    </row>
    <row r="307" spans="3:28" ht="15.75" x14ac:dyDescent="0.25">
      <c r="C307" s="45" t="s">
        <v>225</v>
      </c>
      <c r="D307" s="45" t="s">
        <v>235</v>
      </c>
      <c r="E307" s="45" t="s">
        <v>768</v>
      </c>
      <c r="F307" s="45" t="s">
        <v>258</v>
      </c>
      <c r="G307" s="46" t="s">
        <v>403</v>
      </c>
      <c r="H307" s="46" t="s">
        <v>833</v>
      </c>
      <c r="I307" s="46" t="s">
        <v>2706</v>
      </c>
      <c r="J307" s="46">
        <v>1</v>
      </c>
      <c r="K307" s="70">
        <v>1</v>
      </c>
      <c r="L307" s="71">
        <v>1</v>
      </c>
      <c r="M307" s="70">
        <v>1</v>
      </c>
      <c r="N307" s="71">
        <v>1</v>
      </c>
      <c r="O307" s="46">
        <v>1</v>
      </c>
      <c r="P307" s="48">
        <v>1</v>
      </c>
      <c r="Q307" s="46">
        <v>1</v>
      </c>
      <c r="R307" s="48">
        <v>1</v>
      </c>
      <c r="S307" s="46">
        <v>1</v>
      </c>
      <c r="T307" s="48">
        <v>1</v>
      </c>
      <c r="U307" s="46">
        <v>1</v>
      </c>
      <c r="V307" s="48">
        <v>1</v>
      </c>
      <c r="W307" s="70">
        <v>1</v>
      </c>
      <c r="X307" s="71">
        <v>1</v>
      </c>
      <c r="Y307" s="74">
        <v>1</v>
      </c>
      <c r="Z307" s="47">
        <v>1</v>
      </c>
      <c r="AA307" s="108" t="s">
        <v>84</v>
      </c>
      <c r="AB307" s="108" t="s">
        <v>69</v>
      </c>
    </row>
    <row r="308" spans="3:28" ht="15.75" x14ac:dyDescent="0.25">
      <c r="C308" s="45" t="s">
        <v>225</v>
      </c>
      <c r="D308" s="45" t="s">
        <v>235</v>
      </c>
      <c r="E308" s="45" t="s">
        <v>768</v>
      </c>
      <c r="F308" s="45" t="s">
        <v>501</v>
      </c>
      <c r="G308" s="46" t="s">
        <v>403</v>
      </c>
      <c r="H308" s="46" t="s">
        <v>833</v>
      </c>
      <c r="I308" s="46" t="s">
        <v>2706</v>
      </c>
      <c r="J308" s="46">
        <v>1</v>
      </c>
      <c r="K308" s="70">
        <v>0</v>
      </c>
      <c r="L308" s="71">
        <v>0</v>
      </c>
      <c r="M308" s="70">
        <v>1</v>
      </c>
      <c r="N308" s="71">
        <v>1</v>
      </c>
      <c r="O308" s="46">
        <v>1</v>
      </c>
      <c r="P308" s="48">
        <v>1</v>
      </c>
      <c r="Q308" s="46">
        <v>1</v>
      </c>
      <c r="R308" s="48">
        <v>1</v>
      </c>
      <c r="S308" s="46">
        <v>1</v>
      </c>
      <c r="T308" s="48">
        <v>1</v>
      </c>
      <c r="U308" s="46">
        <v>1</v>
      </c>
      <c r="V308" s="48">
        <v>1</v>
      </c>
      <c r="W308" s="70">
        <v>1</v>
      </c>
      <c r="X308" s="71">
        <v>1</v>
      </c>
      <c r="Y308" s="74">
        <v>0</v>
      </c>
      <c r="Z308" s="47">
        <v>0</v>
      </c>
      <c r="AA308" s="108" t="s">
        <v>84</v>
      </c>
      <c r="AB308" s="108" t="s">
        <v>69</v>
      </c>
    </row>
    <row r="309" spans="3:28" ht="15.75" x14ac:dyDescent="0.25">
      <c r="C309" s="45" t="s">
        <v>225</v>
      </c>
      <c r="D309" s="45" t="s">
        <v>235</v>
      </c>
      <c r="E309" s="45" t="s">
        <v>774</v>
      </c>
      <c r="F309" s="45" t="s">
        <v>287</v>
      </c>
      <c r="G309" s="46" t="s">
        <v>405</v>
      </c>
      <c r="H309" s="46" t="s">
        <v>834</v>
      </c>
      <c r="I309" s="46" t="s">
        <v>2733</v>
      </c>
      <c r="J309" s="46">
        <v>24</v>
      </c>
      <c r="K309" s="70">
        <v>22</v>
      </c>
      <c r="L309" s="71">
        <v>0.91666666666666663</v>
      </c>
      <c r="M309" s="70">
        <v>21</v>
      </c>
      <c r="N309" s="71">
        <v>0.875</v>
      </c>
      <c r="O309" s="46">
        <v>22</v>
      </c>
      <c r="P309" s="48">
        <v>0.91666666666666663</v>
      </c>
      <c r="Q309" s="46">
        <v>21</v>
      </c>
      <c r="R309" s="48">
        <v>0.875</v>
      </c>
      <c r="S309" s="46">
        <v>21</v>
      </c>
      <c r="T309" s="48">
        <v>0.875</v>
      </c>
      <c r="U309" s="46">
        <v>21</v>
      </c>
      <c r="V309" s="48">
        <v>0.875</v>
      </c>
      <c r="W309" s="70">
        <v>21</v>
      </c>
      <c r="X309" s="71">
        <v>0.875</v>
      </c>
      <c r="Y309" s="74">
        <v>12</v>
      </c>
      <c r="Z309" s="47">
        <v>0.5</v>
      </c>
      <c r="AA309" s="108" t="s">
        <v>84</v>
      </c>
      <c r="AB309" s="108" t="s">
        <v>81</v>
      </c>
    </row>
    <row r="310" spans="3:28" ht="15.75" x14ac:dyDescent="0.25">
      <c r="C310" s="45" t="s">
        <v>225</v>
      </c>
      <c r="D310" s="45" t="s">
        <v>235</v>
      </c>
      <c r="E310" s="45" t="s">
        <v>774</v>
      </c>
      <c r="F310" s="45" t="s">
        <v>525</v>
      </c>
      <c r="G310" s="46" t="s">
        <v>405</v>
      </c>
      <c r="H310" s="46" t="s">
        <v>833</v>
      </c>
      <c r="I310" s="46" t="s">
        <v>2706</v>
      </c>
      <c r="J310" s="46">
        <v>7</v>
      </c>
      <c r="K310" s="70">
        <v>7</v>
      </c>
      <c r="L310" s="71">
        <v>1</v>
      </c>
      <c r="M310" s="70">
        <v>7</v>
      </c>
      <c r="N310" s="71">
        <v>1</v>
      </c>
      <c r="O310" s="46">
        <v>7</v>
      </c>
      <c r="P310" s="48">
        <v>1</v>
      </c>
      <c r="Q310" s="46">
        <v>7</v>
      </c>
      <c r="R310" s="48">
        <v>1</v>
      </c>
      <c r="S310" s="46">
        <v>7</v>
      </c>
      <c r="T310" s="48">
        <v>1</v>
      </c>
      <c r="U310" s="46">
        <v>7</v>
      </c>
      <c r="V310" s="48">
        <v>1</v>
      </c>
      <c r="W310" s="70">
        <v>7</v>
      </c>
      <c r="X310" s="71">
        <v>1</v>
      </c>
      <c r="Y310" s="74">
        <v>5</v>
      </c>
      <c r="Z310" s="47">
        <v>0.7142857142857143</v>
      </c>
      <c r="AA310" s="108" t="s">
        <v>84</v>
      </c>
      <c r="AB310" s="108" t="s">
        <v>85</v>
      </c>
    </row>
    <row r="311" spans="3:28" ht="15.75" x14ac:dyDescent="0.25">
      <c r="C311" s="45" t="s">
        <v>225</v>
      </c>
      <c r="D311" s="45" t="s">
        <v>235</v>
      </c>
      <c r="E311" s="45" t="s">
        <v>774</v>
      </c>
      <c r="F311" s="45" t="s">
        <v>281</v>
      </c>
      <c r="G311" s="46" t="s">
        <v>405</v>
      </c>
      <c r="H311" s="46" t="s">
        <v>834</v>
      </c>
      <c r="I311" s="46" t="s">
        <v>2733</v>
      </c>
      <c r="J311" s="46">
        <v>5</v>
      </c>
      <c r="K311" s="70">
        <v>4</v>
      </c>
      <c r="L311" s="71">
        <v>0.8</v>
      </c>
      <c r="M311" s="70">
        <v>3</v>
      </c>
      <c r="N311" s="71">
        <v>0.6</v>
      </c>
      <c r="O311" s="46">
        <v>5</v>
      </c>
      <c r="P311" s="48">
        <v>1</v>
      </c>
      <c r="Q311" s="46">
        <v>5</v>
      </c>
      <c r="R311" s="48">
        <v>1</v>
      </c>
      <c r="S311" s="46">
        <v>5</v>
      </c>
      <c r="T311" s="48">
        <v>1</v>
      </c>
      <c r="U311" s="46">
        <v>5</v>
      </c>
      <c r="V311" s="48">
        <v>1</v>
      </c>
      <c r="W311" s="70">
        <v>5</v>
      </c>
      <c r="X311" s="71">
        <v>1</v>
      </c>
      <c r="Y311" s="74">
        <v>1</v>
      </c>
      <c r="Z311" s="47">
        <v>0.2</v>
      </c>
      <c r="AA311" s="108" t="s">
        <v>84</v>
      </c>
      <c r="AB311" s="108" t="s">
        <v>82</v>
      </c>
    </row>
    <row r="312" spans="3:28" ht="30" x14ac:dyDescent="0.25">
      <c r="C312" s="45" t="s">
        <v>225</v>
      </c>
      <c r="D312" s="45" t="s">
        <v>235</v>
      </c>
      <c r="E312" s="45" t="s">
        <v>774</v>
      </c>
      <c r="F312" s="45" t="s">
        <v>423</v>
      </c>
      <c r="G312" s="46" t="s">
        <v>404</v>
      </c>
      <c r="H312" s="46" t="s">
        <v>834</v>
      </c>
      <c r="I312" s="46" t="s">
        <v>2733</v>
      </c>
      <c r="J312" s="46">
        <v>5</v>
      </c>
      <c r="K312" s="70">
        <v>4</v>
      </c>
      <c r="L312" s="71">
        <v>0.8</v>
      </c>
      <c r="M312" s="70">
        <v>5</v>
      </c>
      <c r="N312" s="71">
        <v>1</v>
      </c>
      <c r="O312" s="46">
        <v>5</v>
      </c>
      <c r="P312" s="48">
        <v>1</v>
      </c>
      <c r="Q312" s="46">
        <v>5</v>
      </c>
      <c r="R312" s="48">
        <v>1</v>
      </c>
      <c r="S312" s="46">
        <v>5</v>
      </c>
      <c r="T312" s="48">
        <v>1</v>
      </c>
      <c r="U312" s="46">
        <v>5</v>
      </c>
      <c r="V312" s="48">
        <v>1</v>
      </c>
      <c r="W312" s="70">
        <v>5</v>
      </c>
      <c r="X312" s="71">
        <v>1</v>
      </c>
      <c r="Y312" s="74">
        <v>3</v>
      </c>
      <c r="Z312" s="47">
        <v>0.6</v>
      </c>
      <c r="AA312" s="108" t="s">
        <v>84</v>
      </c>
      <c r="AB312" s="108" t="s">
        <v>82</v>
      </c>
    </row>
    <row r="313" spans="3:28" ht="15.75" x14ac:dyDescent="0.25">
      <c r="C313" s="45" t="s">
        <v>225</v>
      </c>
      <c r="D313" s="45" t="s">
        <v>235</v>
      </c>
      <c r="E313" s="45" t="s">
        <v>774</v>
      </c>
      <c r="F313" s="45" t="s">
        <v>527</v>
      </c>
      <c r="G313" s="46" t="s">
        <v>404</v>
      </c>
      <c r="H313" s="46" t="s">
        <v>833</v>
      </c>
      <c r="I313" s="46" t="s">
        <v>2706</v>
      </c>
      <c r="J313" s="46">
        <v>1</v>
      </c>
      <c r="K313" s="70">
        <v>1</v>
      </c>
      <c r="L313" s="71">
        <v>1</v>
      </c>
      <c r="M313" s="70">
        <v>1</v>
      </c>
      <c r="N313" s="71">
        <v>1</v>
      </c>
      <c r="O313" s="46">
        <v>1</v>
      </c>
      <c r="P313" s="48">
        <v>1</v>
      </c>
      <c r="Q313" s="46">
        <v>1</v>
      </c>
      <c r="R313" s="48">
        <v>1</v>
      </c>
      <c r="S313" s="46">
        <v>1</v>
      </c>
      <c r="T313" s="48">
        <v>1</v>
      </c>
      <c r="U313" s="46">
        <v>1</v>
      </c>
      <c r="V313" s="48">
        <v>1</v>
      </c>
      <c r="W313" s="70">
        <v>1</v>
      </c>
      <c r="X313" s="71">
        <v>1</v>
      </c>
      <c r="Y313" s="74">
        <v>0</v>
      </c>
      <c r="Z313" s="47">
        <v>0</v>
      </c>
      <c r="AA313" s="108" t="s">
        <v>84</v>
      </c>
      <c r="AB313" s="108" t="s">
        <v>85</v>
      </c>
    </row>
    <row r="314" spans="3:28" ht="15.75" x14ac:dyDescent="0.25">
      <c r="C314" s="45" t="s">
        <v>225</v>
      </c>
      <c r="D314" s="45" t="s">
        <v>235</v>
      </c>
      <c r="E314" s="45" t="s">
        <v>774</v>
      </c>
      <c r="F314" s="45" t="s">
        <v>283</v>
      </c>
      <c r="G314" s="46" t="s">
        <v>404</v>
      </c>
      <c r="H314" s="46" t="s">
        <v>834</v>
      </c>
      <c r="I314" s="46" t="s">
        <v>2733</v>
      </c>
      <c r="J314" s="46">
        <v>2</v>
      </c>
      <c r="K314" s="70">
        <v>2</v>
      </c>
      <c r="L314" s="71">
        <v>1</v>
      </c>
      <c r="M314" s="70">
        <v>2</v>
      </c>
      <c r="N314" s="71">
        <v>1</v>
      </c>
      <c r="O314" s="46">
        <v>2</v>
      </c>
      <c r="P314" s="48">
        <v>1</v>
      </c>
      <c r="Q314" s="46">
        <v>2</v>
      </c>
      <c r="R314" s="48">
        <v>1</v>
      </c>
      <c r="S314" s="46">
        <v>2</v>
      </c>
      <c r="T314" s="48">
        <v>1</v>
      </c>
      <c r="U314" s="46">
        <v>2</v>
      </c>
      <c r="V314" s="48">
        <v>1</v>
      </c>
      <c r="W314" s="70">
        <v>2</v>
      </c>
      <c r="X314" s="71">
        <v>1</v>
      </c>
      <c r="Y314" s="74">
        <v>2</v>
      </c>
      <c r="Z314" s="47">
        <v>1</v>
      </c>
      <c r="AA314" s="108" t="s">
        <v>84</v>
      </c>
      <c r="AB314" s="108" t="s">
        <v>81</v>
      </c>
    </row>
    <row r="315" spans="3:28" ht="15.75" x14ac:dyDescent="0.25">
      <c r="C315" s="45" t="s">
        <v>225</v>
      </c>
      <c r="D315" s="45" t="s">
        <v>235</v>
      </c>
      <c r="E315" s="45" t="s">
        <v>774</v>
      </c>
      <c r="F315" s="45" t="s">
        <v>288</v>
      </c>
      <c r="G315" s="46" t="s">
        <v>403</v>
      </c>
      <c r="H315" s="46" t="s">
        <v>833</v>
      </c>
      <c r="I315" s="46" t="s">
        <v>2706</v>
      </c>
      <c r="J315" s="46">
        <v>2</v>
      </c>
      <c r="K315" s="70">
        <v>1</v>
      </c>
      <c r="L315" s="71">
        <v>0.5</v>
      </c>
      <c r="M315" s="70">
        <v>2</v>
      </c>
      <c r="N315" s="71">
        <v>1</v>
      </c>
      <c r="O315" s="46">
        <v>2</v>
      </c>
      <c r="P315" s="48">
        <v>1</v>
      </c>
      <c r="Q315" s="46">
        <v>2</v>
      </c>
      <c r="R315" s="48">
        <v>1</v>
      </c>
      <c r="S315" s="46">
        <v>2</v>
      </c>
      <c r="T315" s="48">
        <v>1</v>
      </c>
      <c r="U315" s="46">
        <v>2</v>
      </c>
      <c r="V315" s="48">
        <v>1</v>
      </c>
      <c r="W315" s="70">
        <v>2</v>
      </c>
      <c r="X315" s="71">
        <v>1</v>
      </c>
      <c r="Y315" s="74">
        <v>0</v>
      </c>
      <c r="Z315" s="47">
        <v>0</v>
      </c>
      <c r="AA315" s="108" t="s">
        <v>84</v>
      </c>
      <c r="AB315" s="108" t="s">
        <v>85</v>
      </c>
    </row>
    <row r="316" spans="3:28" ht="15.75" x14ac:dyDescent="0.25">
      <c r="C316" s="45" t="s">
        <v>225</v>
      </c>
      <c r="D316" s="45" t="s">
        <v>235</v>
      </c>
      <c r="E316" s="45" t="s">
        <v>774</v>
      </c>
      <c r="F316" s="45" t="s">
        <v>286</v>
      </c>
      <c r="G316" s="46" t="s">
        <v>404</v>
      </c>
      <c r="H316" s="46" t="s">
        <v>834</v>
      </c>
      <c r="I316" s="46" t="s">
        <v>2733</v>
      </c>
      <c r="J316" s="46">
        <v>3</v>
      </c>
      <c r="K316" s="70">
        <v>2</v>
      </c>
      <c r="L316" s="71">
        <v>0.66666666666666663</v>
      </c>
      <c r="M316" s="70">
        <v>2</v>
      </c>
      <c r="N316" s="71">
        <v>0.66666666666666663</v>
      </c>
      <c r="O316" s="46">
        <v>3</v>
      </c>
      <c r="P316" s="48">
        <v>1</v>
      </c>
      <c r="Q316" s="46">
        <v>3</v>
      </c>
      <c r="R316" s="48">
        <v>1</v>
      </c>
      <c r="S316" s="46">
        <v>3</v>
      </c>
      <c r="T316" s="48">
        <v>1</v>
      </c>
      <c r="U316" s="46">
        <v>3</v>
      </c>
      <c r="V316" s="48">
        <v>1</v>
      </c>
      <c r="W316" s="70">
        <v>3</v>
      </c>
      <c r="X316" s="71">
        <v>1</v>
      </c>
      <c r="Y316" s="74">
        <v>1</v>
      </c>
      <c r="Z316" s="47">
        <v>0.33333333333333331</v>
      </c>
      <c r="AA316" s="108" t="s">
        <v>84</v>
      </c>
      <c r="AB316" s="108" t="s">
        <v>81</v>
      </c>
    </row>
    <row r="317" spans="3:28" ht="15.75" x14ac:dyDescent="0.25">
      <c r="C317" s="45" t="s">
        <v>225</v>
      </c>
      <c r="D317" s="45" t="s">
        <v>235</v>
      </c>
      <c r="E317" s="45" t="s">
        <v>774</v>
      </c>
      <c r="F317" s="45" t="s">
        <v>526</v>
      </c>
      <c r="G317" s="46" t="s">
        <v>403</v>
      </c>
      <c r="H317" s="46" t="s">
        <v>833</v>
      </c>
      <c r="I317" s="46" t="s">
        <v>2706</v>
      </c>
      <c r="J317" s="46">
        <v>1</v>
      </c>
      <c r="K317" s="70">
        <v>1</v>
      </c>
      <c r="L317" s="71">
        <v>1</v>
      </c>
      <c r="M317" s="70">
        <v>0</v>
      </c>
      <c r="N317" s="71">
        <v>0</v>
      </c>
      <c r="O317" s="46">
        <v>1</v>
      </c>
      <c r="P317" s="48">
        <v>1</v>
      </c>
      <c r="Q317" s="46">
        <v>1</v>
      </c>
      <c r="R317" s="48">
        <v>1</v>
      </c>
      <c r="S317" s="46">
        <v>1</v>
      </c>
      <c r="T317" s="48">
        <v>1</v>
      </c>
      <c r="U317" s="46">
        <v>1</v>
      </c>
      <c r="V317" s="48">
        <v>1</v>
      </c>
      <c r="W317" s="70">
        <v>1</v>
      </c>
      <c r="X317" s="71">
        <v>1</v>
      </c>
      <c r="Y317" s="74">
        <v>0</v>
      </c>
      <c r="Z317" s="47">
        <v>0</v>
      </c>
      <c r="AA317" s="108" t="s">
        <v>84</v>
      </c>
      <c r="AB317" s="108" t="s">
        <v>85</v>
      </c>
    </row>
    <row r="318" spans="3:28" ht="15.75" x14ac:dyDescent="0.25">
      <c r="C318" s="45" t="s">
        <v>225</v>
      </c>
      <c r="D318" s="45" t="s">
        <v>235</v>
      </c>
      <c r="E318" s="45" t="s">
        <v>774</v>
      </c>
      <c r="F318" s="45" t="s">
        <v>285</v>
      </c>
      <c r="G318" s="46" t="s">
        <v>404</v>
      </c>
      <c r="H318" s="46" t="s">
        <v>834</v>
      </c>
      <c r="I318" s="46" t="s">
        <v>2733</v>
      </c>
      <c r="J318" s="46">
        <v>1</v>
      </c>
      <c r="K318" s="70">
        <v>1</v>
      </c>
      <c r="L318" s="71">
        <v>1</v>
      </c>
      <c r="M318" s="70">
        <v>1</v>
      </c>
      <c r="N318" s="71">
        <v>1</v>
      </c>
      <c r="O318" s="46">
        <v>0</v>
      </c>
      <c r="P318" s="48">
        <v>0</v>
      </c>
      <c r="Q318" s="46">
        <v>0</v>
      </c>
      <c r="R318" s="48">
        <v>0</v>
      </c>
      <c r="S318" s="46">
        <v>0</v>
      </c>
      <c r="T318" s="48">
        <v>0</v>
      </c>
      <c r="U318" s="46">
        <v>0</v>
      </c>
      <c r="V318" s="48">
        <v>0</v>
      </c>
      <c r="W318" s="70">
        <v>0</v>
      </c>
      <c r="X318" s="71">
        <v>0</v>
      </c>
      <c r="Y318" s="74">
        <v>0</v>
      </c>
      <c r="Z318" s="47">
        <v>0</v>
      </c>
      <c r="AA318" s="108" t="s">
        <v>84</v>
      </c>
      <c r="AB318" s="108" t="s">
        <v>81</v>
      </c>
    </row>
    <row r="319" spans="3:28" ht="15.75" x14ac:dyDescent="0.25">
      <c r="C319" s="45" t="s">
        <v>225</v>
      </c>
      <c r="D319" s="45" t="s">
        <v>235</v>
      </c>
      <c r="E319" s="45" t="s">
        <v>774</v>
      </c>
      <c r="F319" s="45" t="s">
        <v>284</v>
      </c>
      <c r="G319" s="46" t="s">
        <v>403</v>
      </c>
      <c r="H319" s="46" t="s">
        <v>834</v>
      </c>
      <c r="I319" s="46" t="s">
        <v>2733</v>
      </c>
      <c r="J319" s="46">
        <v>1</v>
      </c>
      <c r="K319" s="70">
        <v>1</v>
      </c>
      <c r="L319" s="71">
        <v>1</v>
      </c>
      <c r="M319" s="70">
        <v>1</v>
      </c>
      <c r="N319" s="71">
        <v>1</v>
      </c>
      <c r="O319" s="46">
        <v>1</v>
      </c>
      <c r="P319" s="48">
        <v>1</v>
      </c>
      <c r="Q319" s="46">
        <v>1</v>
      </c>
      <c r="R319" s="48">
        <v>1</v>
      </c>
      <c r="S319" s="46">
        <v>1</v>
      </c>
      <c r="T319" s="48">
        <v>1</v>
      </c>
      <c r="U319" s="46">
        <v>1</v>
      </c>
      <c r="V319" s="48">
        <v>1</v>
      </c>
      <c r="W319" s="70">
        <v>1</v>
      </c>
      <c r="X319" s="71">
        <v>1</v>
      </c>
      <c r="Y319" s="74">
        <v>1</v>
      </c>
      <c r="Z319" s="47">
        <v>1</v>
      </c>
      <c r="AA319" s="108" t="s">
        <v>84</v>
      </c>
      <c r="AB319" s="108" t="s">
        <v>81</v>
      </c>
    </row>
    <row r="320" spans="3:28" ht="15.75" x14ac:dyDescent="0.25">
      <c r="C320" s="45" t="s">
        <v>225</v>
      </c>
      <c r="D320" s="45" t="s">
        <v>235</v>
      </c>
      <c r="E320" s="45" t="s">
        <v>774</v>
      </c>
      <c r="F320" s="45" t="s">
        <v>775</v>
      </c>
      <c r="G320" s="46" t="s">
        <v>403</v>
      </c>
      <c r="H320" s="46" t="s">
        <v>834</v>
      </c>
      <c r="I320" s="46" t="s">
        <v>2733</v>
      </c>
      <c r="J320" s="46">
        <v>1</v>
      </c>
      <c r="K320" s="70">
        <v>1</v>
      </c>
      <c r="L320" s="71">
        <v>1</v>
      </c>
      <c r="M320" s="70">
        <v>1</v>
      </c>
      <c r="N320" s="71">
        <v>1</v>
      </c>
      <c r="O320" s="46">
        <v>1</v>
      </c>
      <c r="P320" s="48">
        <v>1</v>
      </c>
      <c r="Q320" s="46">
        <v>1</v>
      </c>
      <c r="R320" s="48">
        <v>1</v>
      </c>
      <c r="S320" s="46">
        <v>1</v>
      </c>
      <c r="T320" s="48">
        <v>1</v>
      </c>
      <c r="U320" s="46">
        <v>1</v>
      </c>
      <c r="V320" s="48">
        <v>1</v>
      </c>
      <c r="W320" s="70">
        <v>1</v>
      </c>
      <c r="X320" s="71">
        <v>1</v>
      </c>
      <c r="Y320" s="74">
        <v>1</v>
      </c>
      <c r="Z320" s="47">
        <v>1</v>
      </c>
      <c r="AA320" s="108" t="s">
        <v>84</v>
      </c>
      <c r="AB320" s="108" t="s">
        <v>81</v>
      </c>
    </row>
    <row r="321" spans="3:28" ht="15.75" x14ac:dyDescent="0.25">
      <c r="C321" s="45" t="s">
        <v>225</v>
      </c>
      <c r="D321" s="45" t="s">
        <v>235</v>
      </c>
      <c r="E321" s="45" t="s">
        <v>774</v>
      </c>
      <c r="F321" s="45" t="s">
        <v>280</v>
      </c>
      <c r="G321" s="46" t="s">
        <v>403</v>
      </c>
      <c r="H321" s="46" t="s">
        <v>834</v>
      </c>
      <c r="I321" s="46" t="s">
        <v>2733</v>
      </c>
      <c r="J321" s="46">
        <v>1</v>
      </c>
      <c r="K321" s="70">
        <v>1</v>
      </c>
      <c r="L321" s="71">
        <v>1</v>
      </c>
      <c r="M321" s="70">
        <v>1</v>
      </c>
      <c r="N321" s="71">
        <v>1</v>
      </c>
      <c r="O321" s="46">
        <v>1</v>
      </c>
      <c r="P321" s="48">
        <v>1</v>
      </c>
      <c r="Q321" s="46">
        <v>1</v>
      </c>
      <c r="R321" s="48">
        <v>1</v>
      </c>
      <c r="S321" s="46">
        <v>1</v>
      </c>
      <c r="T321" s="48">
        <v>1</v>
      </c>
      <c r="U321" s="46">
        <v>1</v>
      </c>
      <c r="V321" s="48">
        <v>1</v>
      </c>
      <c r="W321" s="70">
        <v>1</v>
      </c>
      <c r="X321" s="71">
        <v>1</v>
      </c>
      <c r="Y321" s="74">
        <v>1</v>
      </c>
      <c r="Z321" s="47">
        <v>1</v>
      </c>
      <c r="AA321" s="108" t="s">
        <v>84</v>
      </c>
      <c r="AB321" s="108" t="s">
        <v>82</v>
      </c>
    </row>
    <row r="322" spans="3:28" ht="15.75" x14ac:dyDescent="0.25">
      <c r="C322" s="45" t="s">
        <v>225</v>
      </c>
      <c r="D322" s="45" t="s">
        <v>235</v>
      </c>
      <c r="E322" s="45" t="s">
        <v>774</v>
      </c>
      <c r="F322" s="45" t="s">
        <v>531</v>
      </c>
      <c r="G322" s="46" t="s">
        <v>403</v>
      </c>
      <c r="H322" s="46" t="s">
        <v>834</v>
      </c>
      <c r="I322" s="46" t="s">
        <v>2733</v>
      </c>
      <c r="J322" s="46">
        <v>1</v>
      </c>
      <c r="K322" s="70">
        <v>1</v>
      </c>
      <c r="L322" s="71">
        <v>1</v>
      </c>
      <c r="M322" s="70">
        <v>1</v>
      </c>
      <c r="N322" s="71">
        <v>1</v>
      </c>
      <c r="O322" s="46">
        <v>1</v>
      </c>
      <c r="P322" s="48">
        <v>1</v>
      </c>
      <c r="Q322" s="46">
        <v>1</v>
      </c>
      <c r="R322" s="48">
        <v>1</v>
      </c>
      <c r="S322" s="46">
        <v>1</v>
      </c>
      <c r="T322" s="48">
        <v>1</v>
      </c>
      <c r="U322" s="46">
        <v>1</v>
      </c>
      <c r="V322" s="48">
        <v>1</v>
      </c>
      <c r="W322" s="70">
        <v>1</v>
      </c>
      <c r="X322" s="71">
        <v>1</v>
      </c>
      <c r="Y322" s="74">
        <v>1</v>
      </c>
      <c r="Z322" s="47">
        <v>1</v>
      </c>
      <c r="AA322" s="108" t="s">
        <v>84</v>
      </c>
      <c r="AB322" s="108" t="s">
        <v>82</v>
      </c>
    </row>
    <row r="323" spans="3:28" ht="30" x14ac:dyDescent="0.25">
      <c r="C323" s="45" t="s">
        <v>225</v>
      </c>
      <c r="D323" s="45" t="s">
        <v>235</v>
      </c>
      <c r="E323" s="45" t="s">
        <v>777</v>
      </c>
      <c r="F323" s="45" t="s">
        <v>540</v>
      </c>
      <c r="G323" s="46" t="s">
        <v>404</v>
      </c>
      <c r="H323" s="46" t="s">
        <v>833</v>
      </c>
      <c r="I323" s="46" t="s">
        <v>2706</v>
      </c>
      <c r="J323" s="46">
        <v>1</v>
      </c>
      <c r="K323" s="70">
        <v>1</v>
      </c>
      <c r="L323" s="71">
        <v>1</v>
      </c>
      <c r="M323" s="70">
        <v>1</v>
      </c>
      <c r="N323" s="71">
        <v>1</v>
      </c>
      <c r="O323" s="46">
        <v>1</v>
      </c>
      <c r="P323" s="48">
        <v>1</v>
      </c>
      <c r="Q323" s="46">
        <v>1</v>
      </c>
      <c r="R323" s="48">
        <v>1</v>
      </c>
      <c r="S323" s="46">
        <v>1</v>
      </c>
      <c r="T323" s="48">
        <v>1</v>
      </c>
      <c r="U323" s="46">
        <v>1</v>
      </c>
      <c r="V323" s="48">
        <v>1</v>
      </c>
      <c r="W323" s="70">
        <v>1</v>
      </c>
      <c r="X323" s="71">
        <v>1</v>
      </c>
      <c r="Y323" s="74">
        <v>1</v>
      </c>
      <c r="Z323" s="47">
        <v>1</v>
      </c>
      <c r="AA323" s="108" t="s">
        <v>84</v>
      </c>
      <c r="AB323" s="108" t="s">
        <v>73</v>
      </c>
    </row>
    <row r="324" spans="3:28" ht="15.75" x14ac:dyDescent="0.25">
      <c r="C324" s="45" t="s">
        <v>225</v>
      </c>
      <c r="D324" s="45" t="s">
        <v>235</v>
      </c>
      <c r="E324" s="45" t="s">
        <v>767</v>
      </c>
      <c r="F324" s="45" t="s">
        <v>279</v>
      </c>
      <c r="G324" s="46" t="s">
        <v>405</v>
      </c>
      <c r="H324" s="46" t="s">
        <v>834</v>
      </c>
      <c r="I324" s="46" t="s">
        <v>2733</v>
      </c>
      <c r="J324" s="46">
        <v>4</v>
      </c>
      <c r="K324" s="70">
        <v>4</v>
      </c>
      <c r="L324" s="71">
        <v>1</v>
      </c>
      <c r="M324" s="70">
        <v>4</v>
      </c>
      <c r="N324" s="71">
        <v>1</v>
      </c>
      <c r="O324" s="46">
        <v>4</v>
      </c>
      <c r="P324" s="48">
        <v>1</v>
      </c>
      <c r="Q324" s="46">
        <v>4</v>
      </c>
      <c r="R324" s="48">
        <v>1</v>
      </c>
      <c r="S324" s="46">
        <v>4</v>
      </c>
      <c r="T324" s="48">
        <v>1</v>
      </c>
      <c r="U324" s="46">
        <v>4</v>
      </c>
      <c r="V324" s="48">
        <v>1</v>
      </c>
      <c r="W324" s="70">
        <v>4</v>
      </c>
      <c r="X324" s="71">
        <v>1</v>
      </c>
      <c r="Y324" s="74">
        <v>3</v>
      </c>
      <c r="Z324" s="47">
        <v>0.75</v>
      </c>
      <c r="AA324" s="108" t="s">
        <v>84</v>
      </c>
      <c r="AB324" s="108" t="s">
        <v>76</v>
      </c>
    </row>
    <row r="325" spans="3:28" ht="15.75" x14ac:dyDescent="0.25">
      <c r="C325" s="45" t="s">
        <v>225</v>
      </c>
      <c r="D325" s="45" t="s">
        <v>235</v>
      </c>
      <c r="E325" s="45" t="s">
        <v>767</v>
      </c>
      <c r="F325" s="45" t="s">
        <v>523</v>
      </c>
      <c r="G325" s="46" t="s">
        <v>403</v>
      </c>
      <c r="H325" s="46" t="s">
        <v>834</v>
      </c>
      <c r="I325" s="46" t="s">
        <v>2733</v>
      </c>
      <c r="J325" s="46">
        <v>2</v>
      </c>
      <c r="K325" s="70">
        <v>2</v>
      </c>
      <c r="L325" s="71">
        <v>1</v>
      </c>
      <c r="M325" s="70">
        <v>1</v>
      </c>
      <c r="N325" s="71">
        <v>0.5</v>
      </c>
      <c r="O325" s="46">
        <v>2</v>
      </c>
      <c r="P325" s="48">
        <v>1</v>
      </c>
      <c r="Q325" s="46">
        <v>2</v>
      </c>
      <c r="R325" s="48">
        <v>1</v>
      </c>
      <c r="S325" s="46">
        <v>2</v>
      </c>
      <c r="T325" s="48">
        <v>1</v>
      </c>
      <c r="U325" s="46">
        <v>2</v>
      </c>
      <c r="V325" s="48">
        <v>1</v>
      </c>
      <c r="W325" s="70">
        <v>2</v>
      </c>
      <c r="X325" s="71">
        <v>1</v>
      </c>
      <c r="Y325" s="74">
        <v>0</v>
      </c>
      <c r="Z325" s="47">
        <v>0</v>
      </c>
      <c r="AA325" s="108" t="s">
        <v>84</v>
      </c>
      <c r="AB325" s="108" t="s">
        <v>70</v>
      </c>
    </row>
    <row r="326" spans="3:28" ht="15.75" x14ac:dyDescent="0.25">
      <c r="C326" s="45" t="s">
        <v>225</v>
      </c>
      <c r="D326" s="45" t="s">
        <v>235</v>
      </c>
      <c r="E326" s="45" t="s">
        <v>767</v>
      </c>
      <c r="F326" s="45" t="s">
        <v>273</v>
      </c>
      <c r="G326" s="46" t="s">
        <v>405</v>
      </c>
      <c r="H326" s="46" t="s">
        <v>833</v>
      </c>
      <c r="I326" s="46" t="s">
        <v>2706</v>
      </c>
      <c r="J326" s="46">
        <v>17</v>
      </c>
      <c r="K326" s="70">
        <v>14</v>
      </c>
      <c r="L326" s="71">
        <v>0.82352941176470584</v>
      </c>
      <c r="M326" s="70">
        <v>14</v>
      </c>
      <c r="N326" s="71">
        <v>0.82352941176470584</v>
      </c>
      <c r="O326" s="46">
        <v>15</v>
      </c>
      <c r="P326" s="48">
        <v>0.88235294117647056</v>
      </c>
      <c r="Q326" s="46">
        <v>15</v>
      </c>
      <c r="R326" s="48">
        <v>0.88235294117647056</v>
      </c>
      <c r="S326" s="46">
        <v>15</v>
      </c>
      <c r="T326" s="48">
        <v>0.88235294117647056</v>
      </c>
      <c r="U326" s="46">
        <v>15</v>
      </c>
      <c r="V326" s="48">
        <v>0.88235294117647056</v>
      </c>
      <c r="W326" s="70">
        <v>15</v>
      </c>
      <c r="X326" s="71">
        <v>0.88235294117647056</v>
      </c>
      <c r="Y326" s="74">
        <v>4</v>
      </c>
      <c r="Z326" s="47">
        <v>0.23529411764705882</v>
      </c>
      <c r="AA326" s="108" t="s">
        <v>84</v>
      </c>
      <c r="AB326" s="108" t="s">
        <v>69</v>
      </c>
    </row>
    <row r="327" spans="3:28" ht="15.75" x14ac:dyDescent="0.25">
      <c r="C327" s="45" t="s">
        <v>225</v>
      </c>
      <c r="D327" s="45" t="s">
        <v>235</v>
      </c>
      <c r="E327" s="45" t="s">
        <v>767</v>
      </c>
      <c r="F327" s="45" t="s">
        <v>524</v>
      </c>
      <c r="G327" s="46" t="s">
        <v>403</v>
      </c>
      <c r="H327" s="46" t="s">
        <v>833</v>
      </c>
      <c r="I327" s="46" t="s">
        <v>2706</v>
      </c>
      <c r="J327" s="46">
        <v>3</v>
      </c>
      <c r="K327" s="70">
        <v>3</v>
      </c>
      <c r="L327" s="71">
        <v>1</v>
      </c>
      <c r="M327" s="70">
        <v>3</v>
      </c>
      <c r="N327" s="71">
        <v>1</v>
      </c>
      <c r="O327" s="46">
        <v>1</v>
      </c>
      <c r="P327" s="48">
        <v>0.33333333333333331</v>
      </c>
      <c r="Q327" s="46">
        <v>1</v>
      </c>
      <c r="R327" s="48">
        <v>0.33333333333333331</v>
      </c>
      <c r="S327" s="46">
        <v>1</v>
      </c>
      <c r="T327" s="48">
        <v>0.33333333333333331</v>
      </c>
      <c r="U327" s="46">
        <v>1</v>
      </c>
      <c r="V327" s="48">
        <v>0.33333333333333331</v>
      </c>
      <c r="W327" s="70">
        <v>1</v>
      </c>
      <c r="X327" s="71">
        <v>0.33333333333333331</v>
      </c>
      <c r="Y327" s="74">
        <v>1</v>
      </c>
      <c r="Z327" s="47">
        <v>0.33333333333333331</v>
      </c>
      <c r="AA327" s="108" t="s">
        <v>84</v>
      </c>
      <c r="AB327" s="108" t="s">
        <v>69</v>
      </c>
    </row>
    <row r="328" spans="3:28" ht="15.75" x14ac:dyDescent="0.25">
      <c r="C328" s="45" t="s">
        <v>225</v>
      </c>
      <c r="D328" s="45" t="s">
        <v>235</v>
      </c>
      <c r="E328" s="45" t="s">
        <v>767</v>
      </c>
      <c r="F328" s="45" t="s">
        <v>275</v>
      </c>
      <c r="G328" s="46" t="s">
        <v>404</v>
      </c>
      <c r="H328" s="46" t="s">
        <v>834</v>
      </c>
      <c r="I328" s="46" t="s">
        <v>2733</v>
      </c>
      <c r="J328" s="46">
        <v>3</v>
      </c>
      <c r="K328" s="70">
        <v>2</v>
      </c>
      <c r="L328" s="71">
        <v>0.66666666666666663</v>
      </c>
      <c r="M328" s="70">
        <v>2</v>
      </c>
      <c r="N328" s="71">
        <v>0.66666666666666663</v>
      </c>
      <c r="O328" s="46">
        <v>3</v>
      </c>
      <c r="P328" s="48">
        <v>1</v>
      </c>
      <c r="Q328" s="46">
        <v>3</v>
      </c>
      <c r="R328" s="48">
        <v>1</v>
      </c>
      <c r="S328" s="46">
        <v>3</v>
      </c>
      <c r="T328" s="48">
        <v>1</v>
      </c>
      <c r="U328" s="46">
        <v>3</v>
      </c>
      <c r="V328" s="48">
        <v>1</v>
      </c>
      <c r="W328" s="70">
        <v>3</v>
      </c>
      <c r="X328" s="71">
        <v>1</v>
      </c>
      <c r="Y328" s="74">
        <v>2</v>
      </c>
      <c r="Z328" s="47">
        <v>0.66666666666666663</v>
      </c>
      <c r="AA328" s="108" t="s">
        <v>84</v>
      </c>
      <c r="AB328" s="108" t="s">
        <v>70</v>
      </c>
    </row>
    <row r="329" spans="3:28" ht="15.75" x14ac:dyDescent="0.25">
      <c r="C329" s="45" t="s">
        <v>225</v>
      </c>
      <c r="D329" s="45" t="s">
        <v>235</v>
      </c>
      <c r="E329" s="45" t="s">
        <v>767</v>
      </c>
      <c r="F329" s="45" t="s">
        <v>276</v>
      </c>
      <c r="G329" s="46" t="s">
        <v>403</v>
      </c>
      <c r="H329" s="46" t="s">
        <v>834</v>
      </c>
      <c r="I329" s="46" t="s">
        <v>2733</v>
      </c>
      <c r="J329" s="46">
        <v>1</v>
      </c>
      <c r="K329" s="70">
        <v>1</v>
      </c>
      <c r="L329" s="71">
        <v>1</v>
      </c>
      <c r="M329" s="70">
        <v>1</v>
      </c>
      <c r="N329" s="71">
        <v>1</v>
      </c>
      <c r="O329" s="46">
        <v>1</v>
      </c>
      <c r="P329" s="48">
        <v>1</v>
      </c>
      <c r="Q329" s="46">
        <v>1</v>
      </c>
      <c r="R329" s="48">
        <v>1</v>
      </c>
      <c r="S329" s="46">
        <v>1</v>
      </c>
      <c r="T329" s="48">
        <v>1</v>
      </c>
      <c r="U329" s="46">
        <v>1</v>
      </c>
      <c r="V329" s="48">
        <v>1</v>
      </c>
      <c r="W329" s="70">
        <v>1</v>
      </c>
      <c r="X329" s="71">
        <v>1</v>
      </c>
      <c r="Y329" s="74">
        <v>0</v>
      </c>
      <c r="Z329" s="47">
        <v>0</v>
      </c>
      <c r="AA329" s="108" t="s">
        <v>84</v>
      </c>
      <c r="AB329" s="108" t="s">
        <v>76</v>
      </c>
    </row>
    <row r="330" spans="3:28" ht="15.75" x14ac:dyDescent="0.25">
      <c r="C330" s="45" t="s">
        <v>225</v>
      </c>
      <c r="D330" s="45" t="s">
        <v>235</v>
      </c>
      <c r="E330" s="45" t="s">
        <v>767</v>
      </c>
      <c r="F330" s="45" t="s">
        <v>277</v>
      </c>
      <c r="G330" s="46" t="s">
        <v>403</v>
      </c>
      <c r="H330" s="46" t="s">
        <v>834</v>
      </c>
      <c r="I330" s="46" t="s">
        <v>2733</v>
      </c>
      <c r="J330" s="46">
        <v>3</v>
      </c>
      <c r="K330" s="70">
        <v>3</v>
      </c>
      <c r="L330" s="71">
        <v>1</v>
      </c>
      <c r="M330" s="70">
        <v>2</v>
      </c>
      <c r="N330" s="71">
        <v>0.66666666666666663</v>
      </c>
      <c r="O330" s="46">
        <v>3</v>
      </c>
      <c r="P330" s="48">
        <v>1</v>
      </c>
      <c r="Q330" s="46">
        <v>3</v>
      </c>
      <c r="R330" s="48">
        <v>1</v>
      </c>
      <c r="S330" s="46">
        <v>3</v>
      </c>
      <c r="T330" s="48">
        <v>1</v>
      </c>
      <c r="U330" s="46">
        <v>3</v>
      </c>
      <c r="V330" s="48">
        <v>1</v>
      </c>
      <c r="W330" s="70">
        <v>3</v>
      </c>
      <c r="X330" s="71">
        <v>1</v>
      </c>
      <c r="Y330" s="74">
        <v>0</v>
      </c>
      <c r="Z330" s="47">
        <v>0</v>
      </c>
      <c r="AA330" s="108" t="s">
        <v>84</v>
      </c>
      <c r="AB330" s="108" t="s">
        <v>76</v>
      </c>
    </row>
    <row r="331" spans="3:28" ht="15.75" x14ac:dyDescent="0.25">
      <c r="C331" s="45" t="s">
        <v>225</v>
      </c>
      <c r="D331" s="45" t="s">
        <v>235</v>
      </c>
      <c r="E331" s="45" t="s">
        <v>767</v>
      </c>
      <c r="F331" s="45" t="s">
        <v>521</v>
      </c>
      <c r="G331" s="46" t="s">
        <v>403</v>
      </c>
      <c r="H331" s="46" t="s">
        <v>833</v>
      </c>
      <c r="I331" s="46" t="s">
        <v>2706</v>
      </c>
      <c r="J331" s="46">
        <v>2</v>
      </c>
      <c r="K331" s="70">
        <v>2</v>
      </c>
      <c r="L331" s="71">
        <v>1</v>
      </c>
      <c r="M331" s="70">
        <v>2</v>
      </c>
      <c r="N331" s="71">
        <v>1</v>
      </c>
      <c r="O331" s="46">
        <v>2</v>
      </c>
      <c r="P331" s="48">
        <v>1</v>
      </c>
      <c r="Q331" s="46">
        <v>2</v>
      </c>
      <c r="R331" s="48">
        <v>1</v>
      </c>
      <c r="S331" s="46">
        <v>2</v>
      </c>
      <c r="T331" s="48">
        <v>1</v>
      </c>
      <c r="U331" s="46">
        <v>2</v>
      </c>
      <c r="V331" s="48">
        <v>1</v>
      </c>
      <c r="W331" s="70">
        <v>2</v>
      </c>
      <c r="X331" s="71">
        <v>1</v>
      </c>
      <c r="Y331" s="74">
        <v>1</v>
      </c>
      <c r="Z331" s="47">
        <v>0.5</v>
      </c>
      <c r="AA331" s="108" t="s">
        <v>84</v>
      </c>
      <c r="AB331" s="108" t="s">
        <v>84</v>
      </c>
    </row>
    <row r="332" spans="3:28" ht="15.75" x14ac:dyDescent="0.25">
      <c r="C332" s="45" t="s">
        <v>225</v>
      </c>
      <c r="D332" s="45" t="s">
        <v>235</v>
      </c>
      <c r="E332" s="45" t="s">
        <v>767</v>
      </c>
      <c r="F332" s="45" t="s">
        <v>274</v>
      </c>
      <c r="G332" s="46" t="s">
        <v>403</v>
      </c>
      <c r="H332" s="46" t="s">
        <v>834</v>
      </c>
      <c r="I332" s="46" t="s">
        <v>2733</v>
      </c>
      <c r="J332" s="46">
        <v>1</v>
      </c>
      <c r="K332" s="70">
        <v>1</v>
      </c>
      <c r="L332" s="71">
        <v>1</v>
      </c>
      <c r="M332" s="70">
        <v>1</v>
      </c>
      <c r="N332" s="71">
        <v>1</v>
      </c>
      <c r="O332" s="46">
        <v>0</v>
      </c>
      <c r="P332" s="48">
        <v>0</v>
      </c>
      <c r="Q332" s="46">
        <v>0</v>
      </c>
      <c r="R332" s="48">
        <v>0</v>
      </c>
      <c r="S332" s="46">
        <v>0</v>
      </c>
      <c r="T332" s="48">
        <v>0</v>
      </c>
      <c r="U332" s="46">
        <v>0</v>
      </c>
      <c r="V332" s="48">
        <v>0</v>
      </c>
      <c r="W332" s="70">
        <v>0</v>
      </c>
      <c r="X332" s="71">
        <v>0</v>
      </c>
      <c r="Y332" s="74">
        <v>0</v>
      </c>
      <c r="Z332" s="47">
        <v>0</v>
      </c>
      <c r="AA332" s="108" t="s">
        <v>84</v>
      </c>
      <c r="AB332" s="108" t="s">
        <v>70</v>
      </c>
    </row>
    <row r="333" spans="3:28" ht="15.75" x14ac:dyDescent="0.25">
      <c r="C333" s="45" t="s">
        <v>225</v>
      </c>
      <c r="D333" s="45" t="s">
        <v>235</v>
      </c>
      <c r="E333" s="45" t="s">
        <v>767</v>
      </c>
      <c r="F333" s="45" t="s">
        <v>2511</v>
      </c>
      <c r="G333" s="46" t="s">
        <v>403</v>
      </c>
      <c r="H333" s="46" t="s">
        <v>833</v>
      </c>
      <c r="I333" s="46" t="s">
        <v>2706</v>
      </c>
      <c r="J333" s="46">
        <v>3</v>
      </c>
      <c r="K333" s="70">
        <v>3</v>
      </c>
      <c r="L333" s="71">
        <v>1</v>
      </c>
      <c r="M333" s="70">
        <v>2</v>
      </c>
      <c r="N333" s="71">
        <v>0.66666666666666663</v>
      </c>
      <c r="O333" s="46">
        <v>3</v>
      </c>
      <c r="P333" s="48">
        <v>1</v>
      </c>
      <c r="Q333" s="46">
        <v>3</v>
      </c>
      <c r="R333" s="48">
        <v>1</v>
      </c>
      <c r="S333" s="46">
        <v>3</v>
      </c>
      <c r="T333" s="48">
        <v>1</v>
      </c>
      <c r="U333" s="46">
        <v>3</v>
      </c>
      <c r="V333" s="48">
        <v>1</v>
      </c>
      <c r="W333" s="70">
        <v>3</v>
      </c>
      <c r="X333" s="71">
        <v>1</v>
      </c>
      <c r="Y333" s="74">
        <v>0</v>
      </c>
      <c r="Z333" s="47">
        <v>0</v>
      </c>
      <c r="AA333" s="108" t="s">
        <v>84</v>
      </c>
      <c r="AB333" s="108" t="s">
        <v>69</v>
      </c>
    </row>
    <row r="334" spans="3:28" ht="15.75" x14ac:dyDescent="0.25">
      <c r="C334" s="45" t="s">
        <v>225</v>
      </c>
      <c r="D334" s="45" t="s">
        <v>235</v>
      </c>
      <c r="E334" s="45" t="s">
        <v>767</v>
      </c>
      <c r="F334" s="45" t="s">
        <v>278</v>
      </c>
      <c r="G334" s="46" t="s">
        <v>403</v>
      </c>
      <c r="H334" s="46" t="s">
        <v>834</v>
      </c>
      <c r="I334" s="46" t="s">
        <v>2733</v>
      </c>
      <c r="J334" s="46">
        <v>5</v>
      </c>
      <c r="K334" s="70">
        <v>4</v>
      </c>
      <c r="L334" s="71">
        <v>0.8</v>
      </c>
      <c r="M334" s="70">
        <v>4</v>
      </c>
      <c r="N334" s="71">
        <v>0.8</v>
      </c>
      <c r="O334" s="46">
        <v>5</v>
      </c>
      <c r="P334" s="48">
        <v>1</v>
      </c>
      <c r="Q334" s="46">
        <v>5</v>
      </c>
      <c r="R334" s="48">
        <v>1</v>
      </c>
      <c r="S334" s="46">
        <v>5</v>
      </c>
      <c r="T334" s="48">
        <v>1</v>
      </c>
      <c r="U334" s="46">
        <v>5</v>
      </c>
      <c r="V334" s="48">
        <v>1</v>
      </c>
      <c r="W334" s="70">
        <v>5</v>
      </c>
      <c r="X334" s="71">
        <v>1</v>
      </c>
      <c r="Y334" s="74">
        <v>1</v>
      </c>
      <c r="Z334" s="47">
        <v>0.2</v>
      </c>
      <c r="AA334" s="108" t="s">
        <v>84</v>
      </c>
      <c r="AB334" s="108" t="s">
        <v>76</v>
      </c>
    </row>
    <row r="335" spans="3:28" ht="15.75" x14ac:dyDescent="0.25">
      <c r="C335" s="45" t="s">
        <v>225</v>
      </c>
      <c r="D335" s="45" t="s">
        <v>235</v>
      </c>
      <c r="E335" s="45" t="s">
        <v>767</v>
      </c>
      <c r="F335" s="45" t="s">
        <v>513</v>
      </c>
      <c r="G335" s="46" t="s">
        <v>403</v>
      </c>
      <c r="H335" s="46" t="s">
        <v>833</v>
      </c>
      <c r="I335" s="46" t="s">
        <v>2706</v>
      </c>
      <c r="J335" s="46">
        <v>1</v>
      </c>
      <c r="K335" s="70">
        <v>1</v>
      </c>
      <c r="L335" s="71">
        <v>1</v>
      </c>
      <c r="M335" s="70">
        <v>1</v>
      </c>
      <c r="N335" s="71">
        <v>1</v>
      </c>
      <c r="O335" s="46">
        <v>1</v>
      </c>
      <c r="P335" s="48">
        <v>1</v>
      </c>
      <c r="Q335" s="46">
        <v>1</v>
      </c>
      <c r="R335" s="48">
        <v>1</v>
      </c>
      <c r="S335" s="46">
        <v>1</v>
      </c>
      <c r="T335" s="48">
        <v>1</v>
      </c>
      <c r="U335" s="46">
        <v>1</v>
      </c>
      <c r="V335" s="48">
        <v>1</v>
      </c>
      <c r="W335" s="70">
        <v>1</v>
      </c>
      <c r="X335" s="71">
        <v>1</v>
      </c>
      <c r="Y335" s="74">
        <v>1</v>
      </c>
      <c r="Z335" s="47">
        <v>1</v>
      </c>
      <c r="AA335" s="108" t="s">
        <v>84</v>
      </c>
      <c r="AB335" s="108" t="s">
        <v>84</v>
      </c>
    </row>
    <row r="336" spans="3:28" ht="15.75" x14ac:dyDescent="0.25">
      <c r="C336" s="45" t="s">
        <v>225</v>
      </c>
      <c r="D336" s="45" t="s">
        <v>235</v>
      </c>
      <c r="E336" s="45" t="s">
        <v>773</v>
      </c>
      <c r="F336" s="45" t="s">
        <v>252</v>
      </c>
      <c r="G336" s="46" t="s">
        <v>403</v>
      </c>
      <c r="H336" s="46" t="s">
        <v>834</v>
      </c>
      <c r="I336" s="46" t="s">
        <v>2733</v>
      </c>
      <c r="J336" s="46">
        <v>2</v>
      </c>
      <c r="K336" s="70">
        <v>2</v>
      </c>
      <c r="L336" s="71">
        <v>1</v>
      </c>
      <c r="M336" s="70">
        <v>1</v>
      </c>
      <c r="N336" s="71">
        <v>0.5</v>
      </c>
      <c r="O336" s="46">
        <v>2</v>
      </c>
      <c r="P336" s="48">
        <v>1</v>
      </c>
      <c r="Q336" s="46">
        <v>2</v>
      </c>
      <c r="R336" s="48">
        <v>1</v>
      </c>
      <c r="S336" s="46">
        <v>2</v>
      </c>
      <c r="T336" s="48">
        <v>1</v>
      </c>
      <c r="U336" s="46">
        <v>2</v>
      </c>
      <c r="V336" s="48">
        <v>1</v>
      </c>
      <c r="W336" s="70">
        <v>2</v>
      </c>
      <c r="X336" s="71">
        <v>1</v>
      </c>
      <c r="Y336" s="74">
        <v>0</v>
      </c>
      <c r="Z336" s="47">
        <v>0</v>
      </c>
      <c r="AA336" s="108" t="s">
        <v>84</v>
      </c>
      <c r="AB336" s="108" t="s">
        <v>74</v>
      </c>
    </row>
    <row r="337" spans="3:28" ht="15.75" x14ac:dyDescent="0.25">
      <c r="C337" s="45" t="s">
        <v>225</v>
      </c>
      <c r="D337" s="45" t="s">
        <v>235</v>
      </c>
      <c r="E337" s="45" t="s">
        <v>773</v>
      </c>
      <c r="F337" s="45" t="s">
        <v>254</v>
      </c>
      <c r="G337" s="46" t="s">
        <v>403</v>
      </c>
      <c r="H337" s="46" t="s">
        <v>834</v>
      </c>
      <c r="I337" s="46" t="s">
        <v>2733</v>
      </c>
      <c r="J337" s="46">
        <v>1</v>
      </c>
      <c r="K337" s="70">
        <v>1</v>
      </c>
      <c r="L337" s="71">
        <v>1</v>
      </c>
      <c r="M337" s="70">
        <v>1</v>
      </c>
      <c r="N337" s="71">
        <v>1</v>
      </c>
      <c r="O337" s="46">
        <v>1</v>
      </c>
      <c r="P337" s="48">
        <v>1</v>
      </c>
      <c r="Q337" s="46">
        <v>1</v>
      </c>
      <c r="R337" s="48">
        <v>1</v>
      </c>
      <c r="S337" s="46">
        <v>1</v>
      </c>
      <c r="T337" s="48">
        <v>1</v>
      </c>
      <c r="U337" s="46">
        <v>1</v>
      </c>
      <c r="V337" s="48">
        <v>1</v>
      </c>
      <c r="W337" s="70">
        <v>1</v>
      </c>
      <c r="X337" s="71">
        <v>1</v>
      </c>
      <c r="Y337" s="74">
        <v>1</v>
      </c>
      <c r="Z337" s="47">
        <v>1</v>
      </c>
      <c r="AA337" s="108" t="s">
        <v>84</v>
      </c>
      <c r="AB337" s="108" t="s">
        <v>74</v>
      </c>
    </row>
    <row r="338" spans="3:28" ht="15.75" x14ac:dyDescent="0.25">
      <c r="C338" s="45" t="s">
        <v>225</v>
      </c>
      <c r="D338" s="45" t="s">
        <v>235</v>
      </c>
      <c r="E338" s="45" t="s">
        <v>773</v>
      </c>
      <c r="F338" s="45" t="s">
        <v>424</v>
      </c>
      <c r="G338" s="46" t="s">
        <v>403</v>
      </c>
      <c r="H338" s="46" t="s">
        <v>834</v>
      </c>
      <c r="I338" s="46" t="s">
        <v>2733</v>
      </c>
      <c r="J338" s="46">
        <v>2</v>
      </c>
      <c r="K338" s="70">
        <v>2</v>
      </c>
      <c r="L338" s="71">
        <v>1</v>
      </c>
      <c r="M338" s="70">
        <v>2</v>
      </c>
      <c r="N338" s="71">
        <v>1</v>
      </c>
      <c r="O338" s="46">
        <v>2</v>
      </c>
      <c r="P338" s="48">
        <v>1</v>
      </c>
      <c r="Q338" s="46">
        <v>2</v>
      </c>
      <c r="R338" s="48">
        <v>1</v>
      </c>
      <c r="S338" s="46">
        <v>2</v>
      </c>
      <c r="T338" s="48">
        <v>1</v>
      </c>
      <c r="U338" s="46">
        <v>2</v>
      </c>
      <c r="V338" s="48">
        <v>1</v>
      </c>
      <c r="W338" s="70">
        <v>2</v>
      </c>
      <c r="X338" s="71">
        <v>1</v>
      </c>
      <c r="Y338" s="74">
        <v>1</v>
      </c>
      <c r="Z338" s="47">
        <v>0.5</v>
      </c>
      <c r="AA338" s="108" t="s">
        <v>84</v>
      </c>
      <c r="AB338" s="108" t="s">
        <v>77</v>
      </c>
    </row>
    <row r="339" spans="3:28" ht="15.75" x14ac:dyDescent="0.25">
      <c r="C339" s="45" t="s">
        <v>225</v>
      </c>
      <c r="D339" s="45" t="s">
        <v>235</v>
      </c>
      <c r="E339" s="45" t="s">
        <v>773</v>
      </c>
      <c r="F339" s="45" t="s">
        <v>250</v>
      </c>
      <c r="G339" s="46" t="s">
        <v>403</v>
      </c>
      <c r="H339" s="46" t="s">
        <v>834</v>
      </c>
      <c r="I339" s="46" t="s">
        <v>2733</v>
      </c>
      <c r="J339" s="46">
        <v>2</v>
      </c>
      <c r="K339" s="70">
        <v>1</v>
      </c>
      <c r="L339" s="71">
        <v>0.5</v>
      </c>
      <c r="M339" s="70">
        <v>1</v>
      </c>
      <c r="N339" s="71">
        <v>0.5</v>
      </c>
      <c r="O339" s="46">
        <v>1</v>
      </c>
      <c r="P339" s="48">
        <v>0.5</v>
      </c>
      <c r="Q339" s="46">
        <v>1</v>
      </c>
      <c r="R339" s="48">
        <v>0.5</v>
      </c>
      <c r="S339" s="46">
        <v>1</v>
      </c>
      <c r="T339" s="48">
        <v>0.5</v>
      </c>
      <c r="U339" s="46">
        <v>1</v>
      </c>
      <c r="V339" s="48">
        <v>0.5</v>
      </c>
      <c r="W339" s="70">
        <v>1</v>
      </c>
      <c r="X339" s="71">
        <v>0.5</v>
      </c>
      <c r="Y339" s="74">
        <v>0</v>
      </c>
      <c r="Z339" s="47">
        <v>0</v>
      </c>
      <c r="AA339" s="108" t="s">
        <v>84</v>
      </c>
      <c r="AB339" s="108" t="s">
        <v>74</v>
      </c>
    </row>
    <row r="340" spans="3:28" ht="15.75" x14ac:dyDescent="0.25">
      <c r="C340" s="45" t="s">
        <v>225</v>
      </c>
      <c r="D340" s="45" t="s">
        <v>235</v>
      </c>
      <c r="E340" s="45" t="s">
        <v>773</v>
      </c>
      <c r="F340" s="45" t="s">
        <v>253</v>
      </c>
      <c r="G340" s="46" t="s">
        <v>405</v>
      </c>
      <c r="H340" s="46" t="s">
        <v>834</v>
      </c>
      <c r="I340" s="46" t="s">
        <v>2733</v>
      </c>
      <c r="J340" s="46">
        <v>3</v>
      </c>
      <c r="K340" s="70">
        <v>3</v>
      </c>
      <c r="L340" s="71">
        <v>1</v>
      </c>
      <c r="M340" s="70">
        <v>2</v>
      </c>
      <c r="N340" s="71">
        <v>0.66666666666666663</v>
      </c>
      <c r="O340" s="46">
        <v>3</v>
      </c>
      <c r="P340" s="48">
        <v>1</v>
      </c>
      <c r="Q340" s="46">
        <v>3</v>
      </c>
      <c r="R340" s="48">
        <v>1</v>
      </c>
      <c r="S340" s="46">
        <v>3</v>
      </c>
      <c r="T340" s="48">
        <v>1</v>
      </c>
      <c r="U340" s="46">
        <v>3</v>
      </c>
      <c r="V340" s="48">
        <v>1</v>
      </c>
      <c r="W340" s="70">
        <v>3</v>
      </c>
      <c r="X340" s="71">
        <v>1</v>
      </c>
      <c r="Y340" s="74">
        <v>2</v>
      </c>
      <c r="Z340" s="47">
        <v>0.66666666666666663</v>
      </c>
      <c r="AA340" s="108" t="s">
        <v>84</v>
      </c>
      <c r="AB340" s="108" t="s">
        <v>74</v>
      </c>
    </row>
    <row r="341" spans="3:28" ht="15.75" x14ac:dyDescent="0.25">
      <c r="C341" s="45" t="s">
        <v>225</v>
      </c>
      <c r="D341" s="45" t="s">
        <v>235</v>
      </c>
      <c r="E341" s="45" t="s">
        <v>773</v>
      </c>
      <c r="F341" s="45" t="s">
        <v>251</v>
      </c>
      <c r="G341" s="46" t="s">
        <v>403</v>
      </c>
      <c r="H341" s="46" t="s">
        <v>834</v>
      </c>
      <c r="I341" s="46" t="s">
        <v>2733</v>
      </c>
      <c r="J341" s="46">
        <v>1</v>
      </c>
      <c r="K341" s="70">
        <v>1</v>
      </c>
      <c r="L341" s="71">
        <v>1</v>
      </c>
      <c r="M341" s="70">
        <v>1</v>
      </c>
      <c r="N341" s="71">
        <v>1</v>
      </c>
      <c r="O341" s="46">
        <v>1</v>
      </c>
      <c r="P341" s="48">
        <v>1</v>
      </c>
      <c r="Q341" s="46">
        <v>1</v>
      </c>
      <c r="R341" s="48">
        <v>1</v>
      </c>
      <c r="S341" s="46">
        <v>1</v>
      </c>
      <c r="T341" s="48">
        <v>1</v>
      </c>
      <c r="U341" s="46">
        <v>1</v>
      </c>
      <c r="V341" s="48">
        <v>1</v>
      </c>
      <c r="W341" s="70">
        <v>1</v>
      </c>
      <c r="X341" s="71">
        <v>1</v>
      </c>
      <c r="Y341" s="74">
        <v>0</v>
      </c>
      <c r="Z341" s="47">
        <v>0</v>
      </c>
      <c r="AA341" s="108" t="s">
        <v>84</v>
      </c>
      <c r="AB341" s="108" t="s">
        <v>74</v>
      </c>
    </row>
    <row r="342" spans="3:28" ht="15.75" x14ac:dyDescent="0.25">
      <c r="C342" s="45" t="s">
        <v>225</v>
      </c>
      <c r="D342" s="45" t="s">
        <v>235</v>
      </c>
      <c r="E342" s="45" t="s">
        <v>773</v>
      </c>
      <c r="F342" s="45" t="s">
        <v>255</v>
      </c>
      <c r="G342" s="46" t="s">
        <v>403</v>
      </c>
      <c r="H342" s="46" t="s">
        <v>834</v>
      </c>
      <c r="I342" s="46" t="s">
        <v>2733</v>
      </c>
      <c r="J342" s="46">
        <v>1</v>
      </c>
      <c r="K342" s="70">
        <v>1</v>
      </c>
      <c r="L342" s="71">
        <v>1</v>
      </c>
      <c r="M342" s="70">
        <v>1</v>
      </c>
      <c r="N342" s="71">
        <v>1</v>
      </c>
      <c r="O342" s="46">
        <v>1</v>
      </c>
      <c r="P342" s="48">
        <v>1</v>
      </c>
      <c r="Q342" s="46">
        <v>1</v>
      </c>
      <c r="R342" s="48">
        <v>1</v>
      </c>
      <c r="S342" s="46">
        <v>1</v>
      </c>
      <c r="T342" s="48">
        <v>1</v>
      </c>
      <c r="U342" s="46">
        <v>1</v>
      </c>
      <c r="V342" s="48">
        <v>1</v>
      </c>
      <c r="W342" s="70">
        <v>1</v>
      </c>
      <c r="X342" s="71">
        <v>1</v>
      </c>
      <c r="Y342" s="74">
        <v>1</v>
      </c>
      <c r="Z342" s="47">
        <v>1</v>
      </c>
      <c r="AA342" s="108" t="s">
        <v>84</v>
      </c>
      <c r="AB342" s="108" t="s">
        <v>77</v>
      </c>
    </row>
    <row r="343" spans="3:28" ht="15.75" x14ac:dyDescent="0.25">
      <c r="C343" s="45" t="s">
        <v>225</v>
      </c>
      <c r="D343" s="45" t="s">
        <v>235</v>
      </c>
      <c r="E343" s="45" t="s">
        <v>776</v>
      </c>
      <c r="F343" s="45" t="s">
        <v>272</v>
      </c>
      <c r="G343" s="46" t="s">
        <v>405</v>
      </c>
      <c r="H343" s="46" t="s">
        <v>833</v>
      </c>
      <c r="I343" s="46" t="s">
        <v>2706</v>
      </c>
      <c r="J343" s="46">
        <v>19</v>
      </c>
      <c r="K343" s="70">
        <v>17</v>
      </c>
      <c r="L343" s="71">
        <v>0.89473684210526316</v>
      </c>
      <c r="M343" s="70">
        <v>19</v>
      </c>
      <c r="N343" s="71">
        <v>1</v>
      </c>
      <c r="O343" s="46">
        <v>18</v>
      </c>
      <c r="P343" s="48">
        <v>0.94736842105263153</v>
      </c>
      <c r="Q343" s="46">
        <v>18</v>
      </c>
      <c r="R343" s="48">
        <v>0.94736842105263153</v>
      </c>
      <c r="S343" s="46">
        <v>18</v>
      </c>
      <c r="T343" s="48">
        <v>0.94736842105263153</v>
      </c>
      <c r="U343" s="46">
        <v>18</v>
      </c>
      <c r="V343" s="48">
        <v>0.94736842105263153</v>
      </c>
      <c r="W343" s="70">
        <v>18</v>
      </c>
      <c r="X343" s="71">
        <v>0.94736842105263153</v>
      </c>
      <c r="Y343" s="74">
        <v>11</v>
      </c>
      <c r="Z343" s="47">
        <v>0.57894736842105265</v>
      </c>
      <c r="AA343" s="108" t="s">
        <v>84</v>
      </c>
      <c r="AB343" s="108" t="s">
        <v>83</v>
      </c>
    </row>
    <row r="344" spans="3:28" ht="15.75" x14ac:dyDescent="0.25">
      <c r="C344" s="45" t="s">
        <v>225</v>
      </c>
      <c r="D344" s="45" t="s">
        <v>235</v>
      </c>
      <c r="E344" s="45" t="s">
        <v>771</v>
      </c>
      <c r="F344" s="45" t="s">
        <v>249</v>
      </c>
      <c r="G344" s="46" t="s">
        <v>405</v>
      </c>
      <c r="H344" s="46" t="s">
        <v>833</v>
      </c>
      <c r="I344" s="46" t="s">
        <v>2706</v>
      </c>
      <c r="J344" s="46">
        <v>5</v>
      </c>
      <c r="K344" s="70">
        <v>5</v>
      </c>
      <c r="L344" s="71">
        <v>1</v>
      </c>
      <c r="M344" s="70">
        <v>5</v>
      </c>
      <c r="N344" s="71">
        <v>1</v>
      </c>
      <c r="O344" s="46">
        <v>5</v>
      </c>
      <c r="P344" s="48">
        <v>1</v>
      </c>
      <c r="Q344" s="46">
        <v>5</v>
      </c>
      <c r="R344" s="48">
        <v>1</v>
      </c>
      <c r="S344" s="46">
        <v>5</v>
      </c>
      <c r="T344" s="48">
        <v>1</v>
      </c>
      <c r="U344" s="46">
        <v>5</v>
      </c>
      <c r="V344" s="48">
        <v>1</v>
      </c>
      <c r="W344" s="70">
        <v>5</v>
      </c>
      <c r="X344" s="71">
        <v>1</v>
      </c>
      <c r="Y344" s="74">
        <v>3</v>
      </c>
      <c r="Z344" s="47">
        <v>0.6</v>
      </c>
      <c r="AA344" s="108" t="s">
        <v>84</v>
      </c>
      <c r="AB344" s="108" t="s">
        <v>73</v>
      </c>
    </row>
    <row r="345" spans="3:28" ht="15.75" x14ac:dyDescent="0.25">
      <c r="C345" s="45" t="s">
        <v>225</v>
      </c>
      <c r="D345" s="45" t="s">
        <v>235</v>
      </c>
      <c r="E345" s="45" t="s">
        <v>771</v>
      </c>
      <c r="F345" s="45" t="s">
        <v>2550</v>
      </c>
      <c r="G345" s="46" t="s">
        <v>403</v>
      </c>
      <c r="H345" s="46" t="s">
        <v>833</v>
      </c>
      <c r="I345" s="46" t="s">
        <v>2706</v>
      </c>
      <c r="J345" s="46">
        <v>1</v>
      </c>
      <c r="K345" s="70">
        <v>1</v>
      </c>
      <c r="L345" s="71">
        <v>1</v>
      </c>
      <c r="M345" s="70">
        <v>1</v>
      </c>
      <c r="N345" s="71">
        <v>1</v>
      </c>
      <c r="O345" s="46">
        <v>1</v>
      </c>
      <c r="P345" s="48">
        <v>1</v>
      </c>
      <c r="Q345" s="46">
        <v>1</v>
      </c>
      <c r="R345" s="48">
        <v>1</v>
      </c>
      <c r="S345" s="46">
        <v>1</v>
      </c>
      <c r="T345" s="48">
        <v>1</v>
      </c>
      <c r="U345" s="46">
        <v>1</v>
      </c>
      <c r="V345" s="48">
        <v>1</v>
      </c>
      <c r="W345" s="70">
        <v>1</v>
      </c>
      <c r="X345" s="71">
        <v>1</v>
      </c>
      <c r="Y345" s="74">
        <v>0</v>
      </c>
      <c r="Z345" s="47">
        <v>0</v>
      </c>
      <c r="AA345" s="108" t="s">
        <v>84</v>
      </c>
      <c r="AB345" s="108" t="s">
        <v>73</v>
      </c>
    </row>
    <row r="346" spans="3:28" ht="15.75" x14ac:dyDescent="0.25">
      <c r="C346" s="45" t="s">
        <v>225</v>
      </c>
      <c r="D346" s="45" t="s">
        <v>235</v>
      </c>
      <c r="E346" s="45" t="s">
        <v>771</v>
      </c>
      <c r="F346" s="45" t="s">
        <v>537</v>
      </c>
      <c r="G346" s="46" t="s">
        <v>403</v>
      </c>
      <c r="H346" s="46" t="s">
        <v>833</v>
      </c>
      <c r="I346" s="46" t="s">
        <v>2706</v>
      </c>
      <c r="J346" s="46">
        <v>1</v>
      </c>
      <c r="K346" s="70">
        <v>1</v>
      </c>
      <c r="L346" s="71">
        <v>1</v>
      </c>
      <c r="M346" s="70">
        <v>1</v>
      </c>
      <c r="N346" s="71">
        <v>1</v>
      </c>
      <c r="O346" s="46">
        <v>1</v>
      </c>
      <c r="P346" s="48">
        <v>1</v>
      </c>
      <c r="Q346" s="46">
        <v>1</v>
      </c>
      <c r="R346" s="48">
        <v>1</v>
      </c>
      <c r="S346" s="46">
        <v>1</v>
      </c>
      <c r="T346" s="48">
        <v>1</v>
      </c>
      <c r="U346" s="46">
        <v>1</v>
      </c>
      <c r="V346" s="48">
        <v>1</v>
      </c>
      <c r="W346" s="70">
        <v>1</v>
      </c>
      <c r="X346" s="71">
        <v>1</v>
      </c>
      <c r="Y346" s="74">
        <v>0</v>
      </c>
      <c r="Z346" s="47">
        <v>0</v>
      </c>
      <c r="AA346" s="108" t="s">
        <v>84</v>
      </c>
      <c r="AB346" s="108" t="s">
        <v>73</v>
      </c>
    </row>
    <row r="347" spans="3:28" ht="15.75" x14ac:dyDescent="0.25">
      <c r="C347" s="45" t="s">
        <v>225</v>
      </c>
      <c r="D347" s="45" t="s">
        <v>235</v>
      </c>
      <c r="E347" s="45" t="s">
        <v>771</v>
      </c>
      <c r="F347" s="45" t="s">
        <v>536</v>
      </c>
      <c r="G347" s="46" t="s">
        <v>403</v>
      </c>
      <c r="H347" s="46" t="s">
        <v>833</v>
      </c>
      <c r="I347" s="46" t="s">
        <v>2706</v>
      </c>
      <c r="J347" s="46">
        <v>1</v>
      </c>
      <c r="K347" s="70">
        <v>1</v>
      </c>
      <c r="L347" s="71">
        <v>1</v>
      </c>
      <c r="M347" s="70">
        <v>1</v>
      </c>
      <c r="N347" s="71">
        <v>1</v>
      </c>
      <c r="O347" s="46">
        <v>1</v>
      </c>
      <c r="P347" s="48">
        <v>1</v>
      </c>
      <c r="Q347" s="46">
        <v>1</v>
      </c>
      <c r="R347" s="48">
        <v>1</v>
      </c>
      <c r="S347" s="46">
        <v>1</v>
      </c>
      <c r="T347" s="48">
        <v>1</v>
      </c>
      <c r="U347" s="46">
        <v>1</v>
      </c>
      <c r="V347" s="48">
        <v>1</v>
      </c>
      <c r="W347" s="70">
        <v>1</v>
      </c>
      <c r="X347" s="71">
        <v>1</v>
      </c>
      <c r="Y347" s="74">
        <v>1</v>
      </c>
      <c r="Z347" s="47">
        <v>1</v>
      </c>
      <c r="AA347" s="108" t="s">
        <v>84</v>
      </c>
      <c r="AB347" s="108" t="s">
        <v>73</v>
      </c>
    </row>
    <row r="348" spans="3:28" ht="31.5" x14ac:dyDescent="0.25">
      <c r="C348" s="45" t="s">
        <v>225</v>
      </c>
      <c r="D348" s="45" t="s">
        <v>235</v>
      </c>
      <c r="E348" s="45" t="s">
        <v>771</v>
      </c>
      <c r="F348" s="45" t="s">
        <v>246</v>
      </c>
      <c r="G348" s="46" t="s">
        <v>403</v>
      </c>
      <c r="H348" s="46" t="s">
        <v>834</v>
      </c>
      <c r="I348" s="46" t="s">
        <v>2733</v>
      </c>
      <c r="J348" s="46">
        <v>1</v>
      </c>
      <c r="K348" s="70">
        <v>1</v>
      </c>
      <c r="L348" s="71">
        <v>1</v>
      </c>
      <c r="M348" s="70">
        <v>1</v>
      </c>
      <c r="N348" s="71">
        <v>1</v>
      </c>
      <c r="O348" s="46">
        <v>1</v>
      </c>
      <c r="P348" s="48">
        <v>1</v>
      </c>
      <c r="Q348" s="46">
        <v>1</v>
      </c>
      <c r="R348" s="48">
        <v>1</v>
      </c>
      <c r="S348" s="46">
        <v>1</v>
      </c>
      <c r="T348" s="48">
        <v>1</v>
      </c>
      <c r="U348" s="46">
        <v>1</v>
      </c>
      <c r="V348" s="48">
        <v>1</v>
      </c>
      <c r="W348" s="70">
        <v>1</v>
      </c>
      <c r="X348" s="71">
        <v>1</v>
      </c>
      <c r="Y348" s="74">
        <v>0</v>
      </c>
      <c r="Z348" s="47">
        <v>0</v>
      </c>
      <c r="AA348" s="108" t="s">
        <v>84</v>
      </c>
      <c r="AB348" s="108" t="s">
        <v>71</v>
      </c>
    </row>
    <row r="349" spans="3:28" ht="15.75" x14ac:dyDescent="0.25">
      <c r="C349" s="45" t="s">
        <v>225</v>
      </c>
      <c r="D349" s="45" t="s">
        <v>235</v>
      </c>
      <c r="E349" s="45" t="s">
        <v>771</v>
      </c>
      <c r="F349" s="45" t="s">
        <v>247</v>
      </c>
      <c r="G349" s="46" t="s">
        <v>404</v>
      </c>
      <c r="H349" s="46" t="s">
        <v>834</v>
      </c>
      <c r="I349" s="46" t="s">
        <v>2733</v>
      </c>
      <c r="J349" s="46">
        <v>3</v>
      </c>
      <c r="K349" s="70">
        <v>2</v>
      </c>
      <c r="L349" s="71">
        <v>0.66666666666666663</v>
      </c>
      <c r="M349" s="70">
        <v>3</v>
      </c>
      <c r="N349" s="71">
        <v>1</v>
      </c>
      <c r="O349" s="46">
        <v>3</v>
      </c>
      <c r="P349" s="48">
        <v>1</v>
      </c>
      <c r="Q349" s="46">
        <v>3</v>
      </c>
      <c r="R349" s="48">
        <v>1</v>
      </c>
      <c r="S349" s="46">
        <v>3</v>
      </c>
      <c r="T349" s="48">
        <v>1</v>
      </c>
      <c r="U349" s="46">
        <v>3</v>
      </c>
      <c r="V349" s="48">
        <v>1</v>
      </c>
      <c r="W349" s="70">
        <v>3</v>
      </c>
      <c r="X349" s="71">
        <v>1</v>
      </c>
      <c r="Y349" s="74">
        <v>1</v>
      </c>
      <c r="Z349" s="47">
        <v>0.33333333333333331</v>
      </c>
      <c r="AA349" s="108" t="s">
        <v>84</v>
      </c>
      <c r="AB349" s="108" t="s">
        <v>72</v>
      </c>
    </row>
    <row r="350" spans="3:28" ht="15.75" x14ac:dyDescent="0.25">
      <c r="C350" s="45" t="s">
        <v>225</v>
      </c>
      <c r="D350" s="45" t="s">
        <v>235</v>
      </c>
      <c r="E350" s="45" t="s">
        <v>771</v>
      </c>
      <c r="F350" s="45" t="s">
        <v>248</v>
      </c>
      <c r="G350" s="46" t="s">
        <v>403</v>
      </c>
      <c r="H350" s="46" t="s">
        <v>833</v>
      </c>
      <c r="I350" s="46" t="s">
        <v>2706</v>
      </c>
      <c r="J350" s="46">
        <v>1</v>
      </c>
      <c r="K350" s="70">
        <v>1</v>
      </c>
      <c r="L350" s="71">
        <v>1</v>
      </c>
      <c r="M350" s="70">
        <v>1</v>
      </c>
      <c r="N350" s="71">
        <v>1</v>
      </c>
      <c r="O350" s="46">
        <v>1</v>
      </c>
      <c r="P350" s="48">
        <v>1</v>
      </c>
      <c r="Q350" s="46">
        <v>1</v>
      </c>
      <c r="R350" s="48">
        <v>1</v>
      </c>
      <c r="S350" s="46">
        <v>1</v>
      </c>
      <c r="T350" s="48">
        <v>1</v>
      </c>
      <c r="U350" s="46">
        <v>1</v>
      </c>
      <c r="V350" s="48">
        <v>1</v>
      </c>
      <c r="W350" s="70">
        <v>1</v>
      </c>
      <c r="X350" s="71">
        <v>1</v>
      </c>
      <c r="Y350" s="74">
        <v>1</v>
      </c>
      <c r="Z350" s="47">
        <v>1</v>
      </c>
      <c r="AA350" s="108" t="s">
        <v>84</v>
      </c>
      <c r="AB350" s="108" t="s">
        <v>73</v>
      </c>
    </row>
    <row r="351" spans="3:28" ht="15.75" x14ac:dyDescent="0.25">
      <c r="C351" s="45" t="s">
        <v>225</v>
      </c>
      <c r="D351" s="45" t="s">
        <v>235</v>
      </c>
      <c r="E351" s="45" t="s">
        <v>770</v>
      </c>
      <c r="F351" s="45" t="s">
        <v>236</v>
      </c>
      <c r="G351" s="46" t="s">
        <v>404</v>
      </c>
      <c r="H351" s="46" t="s">
        <v>834</v>
      </c>
      <c r="I351" s="46" t="s">
        <v>2733</v>
      </c>
      <c r="J351" s="46">
        <v>3</v>
      </c>
      <c r="K351" s="70">
        <v>3</v>
      </c>
      <c r="L351" s="71">
        <v>1</v>
      </c>
      <c r="M351" s="70">
        <v>3</v>
      </c>
      <c r="N351" s="71">
        <v>1</v>
      </c>
      <c r="O351" s="46">
        <v>3</v>
      </c>
      <c r="P351" s="48">
        <v>1</v>
      </c>
      <c r="Q351" s="46">
        <v>3</v>
      </c>
      <c r="R351" s="48">
        <v>1</v>
      </c>
      <c r="S351" s="46">
        <v>3</v>
      </c>
      <c r="T351" s="48">
        <v>1</v>
      </c>
      <c r="U351" s="46">
        <v>3</v>
      </c>
      <c r="V351" s="48">
        <v>1</v>
      </c>
      <c r="W351" s="70">
        <v>3</v>
      </c>
      <c r="X351" s="71">
        <v>1</v>
      </c>
      <c r="Y351" s="74">
        <v>3</v>
      </c>
      <c r="Z351" s="47">
        <v>1</v>
      </c>
      <c r="AA351" s="108" t="s">
        <v>84</v>
      </c>
      <c r="AB351" s="108" t="s">
        <v>67</v>
      </c>
    </row>
    <row r="352" spans="3:28" ht="15.75" x14ac:dyDescent="0.25">
      <c r="C352" s="45" t="s">
        <v>225</v>
      </c>
      <c r="D352" s="45" t="s">
        <v>235</v>
      </c>
      <c r="E352" s="45" t="s">
        <v>770</v>
      </c>
      <c r="F352" s="45" t="s">
        <v>241</v>
      </c>
      <c r="G352" s="46" t="s">
        <v>405</v>
      </c>
      <c r="H352" s="46" t="s">
        <v>834</v>
      </c>
      <c r="I352" s="46" t="s">
        <v>2733</v>
      </c>
      <c r="J352" s="46">
        <v>14</v>
      </c>
      <c r="K352" s="70">
        <v>13</v>
      </c>
      <c r="L352" s="71">
        <v>0.9285714285714286</v>
      </c>
      <c r="M352" s="70">
        <v>11</v>
      </c>
      <c r="N352" s="71">
        <v>0.7857142857142857</v>
      </c>
      <c r="O352" s="46">
        <v>13</v>
      </c>
      <c r="P352" s="48">
        <v>0.9285714285714286</v>
      </c>
      <c r="Q352" s="46">
        <v>13</v>
      </c>
      <c r="R352" s="48">
        <v>0.9285714285714286</v>
      </c>
      <c r="S352" s="46">
        <v>13</v>
      </c>
      <c r="T352" s="48">
        <v>0.9285714285714286</v>
      </c>
      <c r="U352" s="46">
        <v>13</v>
      </c>
      <c r="V352" s="48">
        <v>0.9285714285714286</v>
      </c>
      <c r="W352" s="70">
        <v>13</v>
      </c>
      <c r="X352" s="71">
        <v>0.9285714285714286</v>
      </c>
      <c r="Y352" s="74">
        <v>7</v>
      </c>
      <c r="Z352" s="47">
        <v>0.5</v>
      </c>
      <c r="AA352" s="108" t="s">
        <v>84</v>
      </c>
      <c r="AB352" s="108" t="s">
        <v>67</v>
      </c>
    </row>
    <row r="353" spans="3:28" ht="15.75" x14ac:dyDescent="0.25">
      <c r="C353" s="45" t="s">
        <v>225</v>
      </c>
      <c r="D353" s="45" t="s">
        <v>235</v>
      </c>
      <c r="E353" s="45" t="s">
        <v>770</v>
      </c>
      <c r="F353" s="45" t="s">
        <v>509</v>
      </c>
      <c r="G353" s="46" t="s">
        <v>403</v>
      </c>
      <c r="H353" s="46" t="s">
        <v>834</v>
      </c>
      <c r="I353" s="46" t="s">
        <v>2733</v>
      </c>
      <c r="J353" s="46">
        <v>2</v>
      </c>
      <c r="K353" s="70">
        <v>2</v>
      </c>
      <c r="L353" s="71">
        <v>1</v>
      </c>
      <c r="M353" s="70">
        <v>2</v>
      </c>
      <c r="N353" s="71">
        <v>1</v>
      </c>
      <c r="O353" s="46">
        <v>2</v>
      </c>
      <c r="P353" s="48">
        <v>1</v>
      </c>
      <c r="Q353" s="46">
        <v>2</v>
      </c>
      <c r="R353" s="48">
        <v>1</v>
      </c>
      <c r="S353" s="46">
        <v>2</v>
      </c>
      <c r="T353" s="48">
        <v>1</v>
      </c>
      <c r="U353" s="46">
        <v>2</v>
      </c>
      <c r="V353" s="48">
        <v>1</v>
      </c>
      <c r="W353" s="70">
        <v>2</v>
      </c>
      <c r="X353" s="71">
        <v>1</v>
      </c>
      <c r="Y353" s="74">
        <v>1</v>
      </c>
      <c r="Z353" s="47">
        <v>0.5</v>
      </c>
      <c r="AA353" s="108" t="s">
        <v>84</v>
      </c>
      <c r="AB353" s="108" t="s">
        <v>67</v>
      </c>
    </row>
    <row r="354" spans="3:28" ht="15.75" x14ac:dyDescent="0.25">
      <c r="C354" s="45" t="s">
        <v>225</v>
      </c>
      <c r="D354" s="45" t="s">
        <v>235</v>
      </c>
      <c r="E354" s="45" t="s">
        <v>770</v>
      </c>
      <c r="F354" s="45" t="s">
        <v>2559</v>
      </c>
      <c r="G354" s="46" t="s">
        <v>403</v>
      </c>
      <c r="H354" s="46" t="s">
        <v>834</v>
      </c>
      <c r="I354" s="46" t="s">
        <v>2733</v>
      </c>
      <c r="J354" s="46">
        <v>3</v>
      </c>
      <c r="K354" s="70">
        <v>3</v>
      </c>
      <c r="L354" s="71">
        <v>1</v>
      </c>
      <c r="M354" s="70">
        <v>3</v>
      </c>
      <c r="N354" s="71">
        <v>1</v>
      </c>
      <c r="O354" s="46">
        <v>3</v>
      </c>
      <c r="P354" s="48">
        <v>1</v>
      </c>
      <c r="Q354" s="46">
        <v>3</v>
      </c>
      <c r="R354" s="48">
        <v>1</v>
      </c>
      <c r="S354" s="46">
        <v>3</v>
      </c>
      <c r="T354" s="48">
        <v>1</v>
      </c>
      <c r="U354" s="46">
        <v>3</v>
      </c>
      <c r="V354" s="48">
        <v>1</v>
      </c>
      <c r="W354" s="70">
        <v>3</v>
      </c>
      <c r="X354" s="71">
        <v>1</v>
      </c>
      <c r="Y354" s="74">
        <v>1</v>
      </c>
      <c r="Z354" s="47">
        <v>0.33333333333333331</v>
      </c>
      <c r="AA354" s="108" t="s">
        <v>84</v>
      </c>
      <c r="AB354" s="108" t="s">
        <v>67</v>
      </c>
    </row>
    <row r="355" spans="3:28" ht="15.75" x14ac:dyDescent="0.25">
      <c r="C355" s="45" t="s">
        <v>225</v>
      </c>
      <c r="D355" s="45" t="s">
        <v>235</v>
      </c>
      <c r="E355" s="45" t="s">
        <v>770</v>
      </c>
      <c r="F355" s="45" t="s">
        <v>238</v>
      </c>
      <c r="G355" s="46" t="s">
        <v>403</v>
      </c>
      <c r="H355" s="46" t="s">
        <v>834</v>
      </c>
      <c r="I355" s="46" t="s">
        <v>2733</v>
      </c>
      <c r="J355" s="46">
        <v>1</v>
      </c>
      <c r="K355" s="70">
        <v>1</v>
      </c>
      <c r="L355" s="71">
        <v>1</v>
      </c>
      <c r="M355" s="70">
        <v>1</v>
      </c>
      <c r="N355" s="71">
        <v>1</v>
      </c>
      <c r="O355" s="46">
        <v>1</v>
      </c>
      <c r="P355" s="48">
        <v>1</v>
      </c>
      <c r="Q355" s="46">
        <v>1</v>
      </c>
      <c r="R355" s="48">
        <v>1</v>
      </c>
      <c r="S355" s="46">
        <v>1</v>
      </c>
      <c r="T355" s="48">
        <v>1</v>
      </c>
      <c r="U355" s="46">
        <v>1</v>
      </c>
      <c r="V355" s="48">
        <v>1</v>
      </c>
      <c r="W355" s="70">
        <v>1</v>
      </c>
      <c r="X355" s="71">
        <v>1</v>
      </c>
      <c r="Y355" s="74">
        <v>0</v>
      </c>
      <c r="Z355" s="47">
        <v>0</v>
      </c>
      <c r="AA355" s="108" t="s">
        <v>84</v>
      </c>
      <c r="AB355" s="108" t="s">
        <v>67</v>
      </c>
    </row>
    <row r="356" spans="3:28" ht="15.75" x14ac:dyDescent="0.25">
      <c r="C356" s="45" t="s">
        <v>225</v>
      </c>
      <c r="D356" s="45" t="s">
        <v>235</v>
      </c>
      <c r="E356" s="45" t="s">
        <v>770</v>
      </c>
      <c r="F356" s="45" t="s">
        <v>2557</v>
      </c>
      <c r="G356" s="46" t="s">
        <v>403</v>
      </c>
      <c r="H356" s="46" t="s">
        <v>834</v>
      </c>
      <c r="I356" s="46" t="s">
        <v>2733</v>
      </c>
      <c r="J356" s="46">
        <v>1</v>
      </c>
      <c r="K356" s="70">
        <v>1</v>
      </c>
      <c r="L356" s="71">
        <v>1</v>
      </c>
      <c r="M356" s="70">
        <v>1</v>
      </c>
      <c r="N356" s="71">
        <v>1</v>
      </c>
      <c r="O356" s="46">
        <v>1</v>
      </c>
      <c r="P356" s="48">
        <v>1</v>
      </c>
      <c r="Q356" s="46">
        <v>1</v>
      </c>
      <c r="R356" s="48">
        <v>1</v>
      </c>
      <c r="S356" s="46">
        <v>1</v>
      </c>
      <c r="T356" s="48">
        <v>1</v>
      </c>
      <c r="U356" s="46">
        <v>1</v>
      </c>
      <c r="V356" s="48">
        <v>1</v>
      </c>
      <c r="W356" s="70">
        <v>1</v>
      </c>
      <c r="X356" s="71">
        <v>1</v>
      </c>
      <c r="Y356" s="74">
        <v>1</v>
      </c>
      <c r="Z356" s="47">
        <v>1</v>
      </c>
      <c r="AA356" s="108" t="s">
        <v>84</v>
      </c>
      <c r="AB356" s="108" t="s">
        <v>67</v>
      </c>
    </row>
    <row r="357" spans="3:28" ht="15.75" x14ac:dyDescent="0.25">
      <c r="C357" s="45" t="s">
        <v>225</v>
      </c>
      <c r="D357" s="45" t="s">
        <v>235</v>
      </c>
      <c r="E357" s="45" t="s">
        <v>772</v>
      </c>
      <c r="F357" s="45" t="s">
        <v>243</v>
      </c>
      <c r="G357" s="46" t="s">
        <v>403</v>
      </c>
      <c r="H357" s="46" t="s">
        <v>834</v>
      </c>
      <c r="I357" s="46" t="s">
        <v>2733</v>
      </c>
      <c r="J357" s="46">
        <v>7</v>
      </c>
      <c r="K357" s="70">
        <v>7</v>
      </c>
      <c r="L357" s="71">
        <v>1</v>
      </c>
      <c r="M357" s="70">
        <v>4</v>
      </c>
      <c r="N357" s="71">
        <v>0.5714285714285714</v>
      </c>
      <c r="O357" s="46">
        <v>7</v>
      </c>
      <c r="P357" s="48">
        <v>1</v>
      </c>
      <c r="Q357" s="46">
        <v>6</v>
      </c>
      <c r="R357" s="48">
        <v>0.8571428571428571</v>
      </c>
      <c r="S357" s="46">
        <v>7</v>
      </c>
      <c r="T357" s="48">
        <v>1</v>
      </c>
      <c r="U357" s="46">
        <v>7</v>
      </c>
      <c r="V357" s="48">
        <v>1</v>
      </c>
      <c r="W357" s="70">
        <v>6</v>
      </c>
      <c r="X357" s="71">
        <v>0.8571428571428571</v>
      </c>
      <c r="Y357" s="74">
        <v>0</v>
      </c>
      <c r="Z357" s="47">
        <v>0</v>
      </c>
      <c r="AA357" s="108" t="s">
        <v>84</v>
      </c>
      <c r="AB357" s="108" t="s">
        <v>72</v>
      </c>
    </row>
    <row r="358" spans="3:28" ht="31.5" x14ac:dyDescent="0.25">
      <c r="C358" s="45" t="s">
        <v>225</v>
      </c>
      <c r="D358" s="45" t="s">
        <v>235</v>
      </c>
      <c r="E358" s="45" t="s">
        <v>772</v>
      </c>
      <c r="F358" s="45" t="s">
        <v>242</v>
      </c>
      <c r="G358" s="46" t="s">
        <v>404</v>
      </c>
      <c r="H358" s="46" t="s">
        <v>834</v>
      </c>
      <c r="I358" s="46" t="s">
        <v>2733</v>
      </c>
      <c r="J358" s="46">
        <v>1</v>
      </c>
      <c r="K358" s="70">
        <v>1</v>
      </c>
      <c r="L358" s="71">
        <v>1</v>
      </c>
      <c r="M358" s="70">
        <v>1</v>
      </c>
      <c r="N358" s="71">
        <v>1</v>
      </c>
      <c r="O358" s="46">
        <v>0</v>
      </c>
      <c r="P358" s="48">
        <v>0</v>
      </c>
      <c r="Q358" s="46">
        <v>0</v>
      </c>
      <c r="R358" s="48">
        <v>0</v>
      </c>
      <c r="S358" s="46">
        <v>1</v>
      </c>
      <c r="T358" s="48">
        <v>1</v>
      </c>
      <c r="U358" s="46">
        <v>1</v>
      </c>
      <c r="V358" s="48">
        <v>1</v>
      </c>
      <c r="W358" s="70">
        <v>0</v>
      </c>
      <c r="X358" s="71">
        <v>0</v>
      </c>
      <c r="Y358" s="74">
        <v>0</v>
      </c>
      <c r="Z358" s="47">
        <v>0</v>
      </c>
      <c r="AA358" s="108" t="s">
        <v>84</v>
      </c>
      <c r="AB358" s="108" t="s">
        <v>71</v>
      </c>
    </row>
    <row r="359" spans="3:28" ht="15.75" x14ac:dyDescent="0.25">
      <c r="C359" s="45" t="s">
        <v>225</v>
      </c>
      <c r="D359" s="45" t="s">
        <v>235</v>
      </c>
      <c r="E359" s="45" t="s">
        <v>772</v>
      </c>
      <c r="F359" s="45" t="s">
        <v>543</v>
      </c>
      <c r="G359" s="46" t="s">
        <v>405</v>
      </c>
      <c r="H359" s="46" t="s">
        <v>833</v>
      </c>
      <c r="I359" s="46" t="s">
        <v>2706</v>
      </c>
      <c r="J359" s="46">
        <v>2</v>
      </c>
      <c r="K359" s="70">
        <v>1</v>
      </c>
      <c r="L359" s="71">
        <v>0.5</v>
      </c>
      <c r="M359" s="70">
        <v>1</v>
      </c>
      <c r="N359" s="71">
        <v>0.5</v>
      </c>
      <c r="O359" s="46">
        <v>2</v>
      </c>
      <c r="P359" s="48">
        <v>1</v>
      </c>
      <c r="Q359" s="46">
        <v>2</v>
      </c>
      <c r="R359" s="48">
        <v>1</v>
      </c>
      <c r="S359" s="46">
        <v>2</v>
      </c>
      <c r="T359" s="48">
        <v>1</v>
      </c>
      <c r="U359" s="46">
        <v>2</v>
      </c>
      <c r="V359" s="48">
        <v>1</v>
      </c>
      <c r="W359" s="70">
        <v>2</v>
      </c>
      <c r="X359" s="71">
        <v>1</v>
      </c>
      <c r="Y359" s="74">
        <v>0</v>
      </c>
      <c r="Z359" s="47">
        <v>0</v>
      </c>
      <c r="AA359" s="108" t="s">
        <v>84</v>
      </c>
      <c r="AB359" s="108" t="s">
        <v>68</v>
      </c>
    </row>
    <row r="360" spans="3:28" ht="31.5" x14ac:dyDescent="0.25">
      <c r="C360" s="45" t="s">
        <v>225</v>
      </c>
      <c r="D360" s="45" t="s">
        <v>235</v>
      </c>
      <c r="E360" s="45" t="s">
        <v>772</v>
      </c>
      <c r="F360" s="45" t="s">
        <v>542</v>
      </c>
      <c r="G360" s="46" t="s">
        <v>403</v>
      </c>
      <c r="H360" s="46" t="s">
        <v>834</v>
      </c>
      <c r="I360" s="46" t="s">
        <v>2733</v>
      </c>
      <c r="J360" s="46">
        <v>1</v>
      </c>
      <c r="K360" s="70">
        <v>1</v>
      </c>
      <c r="L360" s="71">
        <v>1</v>
      </c>
      <c r="M360" s="70">
        <v>1</v>
      </c>
      <c r="N360" s="71">
        <v>1</v>
      </c>
      <c r="O360" s="46">
        <v>1</v>
      </c>
      <c r="P360" s="48">
        <v>1</v>
      </c>
      <c r="Q360" s="46">
        <v>0</v>
      </c>
      <c r="R360" s="48">
        <v>0</v>
      </c>
      <c r="S360" s="46">
        <v>0</v>
      </c>
      <c r="T360" s="48">
        <v>0</v>
      </c>
      <c r="U360" s="46">
        <v>0</v>
      </c>
      <c r="V360" s="48">
        <v>0</v>
      </c>
      <c r="W360" s="70">
        <v>0</v>
      </c>
      <c r="X360" s="71">
        <v>0</v>
      </c>
      <c r="Y360" s="74">
        <v>0</v>
      </c>
      <c r="Z360" s="47">
        <v>0</v>
      </c>
      <c r="AA360" s="108" t="s">
        <v>84</v>
      </c>
      <c r="AB360" s="108" t="s">
        <v>71</v>
      </c>
    </row>
    <row r="361" spans="3:28" ht="15.75" x14ac:dyDescent="0.25">
      <c r="C361" s="45" t="s">
        <v>225</v>
      </c>
      <c r="D361" s="45" t="s">
        <v>235</v>
      </c>
      <c r="E361" s="45" t="s">
        <v>772</v>
      </c>
      <c r="F361" s="45" t="s">
        <v>541</v>
      </c>
      <c r="G361" s="46" t="s">
        <v>405</v>
      </c>
      <c r="H361" s="46" t="s">
        <v>834</v>
      </c>
      <c r="I361" s="46" t="s">
        <v>2733</v>
      </c>
      <c r="J361" s="46">
        <v>2</v>
      </c>
      <c r="K361" s="70">
        <v>2</v>
      </c>
      <c r="L361" s="71">
        <v>1</v>
      </c>
      <c r="M361" s="70">
        <v>1</v>
      </c>
      <c r="N361" s="71">
        <v>0.5</v>
      </c>
      <c r="O361" s="46">
        <v>1</v>
      </c>
      <c r="P361" s="48">
        <v>0.5</v>
      </c>
      <c r="Q361" s="46">
        <v>1</v>
      </c>
      <c r="R361" s="48">
        <v>0.5</v>
      </c>
      <c r="S361" s="46">
        <v>2</v>
      </c>
      <c r="T361" s="48">
        <v>1</v>
      </c>
      <c r="U361" s="46">
        <v>2</v>
      </c>
      <c r="V361" s="48">
        <v>1</v>
      </c>
      <c r="W361" s="70">
        <v>1</v>
      </c>
      <c r="X361" s="71">
        <v>0.5</v>
      </c>
      <c r="Y361" s="74">
        <v>1</v>
      </c>
      <c r="Z361" s="47">
        <v>0.5</v>
      </c>
      <c r="AA361" s="108" t="s">
        <v>84</v>
      </c>
      <c r="AB361" s="108" t="s">
        <v>72</v>
      </c>
    </row>
    <row r="362" spans="3:28" ht="90" x14ac:dyDescent="0.25">
      <c r="C362" s="45" t="s">
        <v>225</v>
      </c>
      <c r="D362" s="45" t="s">
        <v>119</v>
      </c>
      <c r="E362" s="45" t="s">
        <v>705</v>
      </c>
      <c r="F362" s="45" t="s">
        <v>226</v>
      </c>
      <c r="G362" s="46" t="s">
        <v>402</v>
      </c>
      <c r="H362" s="46" t="s">
        <v>834</v>
      </c>
      <c r="I362" s="46" t="s">
        <v>2733</v>
      </c>
      <c r="J362" s="46">
        <v>276</v>
      </c>
      <c r="K362" s="70">
        <v>243</v>
      </c>
      <c r="L362" s="71">
        <v>0.88043478260869568</v>
      </c>
      <c r="M362" s="70">
        <v>220</v>
      </c>
      <c r="N362" s="71">
        <v>0.79710144927536231</v>
      </c>
      <c r="O362" s="46">
        <v>248</v>
      </c>
      <c r="P362" s="48">
        <v>0.89855072463768115</v>
      </c>
      <c r="Q362" s="46">
        <v>246</v>
      </c>
      <c r="R362" s="48">
        <v>0.89130434782608692</v>
      </c>
      <c r="S362" s="46">
        <v>245</v>
      </c>
      <c r="T362" s="48">
        <v>0.8876811594202898</v>
      </c>
      <c r="U362" s="46">
        <v>245</v>
      </c>
      <c r="V362" s="48">
        <v>0.8876811594202898</v>
      </c>
      <c r="W362" s="70">
        <v>245</v>
      </c>
      <c r="X362" s="71">
        <v>0.8876811594202898</v>
      </c>
      <c r="Y362" s="74">
        <v>115</v>
      </c>
      <c r="Z362" s="47">
        <v>0.41666666666666669</v>
      </c>
      <c r="AA362" s="108" t="s">
        <v>87</v>
      </c>
      <c r="AB362" s="108" t="s">
        <v>88</v>
      </c>
    </row>
    <row r="363" spans="3:28" ht="30" x14ac:dyDescent="0.25">
      <c r="C363" s="45" t="s">
        <v>225</v>
      </c>
      <c r="D363" s="45" t="s">
        <v>227</v>
      </c>
      <c r="E363" s="45" t="s">
        <v>780</v>
      </c>
      <c r="F363" s="45" t="s">
        <v>229</v>
      </c>
      <c r="G363" s="46" t="s">
        <v>405</v>
      </c>
      <c r="H363" s="46" t="s">
        <v>833</v>
      </c>
      <c r="I363" s="46" t="s">
        <v>2706</v>
      </c>
      <c r="J363" s="46">
        <v>4</v>
      </c>
      <c r="K363" s="70">
        <v>4</v>
      </c>
      <c r="L363" s="71">
        <v>1</v>
      </c>
      <c r="M363" s="70">
        <v>4</v>
      </c>
      <c r="N363" s="71">
        <v>1</v>
      </c>
      <c r="O363" s="46">
        <v>4</v>
      </c>
      <c r="P363" s="48">
        <v>1</v>
      </c>
      <c r="Q363" s="46">
        <v>4</v>
      </c>
      <c r="R363" s="48">
        <v>1</v>
      </c>
      <c r="S363" s="46">
        <v>4</v>
      </c>
      <c r="T363" s="48">
        <v>1</v>
      </c>
      <c r="U363" s="46">
        <v>4</v>
      </c>
      <c r="V363" s="48">
        <v>1</v>
      </c>
      <c r="W363" s="70">
        <v>4</v>
      </c>
      <c r="X363" s="71">
        <v>1</v>
      </c>
      <c r="Y363" s="74">
        <v>2</v>
      </c>
      <c r="Z363" s="47">
        <v>0.5</v>
      </c>
      <c r="AA363" s="108" t="s">
        <v>15</v>
      </c>
      <c r="AB363" s="108" t="s">
        <v>55</v>
      </c>
    </row>
    <row r="364" spans="3:28" ht="30" x14ac:dyDescent="0.25">
      <c r="C364" s="45" t="s">
        <v>225</v>
      </c>
      <c r="D364" s="45" t="s">
        <v>227</v>
      </c>
      <c r="E364" s="45" t="s">
        <v>780</v>
      </c>
      <c r="F364" s="45" t="s">
        <v>781</v>
      </c>
      <c r="G364" s="46" t="s">
        <v>403</v>
      </c>
      <c r="H364" s="46" t="s">
        <v>833</v>
      </c>
      <c r="I364" s="46" t="s">
        <v>2706</v>
      </c>
      <c r="J364" s="46">
        <v>2</v>
      </c>
      <c r="K364" s="70">
        <v>2</v>
      </c>
      <c r="L364" s="71">
        <v>1</v>
      </c>
      <c r="M364" s="70">
        <v>2</v>
      </c>
      <c r="N364" s="71">
        <v>1</v>
      </c>
      <c r="O364" s="46">
        <v>2</v>
      </c>
      <c r="P364" s="48">
        <v>1</v>
      </c>
      <c r="Q364" s="46">
        <v>2</v>
      </c>
      <c r="R364" s="48">
        <v>1</v>
      </c>
      <c r="S364" s="46">
        <v>2</v>
      </c>
      <c r="T364" s="48">
        <v>1</v>
      </c>
      <c r="U364" s="46">
        <v>2</v>
      </c>
      <c r="V364" s="48">
        <v>1</v>
      </c>
      <c r="W364" s="70">
        <v>2</v>
      </c>
      <c r="X364" s="71">
        <v>1</v>
      </c>
      <c r="Y364" s="74">
        <v>2</v>
      </c>
      <c r="Z364" s="47">
        <v>1</v>
      </c>
      <c r="AA364" s="108" t="s">
        <v>15</v>
      </c>
      <c r="AB364" s="108" t="s">
        <v>50</v>
      </c>
    </row>
    <row r="365" spans="3:28" ht="30" x14ac:dyDescent="0.25">
      <c r="C365" s="45" t="s">
        <v>225</v>
      </c>
      <c r="D365" s="45" t="s">
        <v>227</v>
      </c>
      <c r="E365" s="45" t="s">
        <v>780</v>
      </c>
      <c r="F365" s="45" t="s">
        <v>567</v>
      </c>
      <c r="G365" s="46" t="s">
        <v>404</v>
      </c>
      <c r="H365" s="46" t="s">
        <v>833</v>
      </c>
      <c r="I365" s="46" t="s">
        <v>2706</v>
      </c>
      <c r="J365" s="46">
        <v>1</v>
      </c>
      <c r="K365" s="70">
        <v>1</v>
      </c>
      <c r="L365" s="71">
        <v>1</v>
      </c>
      <c r="M365" s="70">
        <v>1</v>
      </c>
      <c r="N365" s="71">
        <v>1</v>
      </c>
      <c r="O365" s="46">
        <v>1</v>
      </c>
      <c r="P365" s="48">
        <v>1</v>
      </c>
      <c r="Q365" s="46">
        <v>1</v>
      </c>
      <c r="R365" s="48">
        <v>1</v>
      </c>
      <c r="S365" s="46">
        <v>1</v>
      </c>
      <c r="T365" s="48">
        <v>1</v>
      </c>
      <c r="U365" s="46">
        <v>1</v>
      </c>
      <c r="V365" s="48">
        <v>1</v>
      </c>
      <c r="W365" s="70">
        <v>1</v>
      </c>
      <c r="X365" s="71">
        <v>1</v>
      </c>
      <c r="Y365" s="74">
        <v>0</v>
      </c>
      <c r="Z365" s="47">
        <v>0</v>
      </c>
      <c r="AA365" s="108" t="s">
        <v>15</v>
      </c>
      <c r="AB365" s="108" t="s">
        <v>47</v>
      </c>
    </row>
    <row r="366" spans="3:28" ht="15.75" x14ac:dyDescent="0.25">
      <c r="C366" s="45" t="s">
        <v>225</v>
      </c>
      <c r="D366" s="45" t="s">
        <v>227</v>
      </c>
      <c r="E366" s="45" t="s">
        <v>779</v>
      </c>
      <c r="F366" s="45" t="s">
        <v>553</v>
      </c>
      <c r="G366" s="46" t="s">
        <v>405</v>
      </c>
      <c r="H366" s="46" t="s">
        <v>833</v>
      </c>
      <c r="I366" s="46" t="s">
        <v>2706</v>
      </c>
      <c r="J366" s="46">
        <v>4</v>
      </c>
      <c r="K366" s="70">
        <v>4</v>
      </c>
      <c r="L366" s="71">
        <v>1</v>
      </c>
      <c r="M366" s="70">
        <v>4</v>
      </c>
      <c r="N366" s="71">
        <v>1</v>
      </c>
      <c r="O366" s="46">
        <v>4</v>
      </c>
      <c r="P366" s="48">
        <v>1</v>
      </c>
      <c r="Q366" s="46">
        <v>4</v>
      </c>
      <c r="R366" s="48">
        <v>1</v>
      </c>
      <c r="S366" s="46">
        <v>4</v>
      </c>
      <c r="T366" s="48">
        <v>1</v>
      </c>
      <c r="U366" s="46">
        <v>4</v>
      </c>
      <c r="V366" s="48">
        <v>1</v>
      </c>
      <c r="W366" s="70">
        <v>4</v>
      </c>
      <c r="X366" s="71">
        <v>1</v>
      </c>
      <c r="Y366" s="74">
        <v>4</v>
      </c>
      <c r="Z366" s="47">
        <v>1</v>
      </c>
      <c r="AA366" s="108" t="s">
        <v>15</v>
      </c>
      <c r="AB366" s="108" t="s">
        <v>56</v>
      </c>
    </row>
    <row r="367" spans="3:28" ht="15.75" x14ac:dyDescent="0.25">
      <c r="C367" s="45" t="s">
        <v>225</v>
      </c>
      <c r="D367" s="45" t="s">
        <v>227</v>
      </c>
      <c r="E367" s="45" t="s">
        <v>779</v>
      </c>
      <c r="F367" s="45" t="s">
        <v>234</v>
      </c>
      <c r="G367" s="46" t="s">
        <v>406</v>
      </c>
      <c r="H367" s="46" t="s">
        <v>834</v>
      </c>
      <c r="I367" s="46" t="s">
        <v>2733</v>
      </c>
      <c r="J367" s="46">
        <v>51</v>
      </c>
      <c r="K367" s="70">
        <v>51</v>
      </c>
      <c r="L367" s="71">
        <v>1</v>
      </c>
      <c r="M367" s="70">
        <v>48</v>
      </c>
      <c r="N367" s="71">
        <v>0.94117647058823528</v>
      </c>
      <c r="O367" s="46">
        <v>50</v>
      </c>
      <c r="P367" s="48">
        <v>0.98039215686274506</v>
      </c>
      <c r="Q367" s="46">
        <v>48</v>
      </c>
      <c r="R367" s="48">
        <v>0.94117647058823528</v>
      </c>
      <c r="S367" s="46">
        <v>49</v>
      </c>
      <c r="T367" s="48">
        <v>0.96078431372549022</v>
      </c>
      <c r="U367" s="46">
        <v>49</v>
      </c>
      <c r="V367" s="48">
        <v>0.96078431372549022</v>
      </c>
      <c r="W367" s="70">
        <v>48</v>
      </c>
      <c r="X367" s="71">
        <v>0.94117647058823528</v>
      </c>
      <c r="Y367" s="74">
        <v>33</v>
      </c>
      <c r="Z367" s="47">
        <v>0.6470588235294118</v>
      </c>
      <c r="AA367" s="108" t="s">
        <v>15</v>
      </c>
      <c r="AB367" s="108" t="s">
        <v>15</v>
      </c>
    </row>
    <row r="368" spans="3:28" ht="15.75" x14ac:dyDescent="0.25">
      <c r="C368" s="45" t="s">
        <v>225</v>
      </c>
      <c r="D368" s="45" t="s">
        <v>227</v>
      </c>
      <c r="E368" s="45" t="s">
        <v>779</v>
      </c>
      <c r="F368" s="45" t="s">
        <v>230</v>
      </c>
      <c r="G368" s="46" t="s">
        <v>405</v>
      </c>
      <c r="H368" s="46" t="s">
        <v>834</v>
      </c>
      <c r="I368" s="46" t="s">
        <v>2733</v>
      </c>
      <c r="J368" s="46">
        <v>8</v>
      </c>
      <c r="K368" s="70">
        <v>8</v>
      </c>
      <c r="L368" s="71">
        <v>1</v>
      </c>
      <c r="M368" s="70">
        <v>8</v>
      </c>
      <c r="N368" s="71">
        <v>1</v>
      </c>
      <c r="O368" s="46">
        <v>8</v>
      </c>
      <c r="P368" s="48">
        <v>1</v>
      </c>
      <c r="Q368" s="46">
        <v>7</v>
      </c>
      <c r="R368" s="48">
        <v>0.875</v>
      </c>
      <c r="S368" s="46">
        <v>8</v>
      </c>
      <c r="T368" s="48">
        <v>1</v>
      </c>
      <c r="U368" s="46">
        <v>8</v>
      </c>
      <c r="V368" s="48">
        <v>1</v>
      </c>
      <c r="W368" s="70">
        <v>7</v>
      </c>
      <c r="X368" s="71">
        <v>0.875</v>
      </c>
      <c r="Y368" s="74">
        <v>4</v>
      </c>
      <c r="Z368" s="47">
        <v>0.5</v>
      </c>
      <c r="AA368" s="108" t="s">
        <v>15</v>
      </c>
      <c r="AB368" s="108" t="s">
        <v>54</v>
      </c>
    </row>
    <row r="369" spans="3:28" ht="15.75" x14ac:dyDescent="0.25">
      <c r="C369" s="45" t="s">
        <v>225</v>
      </c>
      <c r="D369" s="45" t="s">
        <v>227</v>
      </c>
      <c r="E369" s="45" t="s">
        <v>779</v>
      </c>
      <c r="F369" s="45" t="s">
        <v>550</v>
      </c>
      <c r="G369" s="46" t="s">
        <v>404</v>
      </c>
      <c r="H369" s="46" t="s">
        <v>833</v>
      </c>
      <c r="I369" s="46" t="s">
        <v>2706</v>
      </c>
      <c r="J369" s="46">
        <v>3</v>
      </c>
      <c r="K369" s="70">
        <v>2</v>
      </c>
      <c r="L369" s="71">
        <v>0.66666666666666663</v>
      </c>
      <c r="M369" s="70">
        <v>2</v>
      </c>
      <c r="N369" s="71">
        <v>0.66666666666666663</v>
      </c>
      <c r="O369" s="46">
        <v>3</v>
      </c>
      <c r="P369" s="48">
        <v>1</v>
      </c>
      <c r="Q369" s="46">
        <v>3</v>
      </c>
      <c r="R369" s="48">
        <v>1</v>
      </c>
      <c r="S369" s="46">
        <v>3</v>
      </c>
      <c r="T369" s="48">
        <v>1</v>
      </c>
      <c r="U369" s="46">
        <v>3</v>
      </c>
      <c r="V369" s="48">
        <v>1</v>
      </c>
      <c r="W369" s="70">
        <v>3</v>
      </c>
      <c r="X369" s="71">
        <v>1</v>
      </c>
      <c r="Y369" s="74">
        <v>2</v>
      </c>
      <c r="Z369" s="47">
        <v>0.66666666666666663</v>
      </c>
      <c r="AA369" s="108" t="s">
        <v>15</v>
      </c>
      <c r="AB369" s="108" t="s">
        <v>52</v>
      </c>
    </row>
    <row r="370" spans="3:28" ht="15.75" x14ac:dyDescent="0.25">
      <c r="C370" s="45" t="s">
        <v>225</v>
      </c>
      <c r="D370" s="45" t="s">
        <v>227</v>
      </c>
      <c r="E370" s="45" t="s">
        <v>779</v>
      </c>
      <c r="F370" s="45" t="s">
        <v>555</v>
      </c>
      <c r="G370" s="46" t="s">
        <v>403</v>
      </c>
      <c r="H370" s="46" t="s">
        <v>833</v>
      </c>
      <c r="I370" s="46" t="s">
        <v>2706</v>
      </c>
      <c r="J370" s="46">
        <v>4</v>
      </c>
      <c r="K370" s="70">
        <v>3</v>
      </c>
      <c r="L370" s="71">
        <v>0.75</v>
      </c>
      <c r="M370" s="70">
        <v>4</v>
      </c>
      <c r="N370" s="71">
        <v>1</v>
      </c>
      <c r="O370" s="46">
        <v>4</v>
      </c>
      <c r="P370" s="48">
        <v>1</v>
      </c>
      <c r="Q370" s="46">
        <v>4</v>
      </c>
      <c r="R370" s="48">
        <v>1</v>
      </c>
      <c r="S370" s="46">
        <v>4</v>
      </c>
      <c r="T370" s="48">
        <v>1</v>
      </c>
      <c r="U370" s="46">
        <v>4</v>
      </c>
      <c r="V370" s="48">
        <v>1</v>
      </c>
      <c r="W370" s="70">
        <v>4</v>
      </c>
      <c r="X370" s="71">
        <v>1</v>
      </c>
      <c r="Y370" s="74">
        <v>3</v>
      </c>
      <c r="Z370" s="47">
        <v>0.75</v>
      </c>
      <c r="AA370" s="108" t="s">
        <v>15</v>
      </c>
      <c r="AB370" s="108" t="s">
        <v>56</v>
      </c>
    </row>
    <row r="371" spans="3:28" ht="15.75" x14ac:dyDescent="0.25">
      <c r="C371" s="45" t="s">
        <v>225</v>
      </c>
      <c r="D371" s="45" t="s">
        <v>227</v>
      </c>
      <c r="E371" s="45" t="s">
        <v>779</v>
      </c>
      <c r="F371" s="45" t="s">
        <v>557</v>
      </c>
      <c r="G371" s="46" t="s">
        <v>403</v>
      </c>
      <c r="H371" s="46" t="s">
        <v>834</v>
      </c>
      <c r="I371" s="46" t="s">
        <v>2733</v>
      </c>
      <c r="J371" s="46">
        <v>2</v>
      </c>
      <c r="K371" s="70">
        <v>2</v>
      </c>
      <c r="L371" s="71">
        <v>1</v>
      </c>
      <c r="M371" s="70">
        <v>2</v>
      </c>
      <c r="N371" s="71">
        <v>1</v>
      </c>
      <c r="O371" s="46">
        <v>2</v>
      </c>
      <c r="P371" s="48">
        <v>1</v>
      </c>
      <c r="Q371" s="46">
        <v>2</v>
      </c>
      <c r="R371" s="48">
        <v>1</v>
      </c>
      <c r="S371" s="46">
        <v>2</v>
      </c>
      <c r="T371" s="48">
        <v>1</v>
      </c>
      <c r="U371" s="46">
        <v>2</v>
      </c>
      <c r="V371" s="48">
        <v>1</v>
      </c>
      <c r="W371" s="70">
        <v>2</v>
      </c>
      <c r="X371" s="71">
        <v>1</v>
      </c>
      <c r="Y371" s="74">
        <v>2</v>
      </c>
      <c r="Z371" s="47">
        <v>1</v>
      </c>
      <c r="AA371" s="108" t="s">
        <v>15</v>
      </c>
      <c r="AB371" s="108" t="s">
        <v>54</v>
      </c>
    </row>
    <row r="372" spans="3:28" ht="15.75" x14ac:dyDescent="0.25">
      <c r="C372" s="45" t="s">
        <v>225</v>
      </c>
      <c r="D372" s="45" t="s">
        <v>227</v>
      </c>
      <c r="E372" s="45" t="s">
        <v>779</v>
      </c>
      <c r="F372" s="45" t="s">
        <v>231</v>
      </c>
      <c r="G372" s="46" t="s">
        <v>403</v>
      </c>
      <c r="H372" s="46" t="s">
        <v>834</v>
      </c>
      <c r="I372" s="46" t="s">
        <v>2733</v>
      </c>
      <c r="J372" s="46">
        <v>2</v>
      </c>
      <c r="K372" s="70">
        <v>2</v>
      </c>
      <c r="L372" s="71">
        <v>1</v>
      </c>
      <c r="M372" s="70">
        <v>2</v>
      </c>
      <c r="N372" s="71">
        <v>1</v>
      </c>
      <c r="O372" s="46">
        <v>2</v>
      </c>
      <c r="P372" s="48">
        <v>1</v>
      </c>
      <c r="Q372" s="46">
        <v>2</v>
      </c>
      <c r="R372" s="48">
        <v>1</v>
      </c>
      <c r="S372" s="46">
        <v>2</v>
      </c>
      <c r="T372" s="48">
        <v>1</v>
      </c>
      <c r="U372" s="46">
        <v>2</v>
      </c>
      <c r="V372" s="48">
        <v>1</v>
      </c>
      <c r="W372" s="70">
        <v>2</v>
      </c>
      <c r="X372" s="71">
        <v>1</v>
      </c>
      <c r="Y372" s="74">
        <v>1</v>
      </c>
      <c r="Z372" s="47">
        <v>0.5</v>
      </c>
      <c r="AA372" s="108" t="s">
        <v>15</v>
      </c>
      <c r="AB372" s="108" t="s">
        <v>54</v>
      </c>
    </row>
    <row r="373" spans="3:28" ht="15.75" x14ac:dyDescent="0.25">
      <c r="C373" s="45" t="s">
        <v>225</v>
      </c>
      <c r="D373" s="45" t="s">
        <v>227</v>
      </c>
      <c r="E373" s="45" t="s">
        <v>779</v>
      </c>
      <c r="F373" s="45" t="s">
        <v>233</v>
      </c>
      <c r="G373" s="46" t="s">
        <v>404</v>
      </c>
      <c r="H373" s="46" t="s">
        <v>834</v>
      </c>
      <c r="I373" s="46" t="s">
        <v>2733</v>
      </c>
      <c r="J373" s="46">
        <v>1</v>
      </c>
      <c r="K373" s="70">
        <v>1</v>
      </c>
      <c r="L373" s="71">
        <v>1</v>
      </c>
      <c r="M373" s="70">
        <v>1</v>
      </c>
      <c r="N373" s="71">
        <v>1</v>
      </c>
      <c r="O373" s="46">
        <v>1</v>
      </c>
      <c r="P373" s="48">
        <v>1</v>
      </c>
      <c r="Q373" s="46">
        <v>1</v>
      </c>
      <c r="R373" s="48">
        <v>1</v>
      </c>
      <c r="S373" s="46">
        <v>1</v>
      </c>
      <c r="T373" s="48">
        <v>1</v>
      </c>
      <c r="U373" s="46">
        <v>1</v>
      </c>
      <c r="V373" s="48">
        <v>1</v>
      </c>
      <c r="W373" s="70">
        <v>1</v>
      </c>
      <c r="X373" s="71">
        <v>1</v>
      </c>
      <c r="Y373" s="74">
        <v>1</v>
      </c>
      <c r="Z373" s="47">
        <v>1</v>
      </c>
      <c r="AA373" s="108" t="s">
        <v>15</v>
      </c>
      <c r="AB373" s="108" t="s">
        <v>49</v>
      </c>
    </row>
    <row r="374" spans="3:28" ht="15.75" x14ac:dyDescent="0.25">
      <c r="C374" s="45" t="s">
        <v>225</v>
      </c>
      <c r="D374" s="45" t="s">
        <v>227</v>
      </c>
      <c r="E374" s="45" t="s">
        <v>779</v>
      </c>
      <c r="F374" s="45" t="s">
        <v>552</v>
      </c>
      <c r="G374" s="46" t="s">
        <v>403</v>
      </c>
      <c r="H374" s="46" t="s">
        <v>833</v>
      </c>
      <c r="I374" s="46" t="s">
        <v>2706</v>
      </c>
      <c r="J374" s="46">
        <v>1</v>
      </c>
      <c r="K374" s="70">
        <v>0</v>
      </c>
      <c r="L374" s="71">
        <v>0</v>
      </c>
      <c r="M374" s="70">
        <v>0</v>
      </c>
      <c r="N374" s="71">
        <v>0</v>
      </c>
      <c r="O374" s="46">
        <v>1</v>
      </c>
      <c r="P374" s="48">
        <v>1</v>
      </c>
      <c r="Q374" s="46">
        <v>1</v>
      </c>
      <c r="R374" s="48">
        <v>1</v>
      </c>
      <c r="S374" s="46">
        <v>1</v>
      </c>
      <c r="T374" s="48">
        <v>1</v>
      </c>
      <c r="U374" s="46">
        <v>1</v>
      </c>
      <c r="V374" s="48">
        <v>1</v>
      </c>
      <c r="W374" s="70">
        <v>1</v>
      </c>
      <c r="X374" s="71">
        <v>1</v>
      </c>
      <c r="Y374" s="74">
        <v>0</v>
      </c>
      <c r="Z374" s="47">
        <v>0</v>
      </c>
      <c r="AA374" s="108" t="s">
        <v>15</v>
      </c>
      <c r="AB374" s="108" t="s">
        <v>53</v>
      </c>
    </row>
    <row r="375" spans="3:28" ht="15.75" x14ac:dyDescent="0.25">
      <c r="C375" s="45" t="s">
        <v>225</v>
      </c>
      <c r="D375" s="45" t="s">
        <v>227</v>
      </c>
      <c r="E375" s="45" t="s">
        <v>779</v>
      </c>
      <c r="F375" s="45" t="s">
        <v>232</v>
      </c>
      <c r="G375" s="46" t="s">
        <v>403</v>
      </c>
      <c r="H375" s="46" t="s">
        <v>834</v>
      </c>
      <c r="I375" s="46" t="s">
        <v>2733</v>
      </c>
      <c r="J375" s="46">
        <v>2</v>
      </c>
      <c r="K375" s="70">
        <v>1</v>
      </c>
      <c r="L375" s="71">
        <v>0.5</v>
      </c>
      <c r="M375" s="70">
        <v>2</v>
      </c>
      <c r="N375" s="71">
        <v>1</v>
      </c>
      <c r="O375" s="46">
        <v>2</v>
      </c>
      <c r="P375" s="48">
        <v>1</v>
      </c>
      <c r="Q375" s="46">
        <v>2</v>
      </c>
      <c r="R375" s="48">
        <v>1</v>
      </c>
      <c r="S375" s="46">
        <v>2</v>
      </c>
      <c r="T375" s="48">
        <v>1</v>
      </c>
      <c r="U375" s="46">
        <v>2</v>
      </c>
      <c r="V375" s="48">
        <v>1</v>
      </c>
      <c r="W375" s="70">
        <v>2</v>
      </c>
      <c r="X375" s="71">
        <v>1</v>
      </c>
      <c r="Y375" s="74">
        <v>1</v>
      </c>
      <c r="Z375" s="47">
        <v>0.5</v>
      </c>
      <c r="AA375" s="108" t="s">
        <v>15</v>
      </c>
      <c r="AB375" s="108" t="s">
        <v>54</v>
      </c>
    </row>
    <row r="376" spans="3:28" ht="15.75" x14ac:dyDescent="0.25">
      <c r="C376" s="45" t="s">
        <v>225</v>
      </c>
      <c r="D376" s="45" t="s">
        <v>227</v>
      </c>
      <c r="E376" s="45" t="s">
        <v>778</v>
      </c>
      <c r="F376" s="45" t="s">
        <v>560</v>
      </c>
      <c r="G376" s="46" t="s">
        <v>403</v>
      </c>
      <c r="H376" s="46" t="s">
        <v>833</v>
      </c>
      <c r="I376" s="46" t="s">
        <v>2706</v>
      </c>
      <c r="J376" s="46">
        <v>3</v>
      </c>
      <c r="K376" s="70">
        <v>2</v>
      </c>
      <c r="L376" s="71">
        <v>0.66666666666666663</v>
      </c>
      <c r="M376" s="70">
        <v>2</v>
      </c>
      <c r="N376" s="71">
        <v>0.66666666666666663</v>
      </c>
      <c r="O376" s="46">
        <v>2</v>
      </c>
      <c r="P376" s="48">
        <v>0.66666666666666663</v>
      </c>
      <c r="Q376" s="46">
        <v>2</v>
      </c>
      <c r="R376" s="48">
        <v>0.66666666666666663</v>
      </c>
      <c r="S376" s="46">
        <v>2</v>
      </c>
      <c r="T376" s="48">
        <v>0.66666666666666663</v>
      </c>
      <c r="U376" s="46">
        <v>2</v>
      </c>
      <c r="V376" s="48">
        <v>0.66666666666666663</v>
      </c>
      <c r="W376" s="70">
        <v>2</v>
      </c>
      <c r="X376" s="71">
        <v>0.66666666666666663</v>
      </c>
      <c r="Y376" s="74">
        <v>0</v>
      </c>
      <c r="Z376" s="47">
        <v>0</v>
      </c>
      <c r="AA376" s="108" t="s">
        <v>15</v>
      </c>
      <c r="AB376" s="108" t="s">
        <v>51</v>
      </c>
    </row>
    <row r="377" spans="3:28" ht="15.75" x14ac:dyDescent="0.25">
      <c r="C377" s="45" t="s">
        <v>225</v>
      </c>
      <c r="D377" s="45" t="s">
        <v>227</v>
      </c>
      <c r="E377" s="45" t="s">
        <v>778</v>
      </c>
      <c r="F377" s="45" t="s">
        <v>228</v>
      </c>
      <c r="G377" s="46" t="s">
        <v>405</v>
      </c>
      <c r="H377" s="46" t="s">
        <v>834</v>
      </c>
      <c r="I377" s="46" t="s">
        <v>2706</v>
      </c>
      <c r="J377" s="46">
        <v>14</v>
      </c>
      <c r="K377" s="70">
        <v>12</v>
      </c>
      <c r="L377" s="71">
        <v>0.8571428571428571</v>
      </c>
      <c r="M377" s="70">
        <v>12</v>
      </c>
      <c r="N377" s="71">
        <v>0.8571428571428571</v>
      </c>
      <c r="O377" s="46">
        <v>13</v>
      </c>
      <c r="P377" s="48">
        <v>0.9285714285714286</v>
      </c>
      <c r="Q377" s="46">
        <v>13</v>
      </c>
      <c r="R377" s="48">
        <v>0.9285714285714286</v>
      </c>
      <c r="S377" s="46">
        <v>13</v>
      </c>
      <c r="T377" s="48">
        <v>0.9285714285714286</v>
      </c>
      <c r="U377" s="46">
        <v>13</v>
      </c>
      <c r="V377" s="48">
        <v>0.9285714285714286</v>
      </c>
      <c r="W377" s="70">
        <v>13</v>
      </c>
      <c r="X377" s="71">
        <v>0.9285714285714286</v>
      </c>
      <c r="Y377" s="74">
        <v>7</v>
      </c>
      <c r="Z377" s="47">
        <v>0.5</v>
      </c>
      <c r="AA377" s="108" t="s">
        <v>15</v>
      </c>
      <c r="AB377" s="108" t="s">
        <v>51</v>
      </c>
    </row>
    <row r="378" spans="3:28" ht="15.75" x14ac:dyDescent="0.25">
      <c r="C378" s="45" t="s">
        <v>225</v>
      </c>
      <c r="D378" s="45" t="s">
        <v>227</v>
      </c>
      <c r="E378" s="45" t="s">
        <v>778</v>
      </c>
      <c r="F378" s="45" t="s">
        <v>559</v>
      </c>
      <c r="G378" s="46" t="s">
        <v>403</v>
      </c>
      <c r="H378" s="46" t="s">
        <v>833</v>
      </c>
      <c r="I378" s="46" t="s">
        <v>2706</v>
      </c>
      <c r="J378" s="46">
        <v>4</v>
      </c>
      <c r="K378" s="70">
        <v>3</v>
      </c>
      <c r="L378" s="71">
        <v>0.75</v>
      </c>
      <c r="M378" s="70">
        <v>2</v>
      </c>
      <c r="N378" s="71">
        <v>0.5</v>
      </c>
      <c r="O378" s="46">
        <v>2</v>
      </c>
      <c r="P378" s="48">
        <v>0.5</v>
      </c>
      <c r="Q378" s="46">
        <v>2</v>
      </c>
      <c r="R378" s="48">
        <v>0.5</v>
      </c>
      <c r="S378" s="46">
        <v>2</v>
      </c>
      <c r="T378" s="48">
        <v>0.5</v>
      </c>
      <c r="U378" s="46">
        <v>2</v>
      </c>
      <c r="V378" s="48">
        <v>0.5</v>
      </c>
      <c r="W378" s="70">
        <v>2</v>
      </c>
      <c r="X378" s="71">
        <v>0.5</v>
      </c>
      <c r="Y378" s="74">
        <v>2</v>
      </c>
      <c r="Z378" s="47">
        <v>0.5</v>
      </c>
      <c r="AA378" s="108" t="s">
        <v>15</v>
      </c>
      <c r="AB378" s="108" t="s">
        <v>51</v>
      </c>
    </row>
    <row r="379" spans="3:28" ht="15.75" x14ac:dyDescent="0.25">
      <c r="C379" s="45" t="s">
        <v>225</v>
      </c>
      <c r="D379" s="45" t="s">
        <v>227</v>
      </c>
      <c r="E379" s="45" t="s">
        <v>778</v>
      </c>
      <c r="F379" s="45" t="s">
        <v>561</v>
      </c>
      <c r="G379" s="46" t="s">
        <v>403</v>
      </c>
      <c r="H379" s="46" t="s">
        <v>833</v>
      </c>
      <c r="I379" s="46" t="s">
        <v>2706</v>
      </c>
      <c r="J379" s="46">
        <v>7</v>
      </c>
      <c r="K379" s="70">
        <v>7</v>
      </c>
      <c r="L379" s="71">
        <v>1</v>
      </c>
      <c r="M379" s="70">
        <v>7</v>
      </c>
      <c r="N379" s="71">
        <v>1</v>
      </c>
      <c r="O379" s="46">
        <v>7</v>
      </c>
      <c r="P379" s="48">
        <v>1</v>
      </c>
      <c r="Q379" s="46">
        <v>7</v>
      </c>
      <c r="R379" s="48">
        <v>1</v>
      </c>
      <c r="S379" s="46">
        <v>7</v>
      </c>
      <c r="T379" s="48">
        <v>1</v>
      </c>
      <c r="U379" s="46">
        <v>7</v>
      </c>
      <c r="V379" s="48">
        <v>1</v>
      </c>
      <c r="W379" s="70">
        <v>7</v>
      </c>
      <c r="X379" s="71">
        <v>1</v>
      </c>
      <c r="Y379" s="74">
        <v>0</v>
      </c>
      <c r="Z379" s="47">
        <v>0</v>
      </c>
      <c r="AA379" s="108" t="s">
        <v>15</v>
      </c>
      <c r="AB379" s="108" t="s">
        <v>51</v>
      </c>
    </row>
    <row r="380" spans="3:28" ht="15.75" x14ac:dyDescent="0.25">
      <c r="C380" s="45" t="s">
        <v>225</v>
      </c>
      <c r="D380" s="45" t="s">
        <v>227</v>
      </c>
      <c r="E380" s="45" t="s">
        <v>778</v>
      </c>
      <c r="F380" s="45" t="s">
        <v>245</v>
      </c>
      <c r="G380" s="46" t="s">
        <v>405</v>
      </c>
      <c r="H380" s="46" t="s">
        <v>833</v>
      </c>
      <c r="I380" s="46" t="s">
        <v>2706</v>
      </c>
      <c r="J380" s="46">
        <v>19</v>
      </c>
      <c r="K380" s="70">
        <v>14</v>
      </c>
      <c r="L380" s="71">
        <v>0.73684210526315785</v>
      </c>
      <c r="M380" s="70">
        <v>15</v>
      </c>
      <c r="N380" s="71">
        <v>0.78947368421052633</v>
      </c>
      <c r="O380" s="46">
        <v>13</v>
      </c>
      <c r="P380" s="48">
        <v>0.68421052631578949</v>
      </c>
      <c r="Q380" s="46">
        <v>13</v>
      </c>
      <c r="R380" s="48">
        <v>0.68421052631578949</v>
      </c>
      <c r="S380" s="46">
        <v>14</v>
      </c>
      <c r="T380" s="48">
        <v>0.73684210526315785</v>
      </c>
      <c r="U380" s="46">
        <v>13</v>
      </c>
      <c r="V380" s="48">
        <v>0.68421052631578949</v>
      </c>
      <c r="W380" s="70">
        <v>13</v>
      </c>
      <c r="X380" s="71">
        <v>0.68421052631578949</v>
      </c>
      <c r="Y380" s="74">
        <v>3</v>
      </c>
      <c r="Z380" s="47">
        <v>0.15789473684210525</v>
      </c>
      <c r="AA380" s="108" t="s">
        <v>15</v>
      </c>
      <c r="AB380" s="108" t="s">
        <v>51</v>
      </c>
    </row>
    <row r="381" spans="3:28" ht="15.75" x14ac:dyDescent="0.25">
      <c r="C381" s="45" t="s">
        <v>225</v>
      </c>
      <c r="D381" s="45" t="s">
        <v>289</v>
      </c>
      <c r="E381" s="45" t="s">
        <v>784</v>
      </c>
      <c r="F381" s="45" t="s">
        <v>317</v>
      </c>
      <c r="G381" s="46" t="s">
        <v>403</v>
      </c>
      <c r="H381" s="46" t="s">
        <v>834</v>
      </c>
      <c r="I381" s="46" t="s">
        <v>2733</v>
      </c>
      <c r="J381" s="46">
        <v>6</v>
      </c>
      <c r="K381" s="70">
        <v>1</v>
      </c>
      <c r="L381" s="71">
        <v>0.16666666666666666</v>
      </c>
      <c r="M381" s="70">
        <v>1</v>
      </c>
      <c r="N381" s="71">
        <v>0.16666666666666666</v>
      </c>
      <c r="O381" s="46">
        <v>1</v>
      </c>
      <c r="P381" s="48">
        <v>0.16666666666666666</v>
      </c>
      <c r="Q381" s="46">
        <v>1</v>
      </c>
      <c r="R381" s="48">
        <v>0.16666666666666666</v>
      </c>
      <c r="S381" s="46">
        <v>3</v>
      </c>
      <c r="T381" s="48">
        <v>0.5</v>
      </c>
      <c r="U381" s="46">
        <v>3</v>
      </c>
      <c r="V381" s="48">
        <v>0.5</v>
      </c>
      <c r="W381" s="70">
        <v>1</v>
      </c>
      <c r="X381" s="71">
        <v>0.16666666666666666</v>
      </c>
      <c r="Y381" s="74">
        <v>0</v>
      </c>
      <c r="Z381" s="47">
        <v>0</v>
      </c>
      <c r="AA381" s="108" t="s">
        <v>87</v>
      </c>
      <c r="AB381" s="108" t="s">
        <v>88</v>
      </c>
    </row>
    <row r="382" spans="3:28" ht="15.75" x14ac:dyDescent="0.25">
      <c r="C382" s="45" t="s">
        <v>225</v>
      </c>
      <c r="D382" s="45" t="s">
        <v>289</v>
      </c>
      <c r="E382" s="45" t="s">
        <v>784</v>
      </c>
      <c r="F382" s="45" t="s">
        <v>315</v>
      </c>
      <c r="G382" s="46" t="s">
        <v>403</v>
      </c>
      <c r="H382" s="46" t="s">
        <v>834</v>
      </c>
      <c r="I382" s="46" t="s">
        <v>2733</v>
      </c>
      <c r="J382" s="46">
        <v>4</v>
      </c>
      <c r="K382" s="70">
        <v>4</v>
      </c>
      <c r="L382" s="71">
        <v>1</v>
      </c>
      <c r="M382" s="70">
        <v>3</v>
      </c>
      <c r="N382" s="71">
        <v>0.75</v>
      </c>
      <c r="O382" s="46">
        <v>2</v>
      </c>
      <c r="P382" s="48">
        <v>0.5</v>
      </c>
      <c r="Q382" s="46">
        <v>2</v>
      </c>
      <c r="R382" s="48">
        <v>0.5</v>
      </c>
      <c r="S382" s="46">
        <v>2</v>
      </c>
      <c r="T382" s="48">
        <v>0.5</v>
      </c>
      <c r="U382" s="46">
        <v>2</v>
      </c>
      <c r="V382" s="48">
        <v>0.5</v>
      </c>
      <c r="W382" s="70">
        <v>2</v>
      </c>
      <c r="X382" s="71">
        <v>0.5</v>
      </c>
      <c r="Y382" s="74">
        <v>1</v>
      </c>
      <c r="Z382" s="47">
        <v>0.25</v>
      </c>
      <c r="AA382" s="108" t="s">
        <v>87</v>
      </c>
      <c r="AB382" s="108" t="s">
        <v>88</v>
      </c>
    </row>
    <row r="383" spans="3:28" ht="15.75" x14ac:dyDescent="0.25">
      <c r="C383" s="45" t="s">
        <v>225</v>
      </c>
      <c r="D383" s="45" t="s">
        <v>289</v>
      </c>
      <c r="E383" s="45" t="s">
        <v>784</v>
      </c>
      <c r="F383" s="45" t="s">
        <v>314</v>
      </c>
      <c r="G383" s="46" t="s">
        <v>405</v>
      </c>
      <c r="H383" s="46" t="s">
        <v>834</v>
      </c>
      <c r="I383" s="46" t="s">
        <v>2733</v>
      </c>
      <c r="J383" s="46">
        <v>2</v>
      </c>
      <c r="K383" s="70">
        <v>2</v>
      </c>
      <c r="L383" s="71">
        <v>1</v>
      </c>
      <c r="M383" s="70">
        <v>2</v>
      </c>
      <c r="N383" s="71">
        <v>1</v>
      </c>
      <c r="O383" s="46">
        <v>1</v>
      </c>
      <c r="P383" s="48">
        <v>0.5</v>
      </c>
      <c r="Q383" s="46">
        <v>1</v>
      </c>
      <c r="R383" s="48">
        <v>0.5</v>
      </c>
      <c r="S383" s="46">
        <v>1</v>
      </c>
      <c r="T383" s="48">
        <v>0.5</v>
      </c>
      <c r="U383" s="46">
        <v>1</v>
      </c>
      <c r="V383" s="48">
        <v>0.5</v>
      </c>
      <c r="W383" s="70">
        <v>1</v>
      </c>
      <c r="X383" s="71">
        <v>0.5</v>
      </c>
      <c r="Y383" s="74">
        <v>0</v>
      </c>
      <c r="Z383" s="47">
        <v>0</v>
      </c>
      <c r="AA383" s="108" t="s">
        <v>87</v>
      </c>
      <c r="AB383" s="108" t="s">
        <v>88</v>
      </c>
    </row>
    <row r="384" spans="3:28" ht="15.75" x14ac:dyDescent="0.25">
      <c r="C384" s="45" t="s">
        <v>225</v>
      </c>
      <c r="D384" s="45" t="s">
        <v>289</v>
      </c>
      <c r="E384" s="45" t="s">
        <v>784</v>
      </c>
      <c r="F384" s="45" t="s">
        <v>313</v>
      </c>
      <c r="G384" s="46" t="s">
        <v>404</v>
      </c>
      <c r="H384" s="46" t="s">
        <v>834</v>
      </c>
      <c r="I384" s="46" t="s">
        <v>2733</v>
      </c>
      <c r="J384" s="46">
        <v>4</v>
      </c>
      <c r="K384" s="70">
        <v>2</v>
      </c>
      <c r="L384" s="71">
        <v>0.5</v>
      </c>
      <c r="M384" s="70">
        <v>3</v>
      </c>
      <c r="N384" s="71">
        <v>0.75</v>
      </c>
      <c r="O384" s="46">
        <v>3</v>
      </c>
      <c r="P384" s="48">
        <v>0.75</v>
      </c>
      <c r="Q384" s="46">
        <v>3</v>
      </c>
      <c r="R384" s="48">
        <v>0.75</v>
      </c>
      <c r="S384" s="46">
        <v>3</v>
      </c>
      <c r="T384" s="48">
        <v>0.75</v>
      </c>
      <c r="U384" s="46">
        <v>3</v>
      </c>
      <c r="V384" s="48">
        <v>0.75</v>
      </c>
      <c r="W384" s="70">
        <v>3</v>
      </c>
      <c r="X384" s="71">
        <v>0.75</v>
      </c>
      <c r="Y384" s="74">
        <v>2</v>
      </c>
      <c r="Z384" s="47">
        <v>0.5</v>
      </c>
      <c r="AA384" s="108" t="s">
        <v>87</v>
      </c>
      <c r="AB384" s="108" t="s">
        <v>88</v>
      </c>
    </row>
    <row r="385" spans="3:28" ht="15.75" x14ac:dyDescent="0.25">
      <c r="C385" s="45" t="s">
        <v>225</v>
      </c>
      <c r="D385" s="45" t="s">
        <v>289</v>
      </c>
      <c r="E385" s="45" t="s">
        <v>784</v>
      </c>
      <c r="F385" s="45" t="s">
        <v>312</v>
      </c>
      <c r="G385" s="46" t="s">
        <v>403</v>
      </c>
      <c r="H385" s="46" t="s">
        <v>834</v>
      </c>
      <c r="I385" s="46" t="s">
        <v>2733</v>
      </c>
      <c r="J385" s="46">
        <v>1</v>
      </c>
      <c r="K385" s="70">
        <v>1</v>
      </c>
      <c r="L385" s="71">
        <v>1</v>
      </c>
      <c r="M385" s="70">
        <v>1</v>
      </c>
      <c r="N385" s="71">
        <v>1</v>
      </c>
      <c r="O385" s="46">
        <v>1</v>
      </c>
      <c r="P385" s="48">
        <v>1</v>
      </c>
      <c r="Q385" s="46">
        <v>1</v>
      </c>
      <c r="R385" s="48">
        <v>1</v>
      </c>
      <c r="S385" s="46">
        <v>1</v>
      </c>
      <c r="T385" s="48">
        <v>1</v>
      </c>
      <c r="U385" s="46">
        <v>1</v>
      </c>
      <c r="V385" s="48">
        <v>1</v>
      </c>
      <c r="W385" s="70">
        <v>1</v>
      </c>
      <c r="X385" s="71">
        <v>1</v>
      </c>
      <c r="Y385" s="74">
        <v>1</v>
      </c>
      <c r="Z385" s="47">
        <v>1</v>
      </c>
      <c r="AA385" s="108" t="s">
        <v>87</v>
      </c>
      <c r="AB385" s="108" t="s">
        <v>88</v>
      </c>
    </row>
    <row r="386" spans="3:28" ht="15.75" x14ac:dyDescent="0.25">
      <c r="C386" s="45" t="s">
        <v>225</v>
      </c>
      <c r="D386" s="45" t="s">
        <v>289</v>
      </c>
      <c r="E386" s="45" t="s">
        <v>784</v>
      </c>
      <c r="F386" s="45" t="s">
        <v>316</v>
      </c>
      <c r="G386" s="46" t="s">
        <v>403</v>
      </c>
      <c r="H386" s="46" t="s">
        <v>834</v>
      </c>
      <c r="I386" s="46" t="s">
        <v>2733</v>
      </c>
      <c r="J386" s="46">
        <v>3</v>
      </c>
      <c r="K386" s="70">
        <v>2</v>
      </c>
      <c r="L386" s="71">
        <v>0.66666666666666663</v>
      </c>
      <c r="M386" s="70">
        <v>2</v>
      </c>
      <c r="N386" s="71">
        <v>0.66666666666666663</v>
      </c>
      <c r="O386" s="46">
        <v>0</v>
      </c>
      <c r="P386" s="48">
        <v>0</v>
      </c>
      <c r="Q386" s="46">
        <v>0</v>
      </c>
      <c r="R386" s="48">
        <v>0</v>
      </c>
      <c r="S386" s="46">
        <v>1</v>
      </c>
      <c r="T386" s="48">
        <v>0.33333333333333331</v>
      </c>
      <c r="U386" s="46">
        <v>1</v>
      </c>
      <c r="V386" s="48">
        <v>0.33333333333333331</v>
      </c>
      <c r="W386" s="70">
        <v>0</v>
      </c>
      <c r="X386" s="71">
        <v>0</v>
      </c>
      <c r="Y386" s="74">
        <v>0</v>
      </c>
      <c r="Z386" s="47">
        <v>0</v>
      </c>
      <c r="AA386" s="108" t="s">
        <v>87</v>
      </c>
      <c r="AB386" s="108" t="s">
        <v>88</v>
      </c>
    </row>
    <row r="387" spans="3:28" ht="30" x14ac:dyDescent="0.25">
      <c r="C387" s="45" t="s">
        <v>225</v>
      </c>
      <c r="D387" s="45" t="s">
        <v>289</v>
      </c>
      <c r="E387" s="45" t="s">
        <v>782</v>
      </c>
      <c r="F387" s="45" t="s">
        <v>296</v>
      </c>
      <c r="G387" s="46" t="s">
        <v>403</v>
      </c>
      <c r="H387" s="46" t="s">
        <v>834</v>
      </c>
      <c r="I387" s="46" t="s">
        <v>2733</v>
      </c>
      <c r="J387" s="46">
        <v>7</v>
      </c>
      <c r="K387" s="70">
        <v>6</v>
      </c>
      <c r="L387" s="71">
        <v>0.8571428571428571</v>
      </c>
      <c r="M387" s="70">
        <v>6</v>
      </c>
      <c r="N387" s="71">
        <v>0.8571428571428571</v>
      </c>
      <c r="O387" s="46">
        <v>6</v>
      </c>
      <c r="P387" s="48">
        <v>0.8571428571428571</v>
      </c>
      <c r="Q387" s="46">
        <v>6</v>
      </c>
      <c r="R387" s="48">
        <v>0.8571428571428571</v>
      </c>
      <c r="S387" s="46">
        <v>6</v>
      </c>
      <c r="T387" s="48">
        <v>0.8571428571428571</v>
      </c>
      <c r="U387" s="46">
        <v>6</v>
      </c>
      <c r="V387" s="48">
        <v>0.8571428571428571</v>
      </c>
      <c r="W387" s="70">
        <v>6</v>
      </c>
      <c r="X387" s="71">
        <v>0.8571428571428571</v>
      </c>
      <c r="Y387" s="74">
        <v>5</v>
      </c>
      <c r="Z387" s="47">
        <v>0.7142857142857143</v>
      </c>
      <c r="AA387" s="108" t="s">
        <v>87</v>
      </c>
      <c r="AB387" s="108" t="s">
        <v>88</v>
      </c>
    </row>
    <row r="388" spans="3:28" ht="15.75" x14ac:dyDescent="0.25">
      <c r="C388" s="45" t="s">
        <v>225</v>
      </c>
      <c r="D388" s="45" t="s">
        <v>289</v>
      </c>
      <c r="E388" s="45" t="s">
        <v>782</v>
      </c>
      <c r="F388" s="45" t="s">
        <v>299</v>
      </c>
      <c r="G388" s="46" t="s">
        <v>405</v>
      </c>
      <c r="H388" s="46" t="s">
        <v>834</v>
      </c>
      <c r="I388" s="46" t="s">
        <v>2733</v>
      </c>
      <c r="J388" s="46">
        <v>16</v>
      </c>
      <c r="K388" s="70">
        <v>12</v>
      </c>
      <c r="L388" s="71">
        <v>0.75</v>
      </c>
      <c r="M388" s="70">
        <v>12</v>
      </c>
      <c r="N388" s="71">
        <v>0.75</v>
      </c>
      <c r="O388" s="46">
        <v>15</v>
      </c>
      <c r="P388" s="48">
        <v>0.9375</v>
      </c>
      <c r="Q388" s="46">
        <v>15</v>
      </c>
      <c r="R388" s="48">
        <v>0.9375</v>
      </c>
      <c r="S388" s="46">
        <v>15</v>
      </c>
      <c r="T388" s="48">
        <v>0.9375</v>
      </c>
      <c r="U388" s="46">
        <v>15</v>
      </c>
      <c r="V388" s="48">
        <v>0.9375</v>
      </c>
      <c r="W388" s="70">
        <v>15</v>
      </c>
      <c r="X388" s="71">
        <v>0.9375</v>
      </c>
      <c r="Y388" s="74">
        <v>4</v>
      </c>
      <c r="Z388" s="47">
        <v>0.25</v>
      </c>
      <c r="AA388" s="108" t="s">
        <v>87</v>
      </c>
      <c r="AB388" s="108" t="s">
        <v>88</v>
      </c>
    </row>
    <row r="389" spans="3:28" ht="15.75" x14ac:dyDescent="0.25">
      <c r="C389" s="45" t="s">
        <v>225</v>
      </c>
      <c r="D389" s="45" t="s">
        <v>289</v>
      </c>
      <c r="E389" s="45" t="s">
        <v>782</v>
      </c>
      <c r="F389" s="45" t="s">
        <v>298</v>
      </c>
      <c r="G389" s="46" t="s">
        <v>403</v>
      </c>
      <c r="H389" s="46" t="s">
        <v>834</v>
      </c>
      <c r="I389" s="46" t="s">
        <v>2733</v>
      </c>
      <c r="J389" s="46">
        <v>14</v>
      </c>
      <c r="K389" s="70">
        <v>13</v>
      </c>
      <c r="L389" s="71">
        <v>0.9285714285714286</v>
      </c>
      <c r="M389" s="70">
        <v>13</v>
      </c>
      <c r="N389" s="71">
        <v>0.9285714285714286</v>
      </c>
      <c r="O389" s="46">
        <v>14</v>
      </c>
      <c r="P389" s="48">
        <v>1</v>
      </c>
      <c r="Q389" s="46">
        <v>12</v>
      </c>
      <c r="R389" s="48">
        <v>0.8571428571428571</v>
      </c>
      <c r="S389" s="46">
        <v>12</v>
      </c>
      <c r="T389" s="48">
        <v>0.8571428571428571</v>
      </c>
      <c r="U389" s="46">
        <v>12</v>
      </c>
      <c r="V389" s="48">
        <v>0.8571428571428571</v>
      </c>
      <c r="W389" s="70">
        <v>12</v>
      </c>
      <c r="X389" s="71">
        <v>0.8571428571428571</v>
      </c>
      <c r="Y389" s="74">
        <v>6</v>
      </c>
      <c r="Z389" s="47">
        <v>0.42857142857142855</v>
      </c>
      <c r="AA389" s="108" t="s">
        <v>87</v>
      </c>
      <c r="AB389" s="108" t="s">
        <v>88</v>
      </c>
    </row>
    <row r="390" spans="3:28" ht="15.75" x14ac:dyDescent="0.25">
      <c r="C390" s="45" t="s">
        <v>225</v>
      </c>
      <c r="D390" s="45" t="s">
        <v>289</v>
      </c>
      <c r="E390" s="45" t="s">
        <v>782</v>
      </c>
      <c r="F390" s="45" t="s">
        <v>297</v>
      </c>
      <c r="G390" s="46" t="s">
        <v>404</v>
      </c>
      <c r="H390" s="46" t="s">
        <v>834</v>
      </c>
      <c r="I390" s="46" t="s">
        <v>2733</v>
      </c>
      <c r="J390" s="46">
        <v>6</v>
      </c>
      <c r="K390" s="70">
        <v>4</v>
      </c>
      <c r="L390" s="71">
        <v>0.66666666666666663</v>
      </c>
      <c r="M390" s="70">
        <v>4</v>
      </c>
      <c r="N390" s="71">
        <v>0.66666666666666663</v>
      </c>
      <c r="O390" s="46">
        <v>4</v>
      </c>
      <c r="P390" s="48">
        <v>0.66666666666666663</v>
      </c>
      <c r="Q390" s="46">
        <v>4</v>
      </c>
      <c r="R390" s="48">
        <v>0.66666666666666663</v>
      </c>
      <c r="S390" s="46">
        <v>4</v>
      </c>
      <c r="T390" s="48">
        <v>0.66666666666666663</v>
      </c>
      <c r="U390" s="46">
        <v>4</v>
      </c>
      <c r="V390" s="48">
        <v>0.66666666666666663</v>
      </c>
      <c r="W390" s="70">
        <v>4</v>
      </c>
      <c r="X390" s="71">
        <v>0.66666666666666663</v>
      </c>
      <c r="Y390" s="74">
        <v>3</v>
      </c>
      <c r="Z390" s="47">
        <v>0.5</v>
      </c>
      <c r="AA390" s="108" t="s">
        <v>87</v>
      </c>
      <c r="AB390" s="108" t="s">
        <v>88</v>
      </c>
    </row>
    <row r="391" spans="3:28" ht="15.75" x14ac:dyDescent="0.25">
      <c r="C391" s="45" t="s">
        <v>225</v>
      </c>
      <c r="D391" s="45" t="s">
        <v>289</v>
      </c>
      <c r="E391" s="45" t="s">
        <v>782</v>
      </c>
      <c r="F391" s="45" t="s">
        <v>300</v>
      </c>
      <c r="G391" s="46" t="s">
        <v>403</v>
      </c>
      <c r="H391" s="46" t="s">
        <v>834</v>
      </c>
      <c r="I391" s="46" t="s">
        <v>2733</v>
      </c>
      <c r="J391" s="46">
        <v>1</v>
      </c>
      <c r="K391" s="70">
        <v>1</v>
      </c>
      <c r="L391" s="71">
        <v>1</v>
      </c>
      <c r="M391" s="70">
        <v>1</v>
      </c>
      <c r="N391" s="71">
        <v>1</v>
      </c>
      <c r="O391" s="46">
        <v>1</v>
      </c>
      <c r="P391" s="48">
        <v>1</v>
      </c>
      <c r="Q391" s="46">
        <v>1</v>
      </c>
      <c r="R391" s="48">
        <v>1</v>
      </c>
      <c r="S391" s="46">
        <v>1</v>
      </c>
      <c r="T391" s="48">
        <v>1</v>
      </c>
      <c r="U391" s="46">
        <v>1</v>
      </c>
      <c r="V391" s="48">
        <v>1</v>
      </c>
      <c r="W391" s="70">
        <v>1</v>
      </c>
      <c r="X391" s="71">
        <v>1</v>
      </c>
      <c r="Y391" s="74">
        <v>0</v>
      </c>
      <c r="Z391" s="47">
        <v>0</v>
      </c>
      <c r="AA391" s="108" t="s">
        <v>87</v>
      </c>
      <c r="AB391" s="108" t="s">
        <v>88</v>
      </c>
    </row>
    <row r="392" spans="3:28" ht="15.75" x14ac:dyDescent="0.25">
      <c r="C392" s="45" t="s">
        <v>225</v>
      </c>
      <c r="D392" s="45" t="s">
        <v>289</v>
      </c>
      <c r="E392" s="45" t="s">
        <v>785</v>
      </c>
      <c r="F392" s="45" t="s">
        <v>425</v>
      </c>
      <c r="G392" s="46" t="s">
        <v>405</v>
      </c>
      <c r="H392" s="46" t="s">
        <v>834</v>
      </c>
      <c r="I392" s="46" t="s">
        <v>2733</v>
      </c>
      <c r="J392" s="46">
        <v>2</v>
      </c>
      <c r="K392" s="70">
        <v>2</v>
      </c>
      <c r="L392" s="71">
        <v>1</v>
      </c>
      <c r="M392" s="70">
        <v>2</v>
      </c>
      <c r="N392" s="71">
        <v>1</v>
      </c>
      <c r="O392" s="46">
        <v>2</v>
      </c>
      <c r="P392" s="48">
        <v>1</v>
      </c>
      <c r="Q392" s="46">
        <v>2</v>
      </c>
      <c r="R392" s="48">
        <v>1</v>
      </c>
      <c r="S392" s="46">
        <v>2</v>
      </c>
      <c r="T392" s="48">
        <v>1</v>
      </c>
      <c r="U392" s="46">
        <v>2</v>
      </c>
      <c r="V392" s="48">
        <v>1</v>
      </c>
      <c r="W392" s="70">
        <v>2</v>
      </c>
      <c r="X392" s="71">
        <v>1</v>
      </c>
      <c r="Y392" s="74">
        <v>1</v>
      </c>
      <c r="Z392" s="47">
        <v>0.5</v>
      </c>
      <c r="AA392" s="108" t="s">
        <v>87</v>
      </c>
      <c r="AB392" s="108" t="s">
        <v>88</v>
      </c>
    </row>
    <row r="393" spans="3:28" ht="15.75" x14ac:dyDescent="0.25">
      <c r="C393" s="45" t="s">
        <v>225</v>
      </c>
      <c r="D393" s="45" t="s">
        <v>289</v>
      </c>
      <c r="E393" s="45" t="s">
        <v>785</v>
      </c>
      <c r="F393" s="45" t="s">
        <v>311</v>
      </c>
      <c r="G393" s="46" t="s">
        <v>405</v>
      </c>
      <c r="H393" s="46" t="s">
        <v>834</v>
      </c>
      <c r="I393" s="46" t="s">
        <v>2733</v>
      </c>
      <c r="J393" s="46">
        <v>1</v>
      </c>
      <c r="K393" s="70">
        <v>1</v>
      </c>
      <c r="L393" s="71">
        <v>1</v>
      </c>
      <c r="M393" s="70">
        <v>1</v>
      </c>
      <c r="N393" s="71">
        <v>1</v>
      </c>
      <c r="O393" s="46">
        <v>1</v>
      </c>
      <c r="P393" s="48">
        <v>1</v>
      </c>
      <c r="Q393" s="46">
        <v>1</v>
      </c>
      <c r="R393" s="48">
        <v>1</v>
      </c>
      <c r="S393" s="46">
        <v>1</v>
      </c>
      <c r="T393" s="48">
        <v>1</v>
      </c>
      <c r="U393" s="46">
        <v>1</v>
      </c>
      <c r="V393" s="48">
        <v>1</v>
      </c>
      <c r="W393" s="70">
        <v>1</v>
      </c>
      <c r="X393" s="71">
        <v>1</v>
      </c>
      <c r="Y393" s="74">
        <v>1</v>
      </c>
      <c r="Z393" s="47">
        <v>1</v>
      </c>
      <c r="AA393" s="108" t="s">
        <v>87</v>
      </c>
      <c r="AB393" s="108" t="s">
        <v>88</v>
      </c>
    </row>
    <row r="394" spans="3:28" ht="15.75" x14ac:dyDescent="0.25">
      <c r="C394" s="45" t="s">
        <v>225</v>
      </c>
      <c r="D394" s="45" t="s">
        <v>289</v>
      </c>
      <c r="E394" s="45" t="s">
        <v>785</v>
      </c>
      <c r="F394" s="45" t="s">
        <v>310</v>
      </c>
      <c r="G394" s="46" t="s">
        <v>403</v>
      </c>
      <c r="H394" s="46" t="s">
        <v>834</v>
      </c>
      <c r="I394" s="46" t="s">
        <v>2733</v>
      </c>
      <c r="J394" s="46">
        <v>1</v>
      </c>
      <c r="K394" s="70">
        <v>1</v>
      </c>
      <c r="L394" s="71">
        <v>1</v>
      </c>
      <c r="M394" s="70">
        <v>1</v>
      </c>
      <c r="N394" s="71">
        <v>1</v>
      </c>
      <c r="O394" s="46">
        <v>1</v>
      </c>
      <c r="P394" s="48">
        <v>1</v>
      </c>
      <c r="Q394" s="46">
        <v>1</v>
      </c>
      <c r="R394" s="48">
        <v>1</v>
      </c>
      <c r="S394" s="46">
        <v>1</v>
      </c>
      <c r="T394" s="48">
        <v>1</v>
      </c>
      <c r="U394" s="46">
        <v>1</v>
      </c>
      <c r="V394" s="48">
        <v>1</v>
      </c>
      <c r="W394" s="70">
        <v>1</v>
      </c>
      <c r="X394" s="71">
        <v>1</v>
      </c>
      <c r="Y394" s="74">
        <v>1</v>
      </c>
      <c r="Z394" s="47">
        <v>1</v>
      </c>
      <c r="AA394" s="108" t="s">
        <v>87</v>
      </c>
      <c r="AB394" s="108" t="s">
        <v>88</v>
      </c>
    </row>
    <row r="395" spans="3:28" ht="30" x14ac:dyDescent="0.25">
      <c r="C395" s="45" t="s">
        <v>225</v>
      </c>
      <c r="D395" s="45" t="s">
        <v>289</v>
      </c>
      <c r="E395" s="45" t="s">
        <v>785</v>
      </c>
      <c r="F395" s="45" t="s">
        <v>2479</v>
      </c>
      <c r="G395" s="46" t="s">
        <v>403</v>
      </c>
      <c r="H395" s="46" t="s">
        <v>834</v>
      </c>
      <c r="I395" s="46" t="s">
        <v>2733</v>
      </c>
      <c r="J395" s="46">
        <v>1</v>
      </c>
      <c r="K395" s="70">
        <v>0</v>
      </c>
      <c r="L395" s="71">
        <v>0</v>
      </c>
      <c r="M395" s="70">
        <v>0</v>
      </c>
      <c r="N395" s="71">
        <v>0</v>
      </c>
      <c r="O395" s="46">
        <v>1</v>
      </c>
      <c r="P395" s="48">
        <v>1</v>
      </c>
      <c r="Q395" s="46">
        <v>1</v>
      </c>
      <c r="R395" s="48">
        <v>1</v>
      </c>
      <c r="S395" s="46">
        <v>1</v>
      </c>
      <c r="T395" s="48">
        <v>1</v>
      </c>
      <c r="U395" s="46">
        <v>1</v>
      </c>
      <c r="V395" s="48">
        <v>1</v>
      </c>
      <c r="W395" s="70">
        <v>1</v>
      </c>
      <c r="X395" s="71">
        <v>1</v>
      </c>
      <c r="Y395" s="74">
        <v>0</v>
      </c>
      <c r="Z395" s="47">
        <v>0</v>
      </c>
      <c r="AA395" s="108" t="s">
        <v>87</v>
      </c>
      <c r="AB395" s="108" t="s">
        <v>88</v>
      </c>
    </row>
    <row r="396" spans="3:28" ht="15.75" x14ac:dyDescent="0.25">
      <c r="C396" s="45" t="s">
        <v>225</v>
      </c>
      <c r="D396" s="45" t="s">
        <v>289</v>
      </c>
      <c r="E396" s="45" t="s">
        <v>786</v>
      </c>
      <c r="F396" s="45" t="s">
        <v>547</v>
      </c>
      <c r="G396" s="46" t="s">
        <v>405</v>
      </c>
      <c r="H396" s="46" t="s">
        <v>833</v>
      </c>
      <c r="I396" s="46" t="s">
        <v>2706</v>
      </c>
      <c r="J396" s="46">
        <v>2</v>
      </c>
      <c r="K396" s="70">
        <v>2</v>
      </c>
      <c r="L396" s="71">
        <v>1</v>
      </c>
      <c r="M396" s="70">
        <v>2</v>
      </c>
      <c r="N396" s="71">
        <v>1</v>
      </c>
      <c r="O396" s="46">
        <v>2</v>
      </c>
      <c r="P396" s="48">
        <v>1</v>
      </c>
      <c r="Q396" s="46">
        <v>1</v>
      </c>
      <c r="R396" s="48">
        <v>0.5</v>
      </c>
      <c r="S396" s="46">
        <v>1</v>
      </c>
      <c r="T396" s="48">
        <v>0.5</v>
      </c>
      <c r="U396" s="46">
        <v>1</v>
      </c>
      <c r="V396" s="48">
        <v>0.5</v>
      </c>
      <c r="W396" s="70">
        <v>1</v>
      </c>
      <c r="X396" s="71">
        <v>0.5</v>
      </c>
      <c r="Y396" s="74">
        <v>0</v>
      </c>
      <c r="Z396" s="47">
        <v>0</v>
      </c>
      <c r="AA396" s="108" t="s">
        <v>87</v>
      </c>
      <c r="AB396" s="108" t="s">
        <v>86</v>
      </c>
    </row>
    <row r="397" spans="3:28" ht="15.75" x14ac:dyDescent="0.25">
      <c r="C397" s="45" t="s">
        <v>225</v>
      </c>
      <c r="D397" s="45" t="s">
        <v>289</v>
      </c>
      <c r="E397" s="45" t="s">
        <v>786</v>
      </c>
      <c r="F397" s="45" t="s">
        <v>303</v>
      </c>
      <c r="G397" s="46" t="s">
        <v>403</v>
      </c>
      <c r="H397" s="46" t="s">
        <v>834</v>
      </c>
      <c r="I397" s="46" t="s">
        <v>2733</v>
      </c>
      <c r="J397" s="46">
        <v>6</v>
      </c>
      <c r="K397" s="70">
        <v>6</v>
      </c>
      <c r="L397" s="71">
        <v>1</v>
      </c>
      <c r="M397" s="70">
        <v>5</v>
      </c>
      <c r="N397" s="71">
        <v>0.83333333333333337</v>
      </c>
      <c r="O397" s="46">
        <v>6</v>
      </c>
      <c r="P397" s="48">
        <v>1</v>
      </c>
      <c r="Q397" s="46">
        <v>4</v>
      </c>
      <c r="R397" s="48">
        <v>0.66666666666666663</v>
      </c>
      <c r="S397" s="46">
        <v>4</v>
      </c>
      <c r="T397" s="48">
        <v>0.66666666666666663</v>
      </c>
      <c r="U397" s="46">
        <v>4</v>
      </c>
      <c r="V397" s="48">
        <v>0.66666666666666663</v>
      </c>
      <c r="W397" s="70">
        <v>4</v>
      </c>
      <c r="X397" s="71">
        <v>0.66666666666666663</v>
      </c>
      <c r="Y397" s="74">
        <v>2</v>
      </c>
      <c r="Z397" s="47">
        <v>0.33333333333333331</v>
      </c>
      <c r="AA397" s="108" t="s">
        <v>87</v>
      </c>
      <c r="AB397" s="108" t="s">
        <v>87</v>
      </c>
    </row>
    <row r="398" spans="3:28" ht="15.75" x14ac:dyDescent="0.25">
      <c r="C398" s="45" t="s">
        <v>225</v>
      </c>
      <c r="D398" s="45" t="s">
        <v>289</v>
      </c>
      <c r="E398" s="45" t="s">
        <v>786</v>
      </c>
      <c r="F398" s="45" t="s">
        <v>306</v>
      </c>
      <c r="G398" s="46" t="s">
        <v>403</v>
      </c>
      <c r="H398" s="46" t="s">
        <v>833</v>
      </c>
      <c r="I398" s="46" t="s">
        <v>2706</v>
      </c>
      <c r="J398" s="46">
        <v>1</v>
      </c>
      <c r="K398" s="70">
        <v>0</v>
      </c>
      <c r="L398" s="71">
        <v>0</v>
      </c>
      <c r="M398" s="70">
        <v>0</v>
      </c>
      <c r="N398" s="71">
        <v>0</v>
      </c>
      <c r="O398" s="46">
        <v>1</v>
      </c>
      <c r="P398" s="48">
        <v>1</v>
      </c>
      <c r="Q398" s="46">
        <v>1</v>
      </c>
      <c r="R398" s="48">
        <v>1</v>
      </c>
      <c r="S398" s="46">
        <v>1</v>
      </c>
      <c r="T398" s="48">
        <v>1</v>
      </c>
      <c r="U398" s="46">
        <v>1</v>
      </c>
      <c r="V398" s="48">
        <v>1</v>
      </c>
      <c r="W398" s="70">
        <v>1</v>
      </c>
      <c r="X398" s="71">
        <v>1</v>
      </c>
      <c r="Y398" s="74">
        <v>0</v>
      </c>
      <c r="Z398" s="47">
        <v>0</v>
      </c>
      <c r="AA398" s="108" t="s">
        <v>87</v>
      </c>
      <c r="AB398" s="108" t="s">
        <v>86</v>
      </c>
    </row>
    <row r="399" spans="3:28" ht="15.75" x14ac:dyDescent="0.25">
      <c r="C399" s="45" t="s">
        <v>225</v>
      </c>
      <c r="D399" s="45" t="s">
        <v>289</v>
      </c>
      <c r="E399" s="45" t="s">
        <v>786</v>
      </c>
      <c r="F399" s="45" t="s">
        <v>304</v>
      </c>
      <c r="G399" s="46" t="s">
        <v>403</v>
      </c>
      <c r="H399" s="46" t="s">
        <v>834</v>
      </c>
      <c r="I399" s="46" t="s">
        <v>2733</v>
      </c>
      <c r="J399" s="46">
        <v>1</v>
      </c>
      <c r="K399" s="70">
        <v>1</v>
      </c>
      <c r="L399" s="71">
        <v>1</v>
      </c>
      <c r="M399" s="70">
        <v>1</v>
      </c>
      <c r="N399" s="71">
        <v>1</v>
      </c>
      <c r="O399" s="46">
        <v>1</v>
      </c>
      <c r="P399" s="48">
        <v>1</v>
      </c>
      <c r="Q399" s="46">
        <v>1</v>
      </c>
      <c r="R399" s="48">
        <v>1</v>
      </c>
      <c r="S399" s="46">
        <v>1</v>
      </c>
      <c r="T399" s="48">
        <v>1</v>
      </c>
      <c r="U399" s="46">
        <v>1</v>
      </c>
      <c r="V399" s="48">
        <v>1</v>
      </c>
      <c r="W399" s="70">
        <v>1</v>
      </c>
      <c r="X399" s="71">
        <v>1</v>
      </c>
      <c r="Y399" s="74">
        <v>0</v>
      </c>
      <c r="Z399" s="47">
        <v>0</v>
      </c>
      <c r="AA399" s="108" t="s">
        <v>87</v>
      </c>
      <c r="AB399" s="108" t="s">
        <v>87</v>
      </c>
    </row>
    <row r="400" spans="3:28" ht="15.75" x14ac:dyDescent="0.25">
      <c r="C400" s="45" t="s">
        <v>225</v>
      </c>
      <c r="D400" s="45" t="s">
        <v>289</v>
      </c>
      <c r="E400" s="45" t="s">
        <v>786</v>
      </c>
      <c r="F400" s="45" t="s">
        <v>305</v>
      </c>
      <c r="G400" s="46" t="s">
        <v>405</v>
      </c>
      <c r="H400" s="46" t="s">
        <v>834</v>
      </c>
      <c r="I400" s="46" t="s">
        <v>2733</v>
      </c>
      <c r="J400" s="46">
        <v>4</v>
      </c>
      <c r="K400" s="70">
        <v>4</v>
      </c>
      <c r="L400" s="71">
        <v>1</v>
      </c>
      <c r="M400" s="70">
        <v>4</v>
      </c>
      <c r="N400" s="71">
        <v>1</v>
      </c>
      <c r="O400" s="46">
        <v>4</v>
      </c>
      <c r="P400" s="48">
        <v>1</v>
      </c>
      <c r="Q400" s="46">
        <v>4</v>
      </c>
      <c r="R400" s="48">
        <v>1</v>
      </c>
      <c r="S400" s="46">
        <v>4</v>
      </c>
      <c r="T400" s="48">
        <v>1</v>
      </c>
      <c r="U400" s="46">
        <v>4</v>
      </c>
      <c r="V400" s="48">
        <v>1</v>
      </c>
      <c r="W400" s="70">
        <v>4</v>
      </c>
      <c r="X400" s="71">
        <v>1</v>
      </c>
      <c r="Y400" s="74">
        <v>2</v>
      </c>
      <c r="Z400" s="47">
        <v>0.5</v>
      </c>
      <c r="AA400" s="108" t="s">
        <v>87</v>
      </c>
      <c r="AB400" s="108" t="s">
        <v>87</v>
      </c>
    </row>
    <row r="401" spans="3:28" ht="15.75" x14ac:dyDescent="0.25">
      <c r="C401" s="45" t="s">
        <v>225</v>
      </c>
      <c r="D401" s="45" t="s">
        <v>289</v>
      </c>
      <c r="E401" s="45" t="s">
        <v>786</v>
      </c>
      <c r="F401" s="45" t="s">
        <v>548</v>
      </c>
      <c r="G401" s="46" t="s">
        <v>403</v>
      </c>
      <c r="H401" s="46" t="s">
        <v>833</v>
      </c>
      <c r="I401" s="46" t="s">
        <v>2706</v>
      </c>
      <c r="J401" s="46">
        <v>1</v>
      </c>
      <c r="K401" s="70">
        <v>1</v>
      </c>
      <c r="L401" s="71">
        <v>1</v>
      </c>
      <c r="M401" s="70">
        <v>1</v>
      </c>
      <c r="N401" s="71">
        <v>1</v>
      </c>
      <c r="O401" s="46">
        <v>1</v>
      </c>
      <c r="P401" s="48">
        <v>1</v>
      </c>
      <c r="Q401" s="46">
        <v>1</v>
      </c>
      <c r="R401" s="48">
        <v>1</v>
      </c>
      <c r="S401" s="46">
        <v>1</v>
      </c>
      <c r="T401" s="48">
        <v>1</v>
      </c>
      <c r="U401" s="46">
        <v>1</v>
      </c>
      <c r="V401" s="48">
        <v>1</v>
      </c>
      <c r="W401" s="70">
        <v>1</v>
      </c>
      <c r="X401" s="71">
        <v>1</v>
      </c>
      <c r="Y401" s="74">
        <v>0</v>
      </c>
      <c r="Z401" s="47">
        <v>0</v>
      </c>
      <c r="AA401" s="108" t="s">
        <v>87</v>
      </c>
      <c r="AB401" s="108" t="s">
        <v>86</v>
      </c>
    </row>
    <row r="402" spans="3:28" ht="30" x14ac:dyDescent="0.25">
      <c r="C402" s="45" t="s">
        <v>225</v>
      </c>
      <c r="D402" s="45" t="s">
        <v>289</v>
      </c>
      <c r="E402" s="45" t="s">
        <v>783</v>
      </c>
      <c r="F402" s="45" t="s">
        <v>291</v>
      </c>
      <c r="G402" s="46" t="s">
        <v>403</v>
      </c>
      <c r="H402" s="46" t="s">
        <v>834</v>
      </c>
      <c r="I402" s="46" t="s">
        <v>2733</v>
      </c>
      <c r="J402" s="46">
        <v>3</v>
      </c>
      <c r="K402" s="70">
        <v>2</v>
      </c>
      <c r="L402" s="71">
        <v>0.66666666666666663</v>
      </c>
      <c r="M402" s="70">
        <v>2</v>
      </c>
      <c r="N402" s="71">
        <v>0.66666666666666663</v>
      </c>
      <c r="O402" s="46">
        <v>1</v>
      </c>
      <c r="P402" s="48">
        <v>0.33333333333333331</v>
      </c>
      <c r="Q402" s="46">
        <v>1</v>
      </c>
      <c r="R402" s="48">
        <v>0.33333333333333331</v>
      </c>
      <c r="S402" s="46">
        <v>1</v>
      </c>
      <c r="T402" s="48">
        <v>0.33333333333333331</v>
      </c>
      <c r="U402" s="46">
        <v>1</v>
      </c>
      <c r="V402" s="48">
        <v>0.33333333333333331</v>
      </c>
      <c r="W402" s="70">
        <v>1</v>
      </c>
      <c r="X402" s="71">
        <v>0.33333333333333331</v>
      </c>
      <c r="Y402" s="74">
        <v>0</v>
      </c>
      <c r="Z402" s="47">
        <v>0</v>
      </c>
      <c r="AA402" s="108" t="s">
        <v>87</v>
      </c>
      <c r="AB402" s="108" t="s">
        <v>88</v>
      </c>
    </row>
    <row r="403" spans="3:28" ht="30" x14ac:dyDescent="0.25">
      <c r="C403" s="45" t="s">
        <v>225</v>
      </c>
      <c r="D403" s="45" t="s">
        <v>289</v>
      </c>
      <c r="E403" s="45" t="s">
        <v>783</v>
      </c>
      <c r="F403" s="45" t="s">
        <v>290</v>
      </c>
      <c r="G403" s="46" t="s">
        <v>405</v>
      </c>
      <c r="H403" s="46" t="s">
        <v>834</v>
      </c>
      <c r="I403" s="46" t="s">
        <v>2733</v>
      </c>
      <c r="J403" s="46">
        <v>2</v>
      </c>
      <c r="K403" s="70">
        <v>2</v>
      </c>
      <c r="L403" s="71">
        <v>1</v>
      </c>
      <c r="M403" s="70">
        <v>2</v>
      </c>
      <c r="N403" s="71">
        <v>1</v>
      </c>
      <c r="O403" s="46">
        <v>2</v>
      </c>
      <c r="P403" s="48">
        <v>1</v>
      </c>
      <c r="Q403" s="46">
        <v>2</v>
      </c>
      <c r="R403" s="48">
        <v>1</v>
      </c>
      <c r="S403" s="46">
        <v>2</v>
      </c>
      <c r="T403" s="48">
        <v>1</v>
      </c>
      <c r="U403" s="46">
        <v>2</v>
      </c>
      <c r="V403" s="48">
        <v>1</v>
      </c>
      <c r="W403" s="70">
        <v>2</v>
      </c>
      <c r="X403" s="71">
        <v>1</v>
      </c>
      <c r="Y403" s="74">
        <v>1</v>
      </c>
      <c r="Z403" s="47">
        <v>0.5</v>
      </c>
      <c r="AA403" s="108" t="s">
        <v>87</v>
      </c>
      <c r="AB403" s="108" t="s">
        <v>88</v>
      </c>
    </row>
    <row r="404" spans="3:28" ht="30" x14ac:dyDescent="0.25">
      <c r="C404" s="45" t="s">
        <v>225</v>
      </c>
      <c r="D404" s="45" t="s">
        <v>289</v>
      </c>
      <c r="E404" s="45" t="s">
        <v>783</v>
      </c>
      <c r="F404" s="45" t="s">
        <v>293</v>
      </c>
      <c r="G404" s="46" t="s">
        <v>403</v>
      </c>
      <c r="H404" s="46" t="s">
        <v>834</v>
      </c>
      <c r="I404" s="46" t="s">
        <v>2733</v>
      </c>
      <c r="J404" s="46">
        <v>5</v>
      </c>
      <c r="K404" s="70">
        <v>5</v>
      </c>
      <c r="L404" s="71">
        <v>1</v>
      </c>
      <c r="M404" s="70">
        <v>5</v>
      </c>
      <c r="N404" s="71">
        <v>1</v>
      </c>
      <c r="O404" s="46">
        <v>5</v>
      </c>
      <c r="P404" s="48">
        <v>1</v>
      </c>
      <c r="Q404" s="46">
        <v>5</v>
      </c>
      <c r="R404" s="48">
        <v>1</v>
      </c>
      <c r="S404" s="46">
        <v>5</v>
      </c>
      <c r="T404" s="48">
        <v>1</v>
      </c>
      <c r="U404" s="46">
        <v>5</v>
      </c>
      <c r="V404" s="48">
        <v>1</v>
      </c>
      <c r="W404" s="70">
        <v>5</v>
      </c>
      <c r="X404" s="71">
        <v>1</v>
      </c>
      <c r="Y404" s="74">
        <v>4</v>
      </c>
      <c r="Z404" s="47">
        <v>0.8</v>
      </c>
      <c r="AA404" s="108" t="s">
        <v>87</v>
      </c>
      <c r="AB404" s="108" t="s">
        <v>88</v>
      </c>
    </row>
    <row r="405" spans="3:28" ht="30" x14ac:dyDescent="0.25">
      <c r="C405" s="45" t="s">
        <v>225</v>
      </c>
      <c r="D405" s="45" t="s">
        <v>289</v>
      </c>
      <c r="E405" s="45" t="s">
        <v>783</v>
      </c>
      <c r="F405" s="45" t="s">
        <v>292</v>
      </c>
      <c r="G405" s="46" t="s">
        <v>404</v>
      </c>
      <c r="H405" s="46" t="s">
        <v>834</v>
      </c>
      <c r="I405" s="46" t="s">
        <v>2733</v>
      </c>
      <c r="J405" s="46">
        <v>1</v>
      </c>
      <c r="K405" s="70">
        <v>1</v>
      </c>
      <c r="L405" s="71">
        <v>1</v>
      </c>
      <c r="M405" s="70">
        <v>0</v>
      </c>
      <c r="N405" s="71">
        <v>0</v>
      </c>
      <c r="O405" s="46">
        <v>1</v>
      </c>
      <c r="P405" s="48">
        <v>1</v>
      </c>
      <c r="Q405" s="46">
        <v>1</v>
      </c>
      <c r="R405" s="48">
        <v>1</v>
      </c>
      <c r="S405" s="46">
        <v>1</v>
      </c>
      <c r="T405" s="48">
        <v>1</v>
      </c>
      <c r="U405" s="46">
        <v>1</v>
      </c>
      <c r="V405" s="48">
        <v>1</v>
      </c>
      <c r="W405" s="70">
        <v>1</v>
      </c>
      <c r="X405" s="71">
        <v>1</v>
      </c>
      <c r="Y405" s="74">
        <v>0</v>
      </c>
      <c r="Z405" s="47">
        <v>0</v>
      </c>
      <c r="AA405" s="108" t="s">
        <v>87</v>
      </c>
      <c r="AB405" s="108" t="s">
        <v>88</v>
      </c>
    </row>
    <row r="406" spans="3:28" ht="30" x14ac:dyDescent="0.25">
      <c r="C406" s="45" t="s">
        <v>225</v>
      </c>
      <c r="D406" s="45" t="s">
        <v>289</v>
      </c>
      <c r="E406" s="45" t="s">
        <v>783</v>
      </c>
      <c r="F406" s="45" t="s">
        <v>2489</v>
      </c>
      <c r="G406" s="46" t="s">
        <v>403</v>
      </c>
      <c r="H406" s="46" t="s">
        <v>834</v>
      </c>
      <c r="I406" s="46" t="s">
        <v>2733</v>
      </c>
      <c r="J406" s="46">
        <v>1</v>
      </c>
      <c r="K406" s="70">
        <v>1</v>
      </c>
      <c r="L406" s="71">
        <v>1</v>
      </c>
      <c r="M406" s="70">
        <v>1</v>
      </c>
      <c r="N406" s="71">
        <v>1</v>
      </c>
      <c r="O406" s="46">
        <v>1</v>
      </c>
      <c r="P406" s="48">
        <v>1</v>
      </c>
      <c r="Q406" s="46">
        <v>1</v>
      </c>
      <c r="R406" s="48">
        <v>1</v>
      </c>
      <c r="S406" s="46">
        <v>1</v>
      </c>
      <c r="T406" s="48">
        <v>1</v>
      </c>
      <c r="U406" s="46">
        <v>1</v>
      </c>
      <c r="V406" s="48">
        <v>1</v>
      </c>
      <c r="W406" s="70">
        <v>1</v>
      </c>
      <c r="X406" s="71">
        <v>1</v>
      </c>
      <c r="Y406" s="74">
        <v>1</v>
      </c>
      <c r="Z406" s="47">
        <v>1</v>
      </c>
      <c r="AA406" s="108" t="s">
        <v>87</v>
      </c>
      <c r="AB406" s="108" t="s">
        <v>88</v>
      </c>
    </row>
    <row r="407" spans="3:28" ht="90" x14ac:dyDescent="0.25">
      <c r="C407" s="45" t="s">
        <v>847</v>
      </c>
      <c r="D407" s="45" t="s">
        <v>119</v>
      </c>
      <c r="E407" s="45" t="s">
        <v>705</v>
      </c>
      <c r="F407" s="45" t="s">
        <v>149</v>
      </c>
      <c r="G407" s="46" t="s">
        <v>402</v>
      </c>
      <c r="H407" s="46" t="s">
        <v>834</v>
      </c>
      <c r="I407" s="46" t="s">
        <v>2706</v>
      </c>
      <c r="J407" s="46">
        <v>584</v>
      </c>
      <c r="K407" s="70">
        <v>522</v>
      </c>
      <c r="L407" s="71">
        <v>0.89383561643835618</v>
      </c>
      <c r="M407" s="70">
        <v>477</v>
      </c>
      <c r="N407" s="71">
        <v>0.81678082191780821</v>
      </c>
      <c r="O407" s="46">
        <v>581</v>
      </c>
      <c r="P407" s="48">
        <v>0.99486301369863017</v>
      </c>
      <c r="Q407" s="46">
        <v>581</v>
      </c>
      <c r="R407" s="48">
        <v>0.99486301369863017</v>
      </c>
      <c r="S407" s="46">
        <v>563</v>
      </c>
      <c r="T407" s="48">
        <v>0.96404109589041098</v>
      </c>
      <c r="U407" s="46">
        <v>562</v>
      </c>
      <c r="V407" s="48">
        <v>0.96232876712328763</v>
      </c>
      <c r="W407" s="70">
        <v>562</v>
      </c>
      <c r="X407" s="71">
        <v>0.96232876712328763</v>
      </c>
      <c r="Y407" s="74">
        <v>305</v>
      </c>
      <c r="Z407" s="47">
        <v>0.52226027397260277</v>
      </c>
      <c r="AA407" s="108" t="s">
        <v>84</v>
      </c>
      <c r="AB407" s="108" t="s">
        <v>84</v>
      </c>
    </row>
    <row r="408" spans="3:28" ht="30" x14ac:dyDescent="0.25">
      <c r="C408" s="45" t="s">
        <v>121</v>
      </c>
      <c r="D408" s="45" t="s">
        <v>122</v>
      </c>
      <c r="E408" s="45" t="s">
        <v>790</v>
      </c>
      <c r="F408" s="45" t="s">
        <v>123</v>
      </c>
      <c r="G408" s="46" t="s">
        <v>405</v>
      </c>
      <c r="H408" s="46" t="s">
        <v>834</v>
      </c>
      <c r="I408" s="46" t="s">
        <v>2706</v>
      </c>
      <c r="J408" s="46">
        <v>15</v>
      </c>
      <c r="K408" s="70">
        <v>14</v>
      </c>
      <c r="L408" s="71">
        <v>0.93333333333333335</v>
      </c>
      <c r="M408" s="70">
        <v>12</v>
      </c>
      <c r="N408" s="71">
        <v>0.8</v>
      </c>
      <c r="O408" s="46">
        <v>12</v>
      </c>
      <c r="P408" s="48">
        <v>0.8</v>
      </c>
      <c r="Q408" s="46">
        <v>12</v>
      </c>
      <c r="R408" s="48">
        <v>0.8</v>
      </c>
      <c r="S408" s="46">
        <v>12</v>
      </c>
      <c r="T408" s="48">
        <v>0.8</v>
      </c>
      <c r="U408" s="46">
        <v>12</v>
      </c>
      <c r="V408" s="48">
        <v>0.8</v>
      </c>
      <c r="W408" s="70">
        <v>12</v>
      </c>
      <c r="X408" s="71">
        <v>0.8</v>
      </c>
      <c r="Y408" s="74">
        <v>8</v>
      </c>
      <c r="Z408" s="47">
        <v>0.53333333333333333</v>
      </c>
      <c r="AA408" s="108" t="s">
        <v>22</v>
      </c>
      <c r="AB408" s="108" t="s">
        <v>10</v>
      </c>
    </row>
    <row r="409" spans="3:28" ht="15.75" x14ac:dyDescent="0.25">
      <c r="C409" s="45" t="s">
        <v>121</v>
      </c>
      <c r="D409" s="45" t="s">
        <v>122</v>
      </c>
      <c r="E409" s="45" t="s">
        <v>790</v>
      </c>
      <c r="F409" s="45" t="s">
        <v>2691</v>
      </c>
      <c r="G409" s="46" t="s">
        <v>403</v>
      </c>
      <c r="H409" s="46" t="s">
        <v>833</v>
      </c>
      <c r="I409" s="46" t="s">
        <v>2706</v>
      </c>
      <c r="J409" s="46">
        <v>1</v>
      </c>
      <c r="K409" s="70">
        <v>1</v>
      </c>
      <c r="L409" s="71">
        <v>1</v>
      </c>
      <c r="M409" s="70">
        <v>1</v>
      </c>
      <c r="N409" s="71">
        <v>1</v>
      </c>
      <c r="O409" s="46">
        <v>1</v>
      </c>
      <c r="P409" s="48">
        <v>1</v>
      </c>
      <c r="Q409" s="46">
        <v>1</v>
      </c>
      <c r="R409" s="48">
        <v>1</v>
      </c>
      <c r="S409" s="46">
        <v>1</v>
      </c>
      <c r="T409" s="48">
        <v>1</v>
      </c>
      <c r="U409" s="46">
        <v>1</v>
      </c>
      <c r="V409" s="48">
        <v>1</v>
      </c>
      <c r="W409" s="70">
        <v>1</v>
      </c>
      <c r="X409" s="71">
        <v>1</v>
      </c>
      <c r="Y409" s="74">
        <v>1</v>
      </c>
      <c r="Z409" s="47">
        <v>1</v>
      </c>
      <c r="AA409" s="108" t="s">
        <v>22</v>
      </c>
      <c r="AB409" s="108" t="s">
        <v>10</v>
      </c>
    </row>
    <row r="410" spans="3:28" ht="31.5" x14ac:dyDescent="0.25">
      <c r="C410" s="45" t="s">
        <v>121</v>
      </c>
      <c r="D410" s="45" t="s">
        <v>122</v>
      </c>
      <c r="E410" s="45" t="s">
        <v>790</v>
      </c>
      <c r="F410" s="45" t="s">
        <v>627</v>
      </c>
      <c r="G410" s="46" t="s">
        <v>405</v>
      </c>
      <c r="H410" s="46" t="s">
        <v>833</v>
      </c>
      <c r="I410" s="46" t="s">
        <v>2706</v>
      </c>
      <c r="J410" s="46">
        <v>1</v>
      </c>
      <c r="K410" s="70">
        <v>1</v>
      </c>
      <c r="L410" s="71">
        <v>1</v>
      </c>
      <c r="M410" s="70">
        <v>1</v>
      </c>
      <c r="N410" s="71">
        <v>1</v>
      </c>
      <c r="O410" s="46">
        <v>1</v>
      </c>
      <c r="P410" s="48">
        <v>1</v>
      </c>
      <c r="Q410" s="46">
        <v>1</v>
      </c>
      <c r="R410" s="48">
        <v>1</v>
      </c>
      <c r="S410" s="46">
        <v>1</v>
      </c>
      <c r="T410" s="48">
        <v>1</v>
      </c>
      <c r="U410" s="46">
        <v>1</v>
      </c>
      <c r="V410" s="48">
        <v>1</v>
      </c>
      <c r="W410" s="70">
        <v>1</v>
      </c>
      <c r="X410" s="71">
        <v>1</v>
      </c>
      <c r="Y410" s="74">
        <v>1</v>
      </c>
      <c r="Z410" s="47">
        <v>1</v>
      </c>
      <c r="AA410" s="108" t="s">
        <v>22</v>
      </c>
      <c r="AB410" s="108" t="s">
        <v>849</v>
      </c>
    </row>
    <row r="411" spans="3:28" ht="15.75" x14ac:dyDescent="0.25">
      <c r="C411" s="45" t="s">
        <v>121</v>
      </c>
      <c r="D411" s="45" t="s">
        <v>122</v>
      </c>
      <c r="E411" s="45" t="s">
        <v>787</v>
      </c>
      <c r="F411" s="45" t="s">
        <v>130</v>
      </c>
      <c r="G411" s="46" t="s">
        <v>405</v>
      </c>
      <c r="H411" s="46" t="s">
        <v>834</v>
      </c>
      <c r="I411" s="46" t="s">
        <v>2733</v>
      </c>
      <c r="J411" s="46">
        <v>22</v>
      </c>
      <c r="K411" s="70">
        <v>21</v>
      </c>
      <c r="L411" s="71">
        <v>0.95454545454545459</v>
      </c>
      <c r="M411" s="70">
        <v>18</v>
      </c>
      <c r="N411" s="71">
        <v>0.81818181818181823</v>
      </c>
      <c r="O411" s="46">
        <v>21</v>
      </c>
      <c r="P411" s="48">
        <v>0.95454545454545459</v>
      </c>
      <c r="Q411" s="46">
        <v>21</v>
      </c>
      <c r="R411" s="48">
        <v>0.95454545454545459</v>
      </c>
      <c r="S411" s="46">
        <v>21</v>
      </c>
      <c r="T411" s="48">
        <v>0.95454545454545459</v>
      </c>
      <c r="U411" s="46">
        <v>21</v>
      </c>
      <c r="V411" s="48">
        <v>0.95454545454545459</v>
      </c>
      <c r="W411" s="70">
        <v>21</v>
      </c>
      <c r="X411" s="71">
        <v>0.95454545454545459</v>
      </c>
      <c r="Y411" s="74">
        <v>11</v>
      </c>
      <c r="Z411" s="47">
        <v>0.5</v>
      </c>
      <c r="AA411" s="108" t="s">
        <v>22</v>
      </c>
      <c r="AB411" s="108" t="s">
        <v>11</v>
      </c>
    </row>
    <row r="412" spans="3:28" ht="15.75" x14ac:dyDescent="0.25">
      <c r="C412" s="45" t="s">
        <v>121</v>
      </c>
      <c r="D412" s="45" t="s">
        <v>122</v>
      </c>
      <c r="E412" s="45" t="s">
        <v>787</v>
      </c>
      <c r="F412" s="45" t="s">
        <v>623</v>
      </c>
      <c r="G412" s="46" t="s">
        <v>403</v>
      </c>
      <c r="H412" s="46" t="s">
        <v>834</v>
      </c>
      <c r="I412" s="46" t="s">
        <v>2733</v>
      </c>
      <c r="J412" s="46">
        <v>3</v>
      </c>
      <c r="K412" s="70">
        <v>3</v>
      </c>
      <c r="L412" s="71">
        <v>1</v>
      </c>
      <c r="M412" s="70">
        <v>3</v>
      </c>
      <c r="N412" s="71">
        <v>1</v>
      </c>
      <c r="O412" s="46">
        <v>3</v>
      </c>
      <c r="P412" s="48">
        <v>1</v>
      </c>
      <c r="Q412" s="46">
        <v>3</v>
      </c>
      <c r="R412" s="48">
        <v>1</v>
      </c>
      <c r="S412" s="46">
        <v>3</v>
      </c>
      <c r="T412" s="48">
        <v>1</v>
      </c>
      <c r="U412" s="46">
        <v>3</v>
      </c>
      <c r="V412" s="48">
        <v>1</v>
      </c>
      <c r="W412" s="70">
        <v>3</v>
      </c>
      <c r="X412" s="71">
        <v>1</v>
      </c>
      <c r="Y412" s="74">
        <v>2</v>
      </c>
      <c r="Z412" s="47">
        <v>0.66666666666666663</v>
      </c>
      <c r="AA412" s="108" t="s">
        <v>22</v>
      </c>
      <c r="AB412" s="108" t="s">
        <v>16</v>
      </c>
    </row>
    <row r="413" spans="3:28" ht="15.75" x14ac:dyDescent="0.25">
      <c r="C413" s="45" t="s">
        <v>121</v>
      </c>
      <c r="D413" s="45" t="s">
        <v>122</v>
      </c>
      <c r="E413" s="45" t="s">
        <v>787</v>
      </c>
      <c r="F413" s="45" t="s">
        <v>788</v>
      </c>
      <c r="G413" s="46" t="s">
        <v>403</v>
      </c>
      <c r="H413" s="46" t="s">
        <v>834</v>
      </c>
      <c r="I413" s="46" t="s">
        <v>2733</v>
      </c>
      <c r="J413" s="46">
        <v>1</v>
      </c>
      <c r="K413" s="70">
        <v>1</v>
      </c>
      <c r="L413" s="71">
        <v>1</v>
      </c>
      <c r="M413" s="70">
        <v>1</v>
      </c>
      <c r="N413" s="71">
        <v>1</v>
      </c>
      <c r="O413" s="46">
        <v>1</v>
      </c>
      <c r="P413" s="48">
        <v>1</v>
      </c>
      <c r="Q413" s="46">
        <v>1</v>
      </c>
      <c r="R413" s="48">
        <v>1</v>
      </c>
      <c r="S413" s="46">
        <v>1</v>
      </c>
      <c r="T413" s="48">
        <v>1</v>
      </c>
      <c r="U413" s="46">
        <v>1</v>
      </c>
      <c r="V413" s="48">
        <v>1</v>
      </c>
      <c r="W413" s="70">
        <v>1</v>
      </c>
      <c r="X413" s="71">
        <v>1</v>
      </c>
      <c r="Y413" s="74">
        <v>1</v>
      </c>
      <c r="Z413" s="47">
        <v>1</v>
      </c>
      <c r="AA413" s="108" t="s">
        <v>22</v>
      </c>
      <c r="AB413" s="108" t="s">
        <v>16</v>
      </c>
    </row>
    <row r="414" spans="3:28" ht="15.75" x14ac:dyDescent="0.25">
      <c r="C414" s="45" t="s">
        <v>121</v>
      </c>
      <c r="D414" s="45" t="s">
        <v>122</v>
      </c>
      <c r="E414" s="45" t="s">
        <v>787</v>
      </c>
      <c r="F414" s="45" t="s">
        <v>624</v>
      </c>
      <c r="G414" s="46" t="s">
        <v>403</v>
      </c>
      <c r="H414" s="46" t="s">
        <v>834</v>
      </c>
      <c r="I414" s="46" t="s">
        <v>2733</v>
      </c>
      <c r="J414" s="46">
        <v>1</v>
      </c>
      <c r="K414" s="70">
        <v>1</v>
      </c>
      <c r="L414" s="71">
        <v>1</v>
      </c>
      <c r="M414" s="70">
        <v>1</v>
      </c>
      <c r="N414" s="71">
        <v>1</v>
      </c>
      <c r="O414" s="46">
        <v>1</v>
      </c>
      <c r="P414" s="48">
        <v>1</v>
      </c>
      <c r="Q414" s="46">
        <v>1</v>
      </c>
      <c r="R414" s="48">
        <v>1</v>
      </c>
      <c r="S414" s="46">
        <v>1</v>
      </c>
      <c r="T414" s="48">
        <v>1</v>
      </c>
      <c r="U414" s="46">
        <v>1</v>
      </c>
      <c r="V414" s="48">
        <v>1</v>
      </c>
      <c r="W414" s="70">
        <v>1</v>
      </c>
      <c r="X414" s="71">
        <v>1</v>
      </c>
      <c r="Y414" s="74">
        <v>0</v>
      </c>
      <c r="Z414" s="47">
        <v>0</v>
      </c>
      <c r="AA414" s="108" t="s">
        <v>22</v>
      </c>
      <c r="AB414" s="108" t="s">
        <v>11</v>
      </c>
    </row>
    <row r="415" spans="3:28" ht="15.75" x14ac:dyDescent="0.25">
      <c r="C415" s="45" t="s">
        <v>121</v>
      </c>
      <c r="D415" s="45" t="s">
        <v>122</v>
      </c>
      <c r="E415" s="45" t="s">
        <v>787</v>
      </c>
      <c r="F415" s="45" t="s">
        <v>822</v>
      </c>
      <c r="G415" s="46" t="s">
        <v>403</v>
      </c>
      <c r="H415" s="46" t="s">
        <v>834</v>
      </c>
      <c r="I415" s="46" t="s">
        <v>2733</v>
      </c>
      <c r="J415" s="46">
        <v>1</v>
      </c>
      <c r="K415" s="70">
        <v>1</v>
      </c>
      <c r="L415" s="71">
        <v>1</v>
      </c>
      <c r="M415" s="70">
        <v>1</v>
      </c>
      <c r="N415" s="71">
        <v>1</v>
      </c>
      <c r="O415" s="46">
        <v>1</v>
      </c>
      <c r="P415" s="48">
        <v>1</v>
      </c>
      <c r="Q415" s="46">
        <v>1</v>
      </c>
      <c r="R415" s="48">
        <v>1</v>
      </c>
      <c r="S415" s="46">
        <v>1</v>
      </c>
      <c r="T415" s="48">
        <v>1</v>
      </c>
      <c r="U415" s="46">
        <v>1</v>
      </c>
      <c r="V415" s="48">
        <v>1</v>
      </c>
      <c r="W415" s="70">
        <v>1</v>
      </c>
      <c r="X415" s="71">
        <v>1</v>
      </c>
      <c r="Y415" s="74">
        <v>1</v>
      </c>
      <c r="Z415" s="47">
        <v>1</v>
      </c>
      <c r="AA415" s="108" t="s">
        <v>22</v>
      </c>
      <c r="AB415" s="108" t="s">
        <v>16</v>
      </c>
    </row>
    <row r="416" spans="3:28" ht="15.75" x14ac:dyDescent="0.25">
      <c r="C416" s="45" t="s">
        <v>121</v>
      </c>
      <c r="D416" s="45" t="s">
        <v>122</v>
      </c>
      <c r="E416" s="45" t="s">
        <v>787</v>
      </c>
      <c r="F416" s="45" t="s">
        <v>128</v>
      </c>
      <c r="G416" s="46" t="s">
        <v>403</v>
      </c>
      <c r="H416" s="46" t="s">
        <v>834</v>
      </c>
      <c r="I416" s="46" t="s">
        <v>2733</v>
      </c>
      <c r="J416" s="46">
        <v>1</v>
      </c>
      <c r="K416" s="70">
        <v>1</v>
      </c>
      <c r="L416" s="71">
        <v>1</v>
      </c>
      <c r="M416" s="70">
        <v>1</v>
      </c>
      <c r="N416" s="71">
        <v>1</v>
      </c>
      <c r="O416" s="46">
        <v>1</v>
      </c>
      <c r="P416" s="48">
        <v>1</v>
      </c>
      <c r="Q416" s="46">
        <v>1</v>
      </c>
      <c r="R416" s="48">
        <v>1</v>
      </c>
      <c r="S416" s="46">
        <v>1</v>
      </c>
      <c r="T416" s="48">
        <v>1</v>
      </c>
      <c r="U416" s="46">
        <v>1</v>
      </c>
      <c r="V416" s="48">
        <v>1</v>
      </c>
      <c r="W416" s="70">
        <v>1</v>
      </c>
      <c r="X416" s="71">
        <v>1</v>
      </c>
      <c r="Y416" s="74">
        <v>0</v>
      </c>
      <c r="Z416" s="47">
        <v>0</v>
      </c>
      <c r="AA416" s="108" t="s">
        <v>22</v>
      </c>
      <c r="AB416" s="108" t="s">
        <v>11</v>
      </c>
    </row>
    <row r="417" spans="3:28" ht="15.75" x14ac:dyDescent="0.25">
      <c r="C417" s="45" t="s">
        <v>121</v>
      </c>
      <c r="D417" s="45" t="s">
        <v>122</v>
      </c>
      <c r="E417" s="45" t="s">
        <v>787</v>
      </c>
      <c r="F417" s="45" t="s">
        <v>126</v>
      </c>
      <c r="G417" s="46" t="s">
        <v>403</v>
      </c>
      <c r="H417" s="46" t="s">
        <v>834</v>
      </c>
      <c r="I417" s="46" t="s">
        <v>2733</v>
      </c>
      <c r="J417" s="46">
        <v>1</v>
      </c>
      <c r="K417" s="70">
        <v>1</v>
      </c>
      <c r="L417" s="71">
        <v>1</v>
      </c>
      <c r="M417" s="70">
        <v>1</v>
      </c>
      <c r="N417" s="71">
        <v>1</v>
      </c>
      <c r="O417" s="46">
        <v>1</v>
      </c>
      <c r="P417" s="48">
        <v>1</v>
      </c>
      <c r="Q417" s="46">
        <v>1</v>
      </c>
      <c r="R417" s="48">
        <v>1</v>
      </c>
      <c r="S417" s="46">
        <v>1</v>
      </c>
      <c r="T417" s="48">
        <v>1</v>
      </c>
      <c r="U417" s="46">
        <v>1</v>
      </c>
      <c r="V417" s="48">
        <v>1</v>
      </c>
      <c r="W417" s="70">
        <v>1</v>
      </c>
      <c r="X417" s="71">
        <v>1</v>
      </c>
      <c r="Y417" s="74">
        <v>1</v>
      </c>
      <c r="Z417" s="47">
        <v>1</v>
      </c>
      <c r="AA417" s="108" t="s">
        <v>22</v>
      </c>
      <c r="AB417" s="108" t="s">
        <v>11</v>
      </c>
    </row>
    <row r="418" spans="3:28" ht="15.75" x14ac:dyDescent="0.25">
      <c r="C418" s="45" t="s">
        <v>121</v>
      </c>
      <c r="D418" s="45" t="s">
        <v>122</v>
      </c>
      <c r="E418" s="45" t="s">
        <v>787</v>
      </c>
      <c r="F418" s="45" t="s">
        <v>2687</v>
      </c>
      <c r="G418" s="46" t="s">
        <v>403</v>
      </c>
      <c r="H418" s="46" t="s">
        <v>834</v>
      </c>
      <c r="I418" s="46" t="s">
        <v>2733</v>
      </c>
      <c r="J418" s="46">
        <v>1</v>
      </c>
      <c r="K418" s="70">
        <v>1</v>
      </c>
      <c r="L418" s="71">
        <v>1</v>
      </c>
      <c r="M418" s="70">
        <v>1</v>
      </c>
      <c r="N418" s="71">
        <v>1</v>
      </c>
      <c r="O418" s="46">
        <v>1</v>
      </c>
      <c r="P418" s="48">
        <v>1</v>
      </c>
      <c r="Q418" s="46">
        <v>1</v>
      </c>
      <c r="R418" s="48">
        <v>1</v>
      </c>
      <c r="S418" s="46">
        <v>1</v>
      </c>
      <c r="T418" s="48">
        <v>1</v>
      </c>
      <c r="U418" s="46">
        <v>1</v>
      </c>
      <c r="V418" s="48">
        <v>1</v>
      </c>
      <c r="W418" s="70">
        <v>1</v>
      </c>
      <c r="X418" s="71">
        <v>1</v>
      </c>
      <c r="Y418" s="74">
        <v>0</v>
      </c>
      <c r="Z418" s="47">
        <v>0</v>
      </c>
      <c r="AA418" s="108" t="s">
        <v>22</v>
      </c>
      <c r="AB418" s="108" t="s">
        <v>11</v>
      </c>
    </row>
    <row r="419" spans="3:28" ht="15.75" x14ac:dyDescent="0.25">
      <c r="C419" s="45" t="s">
        <v>121</v>
      </c>
      <c r="D419" s="45" t="s">
        <v>122</v>
      </c>
      <c r="E419" s="45" t="s">
        <v>787</v>
      </c>
      <c r="F419" s="45" t="s">
        <v>131</v>
      </c>
      <c r="G419" s="46" t="s">
        <v>403</v>
      </c>
      <c r="H419" s="46" t="s">
        <v>834</v>
      </c>
      <c r="I419" s="46" t="s">
        <v>2733</v>
      </c>
      <c r="J419" s="46">
        <v>1</v>
      </c>
      <c r="K419" s="70">
        <v>1</v>
      </c>
      <c r="L419" s="71">
        <v>1</v>
      </c>
      <c r="M419" s="70">
        <v>1</v>
      </c>
      <c r="N419" s="71">
        <v>1</v>
      </c>
      <c r="O419" s="46">
        <v>1</v>
      </c>
      <c r="P419" s="48">
        <v>1</v>
      </c>
      <c r="Q419" s="46">
        <v>1</v>
      </c>
      <c r="R419" s="48">
        <v>1</v>
      </c>
      <c r="S419" s="46">
        <v>1</v>
      </c>
      <c r="T419" s="48">
        <v>1</v>
      </c>
      <c r="U419" s="46">
        <v>1</v>
      </c>
      <c r="V419" s="48">
        <v>1</v>
      </c>
      <c r="W419" s="70">
        <v>1</v>
      </c>
      <c r="X419" s="71">
        <v>1</v>
      </c>
      <c r="Y419" s="74">
        <v>1</v>
      </c>
      <c r="Z419" s="47">
        <v>1</v>
      </c>
      <c r="AA419" s="108" t="s">
        <v>22</v>
      </c>
      <c r="AB419" s="108" t="s">
        <v>16</v>
      </c>
    </row>
    <row r="420" spans="3:28" ht="15.75" x14ac:dyDescent="0.25">
      <c r="C420" s="45" t="s">
        <v>121</v>
      </c>
      <c r="D420" s="45" t="s">
        <v>122</v>
      </c>
      <c r="E420" s="45" t="s">
        <v>787</v>
      </c>
      <c r="F420" s="45" t="s">
        <v>2683</v>
      </c>
      <c r="G420" s="46" t="s">
        <v>403</v>
      </c>
      <c r="H420" s="46" t="s">
        <v>834</v>
      </c>
      <c r="I420" s="46" t="s">
        <v>2733</v>
      </c>
      <c r="J420" s="46">
        <v>2</v>
      </c>
      <c r="K420" s="70">
        <v>2</v>
      </c>
      <c r="L420" s="71">
        <v>1</v>
      </c>
      <c r="M420" s="70">
        <v>2</v>
      </c>
      <c r="N420" s="71">
        <v>1</v>
      </c>
      <c r="O420" s="46">
        <v>2</v>
      </c>
      <c r="P420" s="48">
        <v>1</v>
      </c>
      <c r="Q420" s="46">
        <v>2</v>
      </c>
      <c r="R420" s="48">
        <v>1</v>
      </c>
      <c r="S420" s="46">
        <v>2</v>
      </c>
      <c r="T420" s="48">
        <v>1</v>
      </c>
      <c r="U420" s="46">
        <v>2</v>
      </c>
      <c r="V420" s="48">
        <v>1</v>
      </c>
      <c r="W420" s="70">
        <v>2</v>
      </c>
      <c r="X420" s="71">
        <v>1</v>
      </c>
      <c r="Y420" s="74">
        <v>2</v>
      </c>
      <c r="Z420" s="47">
        <v>1</v>
      </c>
      <c r="AA420" s="108" t="s">
        <v>22</v>
      </c>
      <c r="AB420" s="108" t="s">
        <v>16</v>
      </c>
    </row>
    <row r="421" spans="3:28" ht="15.75" x14ac:dyDescent="0.25">
      <c r="C421" s="45" t="s">
        <v>121</v>
      </c>
      <c r="D421" s="45" t="s">
        <v>122</v>
      </c>
      <c r="E421" s="45" t="s">
        <v>787</v>
      </c>
      <c r="F421" s="45" t="s">
        <v>622</v>
      </c>
      <c r="G421" s="46" t="s">
        <v>405</v>
      </c>
      <c r="H421" s="46" t="s">
        <v>834</v>
      </c>
      <c r="I421" s="46" t="s">
        <v>2733</v>
      </c>
      <c r="J421" s="46">
        <v>6</v>
      </c>
      <c r="K421" s="70">
        <v>6</v>
      </c>
      <c r="L421" s="71">
        <v>1</v>
      </c>
      <c r="M421" s="70">
        <v>6</v>
      </c>
      <c r="N421" s="71">
        <v>1</v>
      </c>
      <c r="O421" s="46">
        <v>6</v>
      </c>
      <c r="P421" s="48">
        <v>1</v>
      </c>
      <c r="Q421" s="46">
        <v>6</v>
      </c>
      <c r="R421" s="48">
        <v>1</v>
      </c>
      <c r="S421" s="46">
        <v>6</v>
      </c>
      <c r="T421" s="48">
        <v>1</v>
      </c>
      <c r="U421" s="46">
        <v>6</v>
      </c>
      <c r="V421" s="48">
        <v>1</v>
      </c>
      <c r="W421" s="70">
        <v>6</v>
      </c>
      <c r="X421" s="71">
        <v>1</v>
      </c>
      <c r="Y421" s="74">
        <v>5</v>
      </c>
      <c r="Z421" s="47">
        <v>0.83333333333333337</v>
      </c>
      <c r="AA421" s="108" t="s">
        <v>22</v>
      </c>
      <c r="AB421" s="108" t="s">
        <v>16</v>
      </c>
    </row>
    <row r="422" spans="3:28" ht="15.75" x14ac:dyDescent="0.25">
      <c r="C422" s="45" t="s">
        <v>121</v>
      </c>
      <c r="D422" s="45" t="s">
        <v>122</v>
      </c>
      <c r="E422" s="45" t="s">
        <v>787</v>
      </c>
      <c r="F422" s="45" t="s">
        <v>127</v>
      </c>
      <c r="G422" s="46" t="s">
        <v>403</v>
      </c>
      <c r="H422" s="46" t="s">
        <v>834</v>
      </c>
      <c r="I422" s="46" t="s">
        <v>2733</v>
      </c>
      <c r="J422" s="46">
        <v>2</v>
      </c>
      <c r="K422" s="70">
        <v>2</v>
      </c>
      <c r="L422" s="71">
        <v>1</v>
      </c>
      <c r="M422" s="70">
        <v>1</v>
      </c>
      <c r="N422" s="71">
        <v>0.5</v>
      </c>
      <c r="O422" s="46">
        <v>2</v>
      </c>
      <c r="P422" s="48">
        <v>1</v>
      </c>
      <c r="Q422" s="46">
        <v>2</v>
      </c>
      <c r="R422" s="48">
        <v>1</v>
      </c>
      <c r="S422" s="46">
        <v>2</v>
      </c>
      <c r="T422" s="48">
        <v>1</v>
      </c>
      <c r="U422" s="46">
        <v>2</v>
      </c>
      <c r="V422" s="48">
        <v>1</v>
      </c>
      <c r="W422" s="70">
        <v>2</v>
      </c>
      <c r="X422" s="71">
        <v>1</v>
      </c>
      <c r="Y422" s="74">
        <v>1</v>
      </c>
      <c r="Z422" s="47">
        <v>0.5</v>
      </c>
      <c r="AA422" s="108" t="s">
        <v>22</v>
      </c>
      <c r="AB422" s="108" t="s">
        <v>11</v>
      </c>
    </row>
    <row r="423" spans="3:28" ht="15.75" x14ac:dyDescent="0.25">
      <c r="C423" s="45" t="s">
        <v>121</v>
      </c>
      <c r="D423" s="45" t="s">
        <v>122</v>
      </c>
      <c r="E423" s="45" t="s">
        <v>787</v>
      </c>
      <c r="F423" s="45" t="s">
        <v>129</v>
      </c>
      <c r="G423" s="46" t="s">
        <v>403</v>
      </c>
      <c r="H423" s="46" t="s">
        <v>834</v>
      </c>
      <c r="I423" s="46" t="s">
        <v>2733</v>
      </c>
      <c r="J423" s="46">
        <v>1</v>
      </c>
      <c r="K423" s="70">
        <v>1</v>
      </c>
      <c r="L423" s="71">
        <v>1</v>
      </c>
      <c r="M423" s="70">
        <v>1</v>
      </c>
      <c r="N423" s="71">
        <v>1</v>
      </c>
      <c r="O423" s="46">
        <v>1</v>
      </c>
      <c r="P423" s="48">
        <v>1</v>
      </c>
      <c r="Q423" s="46">
        <v>1</v>
      </c>
      <c r="R423" s="48">
        <v>1</v>
      </c>
      <c r="S423" s="46">
        <v>1</v>
      </c>
      <c r="T423" s="48">
        <v>1</v>
      </c>
      <c r="U423" s="46">
        <v>1</v>
      </c>
      <c r="V423" s="48">
        <v>1</v>
      </c>
      <c r="W423" s="70">
        <v>1</v>
      </c>
      <c r="X423" s="71">
        <v>1</v>
      </c>
      <c r="Y423" s="74">
        <v>0</v>
      </c>
      <c r="Z423" s="47">
        <v>0</v>
      </c>
      <c r="AA423" s="108" t="s">
        <v>22</v>
      </c>
      <c r="AB423" s="108" t="s">
        <v>11</v>
      </c>
    </row>
    <row r="424" spans="3:28" ht="31.5" x14ac:dyDescent="0.25">
      <c r="C424" s="45" t="s">
        <v>121</v>
      </c>
      <c r="D424" s="45" t="s">
        <v>122</v>
      </c>
      <c r="E424" s="45" t="s">
        <v>793</v>
      </c>
      <c r="F424" s="45" t="s">
        <v>124</v>
      </c>
      <c r="G424" s="46" t="s">
        <v>405</v>
      </c>
      <c r="H424" s="46" t="s">
        <v>834</v>
      </c>
      <c r="I424" s="46" t="s">
        <v>2733</v>
      </c>
      <c r="J424" s="46">
        <v>1</v>
      </c>
      <c r="K424" s="70">
        <v>1</v>
      </c>
      <c r="L424" s="71">
        <v>1</v>
      </c>
      <c r="M424" s="70">
        <v>0</v>
      </c>
      <c r="N424" s="71">
        <v>0</v>
      </c>
      <c r="O424" s="46">
        <v>0</v>
      </c>
      <c r="P424" s="48">
        <v>0</v>
      </c>
      <c r="Q424" s="46">
        <v>0</v>
      </c>
      <c r="R424" s="48">
        <v>0</v>
      </c>
      <c r="S424" s="46">
        <v>0</v>
      </c>
      <c r="T424" s="48">
        <v>0</v>
      </c>
      <c r="U424" s="46">
        <v>0</v>
      </c>
      <c r="V424" s="48">
        <v>0</v>
      </c>
      <c r="W424" s="70">
        <v>0</v>
      </c>
      <c r="X424" s="71">
        <v>0</v>
      </c>
      <c r="Y424" s="74">
        <v>0</v>
      </c>
      <c r="Z424" s="47">
        <v>0</v>
      </c>
      <c r="AA424" s="108" t="s">
        <v>22</v>
      </c>
      <c r="AB424" s="108" t="s">
        <v>14</v>
      </c>
    </row>
    <row r="425" spans="3:28" ht="31.5" x14ac:dyDescent="0.25">
      <c r="C425" s="45" t="s">
        <v>121</v>
      </c>
      <c r="D425" s="45" t="s">
        <v>122</v>
      </c>
      <c r="E425" s="45" t="s">
        <v>793</v>
      </c>
      <c r="F425" s="45" t="s">
        <v>625</v>
      </c>
      <c r="G425" s="46" t="s">
        <v>403</v>
      </c>
      <c r="H425" s="46" t="s">
        <v>834</v>
      </c>
      <c r="I425" s="46" t="s">
        <v>2733</v>
      </c>
      <c r="J425" s="46">
        <v>3</v>
      </c>
      <c r="K425" s="70">
        <v>3</v>
      </c>
      <c r="L425" s="71">
        <v>1</v>
      </c>
      <c r="M425" s="70">
        <v>3</v>
      </c>
      <c r="N425" s="71">
        <v>1</v>
      </c>
      <c r="O425" s="46">
        <v>1</v>
      </c>
      <c r="P425" s="48">
        <v>0.33333333333333331</v>
      </c>
      <c r="Q425" s="46">
        <v>0</v>
      </c>
      <c r="R425" s="48">
        <v>0</v>
      </c>
      <c r="S425" s="46">
        <v>0</v>
      </c>
      <c r="T425" s="48">
        <v>0</v>
      </c>
      <c r="U425" s="46">
        <v>0</v>
      </c>
      <c r="V425" s="48">
        <v>0</v>
      </c>
      <c r="W425" s="70">
        <v>0</v>
      </c>
      <c r="X425" s="71">
        <v>0</v>
      </c>
      <c r="Y425" s="74">
        <v>0</v>
      </c>
      <c r="Z425" s="47">
        <v>0</v>
      </c>
      <c r="AA425" s="108" t="s">
        <v>22</v>
      </c>
      <c r="AB425" s="108" t="s">
        <v>14</v>
      </c>
    </row>
    <row r="426" spans="3:28" ht="15.75" x14ac:dyDescent="0.25">
      <c r="C426" s="45" t="s">
        <v>121</v>
      </c>
      <c r="D426" s="45" t="s">
        <v>122</v>
      </c>
      <c r="E426" s="45" t="s">
        <v>791</v>
      </c>
      <c r="F426" s="45" t="s">
        <v>619</v>
      </c>
      <c r="G426" s="46" t="s">
        <v>405</v>
      </c>
      <c r="H426" s="46" t="s">
        <v>833</v>
      </c>
      <c r="I426" s="46" t="s">
        <v>2706</v>
      </c>
      <c r="J426" s="46">
        <v>5</v>
      </c>
      <c r="K426" s="70">
        <v>5</v>
      </c>
      <c r="L426" s="71">
        <v>1</v>
      </c>
      <c r="M426" s="70">
        <v>4</v>
      </c>
      <c r="N426" s="71">
        <v>0.8</v>
      </c>
      <c r="O426" s="46">
        <v>4</v>
      </c>
      <c r="P426" s="48">
        <v>0.8</v>
      </c>
      <c r="Q426" s="46">
        <v>4</v>
      </c>
      <c r="R426" s="48">
        <v>0.8</v>
      </c>
      <c r="S426" s="46">
        <v>4</v>
      </c>
      <c r="T426" s="48">
        <v>0.8</v>
      </c>
      <c r="U426" s="46">
        <v>4</v>
      </c>
      <c r="V426" s="48">
        <v>0.8</v>
      </c>
      <c r="W426" s="70">
        <v>4</v>
      </c>
      <c r="X426" s="71">
        <v>0.8</v>
      </c>
      <c r="Y426" s="74">
        <v>2</v>
      </c>
      <c r="Z426" s="47">
        <v>0.4</v>
      </c>
      <c r="AA426" s="108" t="s">
        <v>22</v>
      </c>
      <c r="AB426" s="108" t="s">
        <v>17</v>
      </c>
    </row>
    <row r="427" spans="3:28" ht="31.5" x14ac:dyDescent="0.25">
      <c r="C427" s="45" t="s">
        <v>121</v>
      </c>
      <c r="D427" s="45" t="s">
        <v>122</v>
      </c>
      <c r="E427" s="45" t="s">
        <v>791</v>
      </c>
      <c r="F427" s="45" t="s">
        <v>133</v>
      </c>
      <c r="G427" s="46" t="s">
        <v>405</v>
      </c>
      <c r="H427" s="46" t="s">
        <v>834</v>
      </c>
      <c r="I427" s="46" t="s">
        <v>2733</v>
      </c>
      <c r="J427" s="46">
        <v>1</v>
      </c>
      <c r="K427" s="70">
        <v>1</v>
      </c>
      <c r="L427" s="71">
        <v>1</v>
      </c>
      <c r="M427" s="70">
        <v>1</v>
      </c>
      <c r="N427" s="71">
        <v>1</v>
      </c>
      <c r="O427" s="46">
        <v>1</v>
      </c>
      <c r="P427" s="48">
        <v>1</v>
      </c>
      <c r="Q427" s="46">
        <v>1</v>
      </c>
      <c r="R427" s="48">
        <v>1</v>
      </c>
      <c r="S427" s="46">
        <v>1</v>
      </c>
      <c r="T427" s="48">
        <v>1</v>
      </c>
      <c r="U427" s="46">
        <v>1</v>
      </c>
      <c r="V427" s="48">
        <v>1</v>
      </c>
      <c r="W427" s="70">
        <v>1</v>
      </c>
      <c r="X427" s="71">
        <v>1</v>
      </c>
      <c r="Y427" s="74">
        <v>1</v>
      </c>
      <c r="Z427" s="47">
        <v>1</v>
      </c>
      <c r="AA427" s="108" t="s">
        <v>22</v>
      </c>
      <c r="AB427" s="108" t="s">
        <v>13</v>
      </c>
    </row>
    <row r="428" spans="3:28" ht="15.75" x14ac:dyDescent="0.25">
      <c r="C428" s="45" t="s">
        <v>121</v>
      </c>
      <c r="D428" s="45" t="s">
        <v>122</v>
      </c>
      <c r="E428" s="45" t="s">
        <v>791</v>
      </c>
      <c r="F428" s="45" t="s">
        <v>2679</v>
      </c>
      <c r="G428" s="46" t="s">
        <v>403</v>
      </c>
      <c r="H428" s="46" t="s">
        <v>833</v>
      </c>
      <c r="I428" s="46" t="s">
        <v>2706</v>
      </c>
      <c r="J428" s="46">
        <v>1</v>
      </c>
      <c r="K428" s="70">
        <v>1</v>
      </c>
      <c r="L428" s="71">
        <v>1</v>
      </c>
      <c r="M428" s="70">
        <v>1</v>
      </c>
      <c r="N428" s="71">
        <v>1</v>
      </c>
      <c r="O428" s="46">
        <v>0</v>
      </c>
      <c r="P428" s="48">
        <v>0</v>
      </c>
      <c r="Q428" s="46">
        <v>0</v>
      </c>
      <c r="R428" s="48">
        <v>0</v>
      </c>
      <c r="S428" s="46">
        <v>0</v>
      </c>
      <c r="T428" s="48">
        <v>0</v>
      </c>
      <c r="U428" s="46">
        <v>0</v>
      </c>
      <c r="V428" s="48">
        <v>0</v>
      </c>
      <c r="W428" s="70">
        <v>0</v>
      </c>
      <c r="X428" s="71">
        <v>0</v>
      </c>
      <c r="Y428" s="74">
        <v>0</v>
      </c>
      <c r="Z428" s="47">
        <v>0</v>
      </c>
      <c r="AA428" s="108" t="s">
        <v>22</v>
      </c>
      <c r="AB428" s="108" t="s">
        <v>17</v>
      </c>
    </row>
    <row r="429" spans="3:28" ht="15.75" x14ac:dyDescent="0.25">
      <c r="C429" s="45" t="s">
        <v>121</v>
      </c>
      <c r="D429" s="45" t="s">
        <v>122</v>
      </c>
      <c r="E429" s="45" t="s">
        <v>791</v>
      </c>
      <c r="F429" s="45" t="s">
        <v>618</v>
      </c>
      <c r="G429" s="46" t="s">
        <v>403</v>
      </c>
      <c r="H429" s="46" t="s">
        <v>834</v>
      </c>
      <c r="I429" s="46" t="s">
        <v>2733</v>
      </c>
      <c r="J429" s="46">
        <v>1</v>
      </c>
      <c r="K429" s="70">
        <v>1</v>
      </c>
      <c r="L429" s="71">
        <v>1</v>
      </c>
      <c r="M429" s="70">
        <v>1</v>
      </c>
      <c r="N429" s="71">
        <v>1</v>
      </c>
      <c r="O429" s="46">
        <v>1</v>
      </c>
      <c r="P429" s="48">
        <v>1</v>
      </c>
      <c r="Q429" s="46">
        <v>1</v>
      </c>
      <c r="R429" s="48">
        <v>1</v>
      </c>
      <c r="S429" s="46">
        <v>1</v>
      </c>
      <c r="T429" s="48">
        <v>1</v>
      </c>
      <c r="U429" s="46">
        <v>1</v>
      </c>
      <c r="V429" s="48">
        <v>1</v>
      </c>
      <c r="W429" s="70">
        <v>1</v>
      </c>
      <c r="X429" s="71">
        <v>1</v>
      </c>
      <c r="Y429" s="74">
        <v>0</v>
      </c>
      <c r="Z429" s="47">
        <v>0</v>
      </c>
      <c r="AA429" s="108" t="s">
        <v>22</v>
      </c>
      <c r="AB429" s="108" t="s">
        <v>18</v>
      </c>
    </row>
    <row r="430" spans="3:28" ht="15.75" x14ac:dyDescent="0.25">
      <c r="C430" s="45" t="s">
        <v>121</v>
      </c>
      <c r="D430" s="45" t="s">
        <v>122</v>
      </c>
      <c r="E430" s="45" t="s">
        <v>791</v>
      </c>
      <c r="F430" s="45" t="s">
        <v>792</v>
      </c>
      <c r="G430" s="46" t="s">
        <v>403</v>
      </c>
      <c r="H430" s="46" t="s">
        <v>833</v>
      </c>
      <c r="I430" s="46" t="s">
        <v>2706</v>
      </c>
      <c r="J430" s="46">
        <v>1</v>
      </c>
      <c r="K430" s="70">
        <v>0</v>
      </c>
      <c r="L430" s="71">
        <v>0</v>
      </c>
      <c r="M430" s="70">
        <v>0</v>
      </c>
      <c r="N430" s="71">
        <v>0</v>
      </c>
      <c r="O430" s="46">
        <v>1</v>
      </c>
      <c r="P430" s="48">
        <v>1</v>
      </c>
      <c r="Q430" s="46">
        <v>1</v>
      </c>
      <c r="R430" s="48">
        <v>1</v>
      </c>
      <c r="S430" s="46">
        <v>1</v>
      </c>
      <c r="T430" s="48">
        <v>1</v>
      </c>
      <c r="U430" s="46">
        <v>1</v>
      </c>
      <c r="V430" s="48">
        <v>1</v>
      </c>
      <c r="W430" s="70">
        <v>1</v>
      </c>
      <c r="X430" s="71">
        <v>1</v>
      </c>
      <c r="Y430" s="74">
        <v>0</v>
      </c>
      <c r="Z430" s="47">
        <v>0</v>
      </c>
      <c r="AA430" s="108" t="s">
        <v>22</v>
      </c>
      <c r="AB430" s="108" t="s">
        <v>17</v>
      </c>
    </row>
    <row r="431" spans="3:28" ht="15.75" x14ac:dyDescent="0.25">
      <c r="C431" s="45" t="s">
        <v>121</v>
      </c>
      <c r="D431" s="45" t="s">
        <v>122</v>
      </c>
      <c r="E431" s="45" t="s">
        <v>789</v>
      </c>
      <c r="F431" s="45" t="s">
        <v>612</v>
      </c>
      <c r="G431" s="46" t="s">
        <v>405</v>
      </c>
      <c r="H431" s="46" t="s">
        <v>833</v>
      </c>
      <c r="I431" s="46" t="s">
        <v>2706</v>
      </c>
      <c r="J431" s="46">
        <v>5</v>
      </c>
      <c r="K431" s="70">
        <v>4</v>
      </c>
      <c r="L431" s="71">
        <v>0.8</v>
      </c>
      <c r="M431" s="70">
        <v>4</v>
      </c>
      <c r="N431" s="71">
        <v>0.8</v>
      </c>
      <c r="O431" s="46">
        <v>5</v>
      </c>
      <c r="P431" s="48">
        <v>1</v>
      </c>
      <c r="Q431" s="46">
        <v>5</v>
      </c>
      <c r="R431" s="48">
        <v>1</v>
      </c>
      <c r="S431" s="46">
        <v>5</v>
      </c>
      <c r="T431" s="48">
        <v>1</v>
      </c>
      <c r="U431" s="46">
        <v>5</v>
      </c>
      <c r="V431" s="48">
        <v>1</v>
      </c>
      <c r="W431" s="70">
        <v>5</v>
      </c>
      <c r="X431" s="71">
        <v>1</v>
      </c>
      <c r="Y431" s="74">
        <v>3</v>
      </c>
      <c r="Z431" s="47">
        <v>0.6</v>
      </c>
      <c r="AA431" s="108" t="s">
        <v>22</v>
      </c>
      <c r="AB431" s="108" t="s">
        <v>19</v>
      </c>
    </row>
    <row r="432" spans="3:28" ht="15.75" x14ac:dyDescent="0.25">
      <c r="C432" s="45" t="s">
        <v>121</v>
      </c>
      <c r="D432" s="45" t="s">
        <v>122</v>
      </c>
      <c r="E432" s="45" t="s">
        <v>789</v>
      </c>
      <c r="F432" s="45" t="s">
        <v>615</v>
      </c>
      <c r="G432" s="46" t="s">
        <v>405</v>
      </c>
      <c r="H432" s="46" t="s">
        <v>834</v>
      </c>
      <c r="I432" s="46" t="s">
        <v>2733</v>
      </c>
      <c r="J432" s="46">
        <v>5</v>
      </c>
      <c r="K432" s="70">
        <v>3</v>
      </c>
      <c r="L432" s="71">
        <v>0.6</v>
      </c>
      <c r="M432" s="70">
        <v>3</v>
      </c>
      <c r="N432" s="71">
        <v>0.6</v>
      </c>
      <c r="O432" s="46">
        <v>4</v>
      </c>
      <c r="P432" s="48">
        <v>0.8</v>
      </c>
      <c r="Q432" s="46">
        <v>4</v>
      </c>
      <c r="R432" s="48">
        <v>0.8</v>
      </c>
      <c r="S432" s="46">
        <v>4</v>
      </c>
      <c r="T432" s="48">
        <v>0.8</v>
      </c>
      <c r="U432" s="46">
        <v>4</v>
      </c>
      <c r="V432" s="48">
        <v>0.8</v>
      </c>
      <c r="W432" s="70">
        <v>4</v>
      </c>
      <c r="X432" s="71">
        <v>0.8</v>
      </c>
      <c r="Y432" s="74">
        <v>3</v>
      </c>
      <c r="Z432" s="47">
        <v>0.6</v>
      </c>
      <c r="AA432" s="108" t="s">
        <v>22</v>
      </c>
      <c r="AB432" s="108" t="s">
        <v>18</v>
      </c>
    </row>
    <row r="433" spans="3:28" ht="15.75" x14ac:dyDescent="0.25">
      <c r="C433" s="45" t="s">
        <v>121</v>
      </c>
      <c r="D433" s="45" t="s">
        <v>122</v>
      </c>
      <c r="E433" s="45" t="s">
        <v>789</v>
      </c>
      <c r="F433" s="45" t="s">
        <v>613</v>
      </c>
      <c r="G433" s="46" t="s">
        <v>403</v>
      </c>
      <c r="H433" s="46" t="s">
        <v>833</v>
      </c>
      <c r="I433" s="46" t="s">
        <v>2706</v>
      </c>
      <c r="J433" s="46">
        <v>4</v>
      </c>
      <c r="K433" s="70">
        <v>4</v>
      </c>
      <c r="L433" s="71">
        <v>1</v>
      </c>
      <c r="M433" s="70">
        <v>4</v>
      </c>
      <c r="N433" s="71">
        <v>1</v>
      </c>
      <c r="O433" s="46">
        <v>2</v>
      </c>
      <c r="P433" s="48">
        <v>0.5</v>
      </c>
      <c r="Q433" s="46">
        <v>2</v>
      </c>
      <c r="R433" s="48">
        <v>0.5</v>
      </c>
      <c r="S433" s="46">
        <v>2</v>
      </c>
      <c r="T433" s="48">
        <v>0.5</v>
      </c>
      <c r="U433" s="46">
        <v>2</v>
      </c>
      <c r="V433" s="48">
        <v>0.5</v>
      </c>
      <c r="W433" s="70">
        <v>2</v>
      </c>
      <c r="X433" s="71">
        <v>0.5</v>
      </c>
      <c r="Y433" s="74">
        <v>2</v>
      </c>
      <c r="Z433" s="47">
        <v>0.5</v>
      </c>
      <c r="AA433" s="108" t="s">
        <v>22</v>
      </c>
      <c r="AB433" s="108" t="s">
        <v>19</v>
      </c>
    </row>
    <row r="434" spans="3:28" ht="15.75" x14ac:dyDescent="0.25">
      <c r="C434" s="45" t="s">
        <v>121</v>
      </c>
      <c r="D434" s="45" t="s">
        <v>122</v>
      </c>
      <c r="E434" s="45" t="s">
        <v>789</v>
      </c>
      <c r="F434" s="45" t="s">
        <v>2670</v>
      </c>
      <c r="G434" s="46" t="s">
        <v>403</v>
      </c>
      <c r="H434" s="46" t="s">
        <v>834</v>
      </c>
      <c r="I434" s="46" t="s">
        <v>2733</v>
      </c>
      <c r="J434" s="46">
        <v>3</v>
      </c>
      <c r="K434" s="70">
        <v>3</v>
      </c>
      <c r="L434" s="71">
        <v>1</v>
      </c>
      <c r="M434" s="70">
        <v>3</v>
      </c>
      <c r="N434" s="71">
        <v>1</v>
      </c>
      <c r="O434" s="46">
        <v>3</v>
      </c>
      <c r="P434" s="48">
        <v>1</v>
      </c>
      <c r="Q434" s="46">
        <v>3</v>
      </c>
      <c r="R434" s="48">
        <v>1</v>
      </c>
      <c r="S434" s="46">
        <v>3</v>
      </c>
      <c r="T434" s="48">
        <v>1</v>
      </c>
      <c r="U434" s="46">
        <v>3</v>
      </c>
      <c r="V434" s="48">
        <v>1</v>
      </c>
      <c r="W434" s="70">
        <v>3</v>
      </c>
      <c r="X434" s="71">
        <v>1</v>
      </c>
      <c r="Y434" s="74">
        <v>2</v>
      </c>
      <c r="Z434" s="47">
        <v>0.66666666666666663</v>
      </c>
      <c r="AA434" s="108" t="s">
        <v>22</v>
      </c>
      <c r="AB434" s="108" t="s">
        <v>18</v>
      </c>
    </row>
    <row r="435" spans="3:28" ht="15.75" x14ac:dyDescent="0.25">
      <c r="C435" s="45" t="s">
        <v>121</v>
      </c>
      <c r="D435" s="45" t="s">
        <v>134</v>
      </c>
      <c r="E435" s="45" t="s">
        <v>795</v>
      </c>
      <c r="F435" s="45" t="s">
        <v>146</v>
      </c>
      <c r="G435" s="46" t="s">
        <v>405</v>
      </c>
      <c r="H435" s="46" t="s">
        <v>834</v>
      </c>
      <c r="I435" s="46" t="s">
        <v>2733</v>
      </c>
      <c r="J435" s="46">
        <v>5</v>
      </c>
      <c r="K435" s="70">
        <v>5</v>
      </c>
      <c r="L435" s="71">
        <v>1</v>
      </c>
      <c r="M435" s="70">
        <v>5</v>
      </c>
      <c r="N435" s="71">
        <v>1</v>
      </c>
      <c r="O435" s="46">
        <v>4</v>
      </c>
      <c r="P435" s="48">
        <v>0.8</v>
      </c>
      <c r="Q435" s="46">
        <v>4</v>
      </c>
      <c r="R435" s="48">
        <v>0.8</v>
      </c>
      <c r="S435" s="46">
        <v>4</v>
      </c>
      <c r="T435" s="48">
        <v>0.8</v>
      </c>
      <c r="U435" s="46">
        <v>4</v>
      </c>
      <c r="V435" s="48">
        <v>0.8</v>
      </c>
      <c r="W435" s="70">
        <v>4</v>
      </c>
      <c r="X435" s="71">
        <v>0.8</v>
      </c>
      <c r="Y435" s="74">
        <v>2</v>
      </c>
      <c r="Z435" s="47">
        <v>0.4</v>
      </c>
      <c r="AA435" s="108" t="s">
        <v>22</v>
      </c>
      <c r="AB435" s="108" t="s">
        <v>21</v>
      </c>
    </row>
    <row r="436" spans="3:28" ht="15.75" x14ac:dyDescent="0.25">
      <c r="C436" s="45" t="s">
        <v>121</v>
      </c>
      <c r="D436" s="45" t="s">
        <v>134</v>
      </c>
      <c r="E436" s="45" t="s">
        <v>795</v>
      </c>
      <c r="F436" s="45" t="s">
        <v>145</v>
      </c>
      <c r="G436" s="46" t="s">
        <v>404</v>
      </c>
      <c r="H436" s="46" t="s">
        <v>834</v>
      </c>
      <c r="I436" s="46" t="s">
        <v>2733</v>
      </c>
      <c r="J436" s="46">
        <v>3</v>
      </c>
      <c r="K436" s="70">
        <v>3</v>
      </c>
      <c r="L436" s="71">
        <v>1</v>
      </c>
      <c r="M436" s="70">
        <v>3</v>
      </c>
      <c r="N436" s="71">
        <v>1</v>
      </c>
      <c r="O436" s="46">
        <v>3</v>
      </c>
      <c r="P436" s="48">
        <v>1</v>
      </c>
      <c r="Q436" s="46">
        <v>3</v>
      </c>
      <c r="R436" s="48">
        <v>1</v>
      </c>
      <c r="S436" s="46">
        <v>3</v>
      </c>
      <c r="T436" s="48">
        <v>1</v>
      </c>
      <c r="U436" s="46">
        <v>3</v>
      </c>
      <c r="V436" s="48">
        <v>1</v>
      </c>
      <c r="W436" s="70">
        <v>3</v>
      </c>
      <c r="X436" s="71">
        <v>1</v>
      </c>
      <c r="Y436" s="74">
        <v>2</v>
      </c>
      <c r="Z436" s="47">
        <v>0.66666666666666663</v>
      </c>
      <c r="AA436" s="108" t="s">
        <v>22</v>
      </c>
      <c r="AB436" s="108" t="s">
        <v>21</v>
      </c>
    </row>
    <row r="437" spans="3:28" ht="15.75" x14ac:dyDescent="0.25">
      <c r="C437" s="45" t="s">
        <v>121</v>
      </c>
      <c r="D437" s="45" t="s">
        <v>134</v>
      </c>
      <c r="E437" s="45" t="s">
        <v>795</v>
      </c>
      <c r="F437" s="45" t="s">
        <v>147</v>
      </c>
      <c r="G437" s="46" t="s">
        <v>404</v>
      </c>
      <c r="H437" s="46" t="s">
        <v>834</v>
      </c>
      <c r="I437" s="46" t="s">
        <v>2733</v>
      </c>
      <c r="J437" s="46">
        <v>4</v>
      </c>
      <c r="K437" s="70">
        <v>4</v>
      </c>
      <c r="L437" s="71">
        <v>1</v>
      </c>
      <c r="M437" s="70">
        <v>4</v>
      </c>
      <c r="N437" s="71">
        <v>1</v>
      </c>
      <c r="O437" s="46">
        <v>4</v>
      </c>
      <c r="P437" s="48">
        <v>1</v>
      </c>
      <c r="Q437" s="46">
        <v>4</v>
      </c>
      <c r="R437" s="48">
        <v>1</v>
      </c>
      <c r="S437" s="46">
        <v>4</v>
      </c>
      <c r="T437" s="48">
        <v>1</v>
      </c>
      <c r="U437" s="46">
        <v>4</v>
      </c>
      <c r="V437" s="48">
        <v>1</v>
      </c>
      <c r="W437" s="70">
        <v>4</v>
      </c>
      <c r="X437" s="71">
        <v>1</v>
      </c>
      <c r="Y437" s="74">
        <v>2</v>
      </c>
      <c r="Z437" s="47">
        <v>0.5</v>
      </c>
      <c r="AA437" s="108" t="s">
        <v>22</v>
      </c>
      <c r="AB437" s="108" t="s">
        <v>21</v>
      </c>
    </row>
    <row r="438" spans="3:28" ht="15.75" x14ac:dyDescent="0.25">
      <c r="C438" s="45" t="s">
        <v>121</v>
      </c>
      <c r="D438" s="45" t="s">
        <v>134</v>
      </c>
      <c r="E438" s="45" t="s">
        <v>795</v>
      </c>
      <c r="F438" s="45" t="s">
        <v>144</v>
      </c>
      <c r="G438" s="46" t="s">
        <v>405</v>
      </c>
      <c r="H438" s="46" t="s">
        <v>834</v>
      </c>
      <c r="I438" s="46" t="s">
        <v>2733</v>
      </c>
      <c r="J438" s="46">
        <v>4</v>
      </c>
      <c r="K438" s="70">
        <v>4</v>
      </c>
      <c r="L438" s="71">
        <v>1</v>
      </c>
      <c r="M438" s="70">
        <v>3</v>
      </c>
      <c r="N438" s="71">
        <v>0.75</v>
      </c>
      <c r="O438" s="46">
        <v>4</v>
      </c>
      <c r="P438" s="48">
        <v>1</v>
      </c>
      <c r="Q438" s="46">
        <v>4</v>
      </c>
      <c r="R438" s="48">
        <v>1</v>
      </c>
      <c r="S438" s="46">
        <v>4</v>
      </c>
      <c r="T438" s="48">
        <v>1</v>
      </c>
      <c r="U438" s="46">
        <v>4</v>
      </c>
      <c r="V438" s="48">
        <v>1</v>
      </c>
      <c r="W438" s="70">
        <v>4</v>
      </c>
      <c r="X438" s="71">
        <v>1</v>
      </c>
      <c r="Y438" s="74">
        <v>1</v>
      </c>
      <c r="Z438" s="47">
        <v>0.25</v>
      </c>
      <c r="AA438" s="108" t="s">
        <v>22</v>
      </c>
      <c r="AB438" s="108" t="s">
        <v>21</v>
      </c>
    </row>
    <row r="439" spans="3:28" ht="15.75" x14ac:dyDescent="0.25">
      <c r="C439" s="45" t="s">
        <v>121</v>
      </c>
      <c r="D439" s="45" t="s">
        <v>134</v>
      </c>
      <c r="E439" s="45" t="s">
        <v>795</v>
      </c>
      <c r="F439" s="45" t="s">
        <v>606</v>
      </c>
      <c r="G439" s="46" t="s">
        <v>403</v>
      </c>
      <c r="H439" s="46" t="s">
        <v>834</v>
      </c>
      <c r="I439" s="46" t="s">
        <v>2733</v>
      </c>
      <c r="J439" s="46">
        <v>3</v>
      </c>
      <c r="K439" s="70">
        <v>3</v>
      </c>
      <c r="L439" s="71">
        <v>1</v>
      </c>
      <c r="M439" s="70">
        <v>3</v>
      </c>
      <c r="N439" s="71">
        <v>1</v>
      </c>
      <c r="O439" s="46">
        <v>2</v>
      </c>
      <c r="P439" s="48">
        <v>0.66666666666666663</v>
      </c>
      <c r="Q439" s="46">
        <v>2</v>
      </c>
      <c r="R439" s="48">
        <v>0.66666666666666663</v>
      </c>
      <c r="S439" s="46">
        <v>2</v>
      </c>
      <c r="T439" s="48">
        <v>0.66666666666666663</v>
      </c>
      <c r="U439" s="46">
        <v>2</v>
      </c>
      <c r="V439" s="48">
        <v>0.66666666666666663</v>
      </c>
      <c r="W439" s="70">
        <v>2</v>
      </c>
      <c r="X439" s="71">
        <v>0.66666666666666663</v>
      </c>
      <c r="Y439" s="74">
        <v>2</v>
      </c>
      <c r="Z439" s="47">
        <v>0.66666666666666663</v>
      </c>
      <c r="AA439" s="108" t="s">
        <v>22</v>
      </c>
      <c r="AB439" s="108" t="s">
        <v>21</v>
      </c>
    </row>
    <row r="440" spans="3:28" ht="15.75" x14ac:dyDescent="0.25">
      <c r="C440" s="45" t="s">
        <v>121</v>
      </c>
      <c r="D440" s="45" t="s">
        <v>134</v>
      </c>
      <c r="E440" s="45" t="s">
        <v>795</v>
      </c>
      <c r="F440" s="45" t="s">
        <v>608</v>
      </c>
      <c r="G440" s="46" t="s">
        <v>403</v>
      </c>
      <c r="H440" s="46" t="s">
        <v>834</v>
      </c>
      <c r="I440" s="46" t="s">
        <v>2733</v>
      </c>
      <c r="J440" s="46">
        <v>1</v>
      </c>
      <c r="K440" s="70">
        <v>1</v>
      </c>
      <c r="L440" s="71">
        <v>1</v>
      </c>
      <c r="M440" s="70">
        <v>1</v>
      </c>
      <c r="N440" s="71">
        <v>1</v>
      </c>
      <c r="O440" s="46">
        <v>1</v>
      </c>
      <c r="P440" s="48">
        <v>1</v>
      </c>
      <c r="Q440" s="46">
        <v>1</v>
      </c>
      <c r="R440" s="48">
        <v>1</v>
      </c>
      <c r="S440" s="46">
        <v>1</v>
      </c>
      <c r="T440" s="48">
        <v>1</v>
      </c>
      <c r="U440" s="46">
        <v>1</v>
      </c>
      <c r="V440" s="48">
        <v>1</v>
      </c>
      <c r="W440" s="70">
        <v>1</v>
      </c>
      <c r="X440" s="71">
        <v>1</v>
      </c>
      <c r="Y440" s="74">
        <v>1</v>
      </c>
      <c r="Z440" s="47">
        <v>1</v>
      </c>
      <c r="AA440" s="108" t="s">
        <v>22</v>
      </c>
      <c r="AB440" s="108" t="s">
        <v>21</v>
      </c>
    </row>
    <row r="441" spans="3:28" ht="15.75" x14ac:dyDescent="0.25">
      <c r="C441" s="45" t="s">
        <v>121</v>
      </c>
      <c r="D441" s="45" t="s">
        <v>134</v>
      </c>
      <c r="E441" s="45" t="s">
        <v>795</v>
      </c>
      <c r="F441" s="45" t="s">
        <v>609</v>
      </c>
      <c r="G441" s="46" t="s">
        <v>403</v>
      </c>
      <c r="H441" s="46" t="s">
        <v>834</v>
      </c>
      <c r="I441" s="46" t="s">
        <v>2733</v>
      </c>
      <c r="J441" s="46">
        <v>3</v>
      </c>
      <c r="K441" s="70">
        <v>3</v>
      </c>
      <c r="L441" s="71">
        <v>1</v>
      </c>
      <c r="M441" s="70">
        <v>2</v>
      </c>
      <c r="N441" s="71">
        <v>0.66666666666666663</v>
      </c>
      <c r="O441" s="46">
        <v>2</v>
      </c>
      <c r="P441" s="48">
        <v>0.66666666666666663</v>
      </c>
      <c r="Q441" s="46">
        <v>1</v>
      </c>
      <c r="R441" s="48">
        <v>0.33333333333333331</v>
      </c>
      <c r="S441" s="46">
        <v>1</v>
      </c>
      <c r="T441" s="48">
        <v>0.33333333333333331</v>
      </c>
      <c r="U441" s="46">
        <v>1</v>
      </c>
      <c r="V441" s="48">
        <v>0.33333333333333331</v>
      </c>
      <c r="W441" s="70">
        <v>1</v>
      </c>
      <c r="X441" s="71">
        <v>0.33333333333333331</v>
      </c>
      <c r="Y441" s="74">
        <v>0</v>
      </c>
      <c r="Z441" s="47">
        <v>0</v>
      </c>
      <c r="AA441" s="108" t="s">
        <v>22</v>
      </c>
      <c r="AB441" s="108" t="s">
        <v>21</v>
      </c>
    </row>
    <row r="442" spans="3:28" ht="15.75" x14ac:dyDescent="0.25">
      <c r="C442" s="45" t="s">
        <v>121</v>
      </c>
      <c r="D442" s="45" t="s">
        <v>134</v>
      </c>
      <c r="E442" s="45" t="s">
        <v>795</v>
      </c>
      <c r="F442" s="45" t="s">
        <v>142</v>
      </c>
      <c r="G442" s="46" t="s">
        <v>403</v>
      </c>
      <c r="H442" s="46" t="s">
        <v>834</v>
      </c>
      <c r="I442" s="46" t="s">
        <v>2733</v>
      </c>
      <c r="J442" s="46">
        <v>3</v>
      </c>
      <c r="K442" s="70">
        <v>3</v>
      </c>
      <c r="L442" s="71">
        <v>1</v>
      </c>
      <c r="M442" s="70">
        <v>3</v>
      </c>
      <c r="N442" s="71">
        <v>1</v>
      </c>
      <c r="O442" s="46">
        <v>3</v>
      </c>
      <c r="P442" s="48">
        <v>1</v>
      </c>
      <c r="Q442" s="46">
        <v>3</v>
      </c>
      <c r="R442" s="48">
        <v>1</v>
      </c>
      <c r="S442" s="46">
        <v>3</v>
      </c>
      <c r="T442" s="48">
        <v>1</v>
      </c>
      <c r="U442" s="46">
        <v>3</v>
      </c>
      <c r="V442" s="48">
        <v>1</v>
      </c>
      <c r="W442" s="70">
        <v>3</v>
      </c>
      <c r="X442" s="71">
        <v>1</v>
      </c>
      <c r="Y442" s="74">
        <v>1</v>
      </c>
      <c r="Z442" s="47">
        <v>0.33333333333333331</v>
      </c>
      <c r="AA442" s="108" t="s">
        <v>22</v>
      </c>
      <c r="AB442" s="108" t="s">
        <v>21</v>
      </c>
    </row>
    <row r="443" spans="3:28" ht="15.75" x14ac:dyDescent="0.25">
      <c r="C443" s="45" t="s">
        <v>121</v>
      </c>
      <c r="D443" s="45" t="s">
        <v>134</v>
      </c>
      <c r="E443" s="45" t="s">
        <v>795</v>
      </c>
      <c r="F443" s="45" t="s">
        <v>143</v>
      </c>
      <c r="G443" s="46" t="s">
        <v>403</v>
      </c>
      <c r="H443" s="46" t="s">
        <v>834</v>
      </c>
      <c r="I443" s="46" t="s">
        <v>2733</v>
      </c>
      <c r="J443" s="46">
        <v>2</v>
      </c>
      <c r="K443" s="70">
        <v>2</v>
      </c>
      <c r="L443" s="71">
        <v>1</v>
      </c>
      <c r="M443" s="70">
        <v>1</v>
      </c>
      <c r="N443" s="71">
        <v>0.5</v>
      </c>
      <c r="O443" s="46">
        <v>2</v>
      </c>
      <c r="P443" s="48">
        <v>1</v>
      </c>
      <c r="Q443" s="46">
        <v>1</v>
      </c>
      <c r="R443" s="48">
        <v>0.5</v>
      </c>
      <c r="S443" s="46">
        <v>2</v>
      </c>
      <c r="T443" s="48">
        <v>1</v>
      </c>
      <c r="U443" s="46">
        <v>2</v>
      </c>
      <c r="V443" s="48">
        <v>1</v>
      </c>
      <c r="W443" s="70">
        <v>1</v>
      </c>
      <c r="X443" s="71">
        <v>0.5</v>
      </c>
      <c r="Y443" s="74">
        <v>1</v>
      </c>
      <c r="Z443" s="47">
        <v>0.5</v>
      </c>
      <c r="AA443" s="108" t="s">
        <v>22</v>
      </c>
      <c r="AB443" s="108" t="s">
        <v>21</v>
      </c>
    </row>
    <row r="444" spans="3:28" ht="15.75" x14ac:dyDescent="0.25">
      <c r="C444" s="45" t="s">
        <v>121</v>
      </c>
      <c r="D444" s="45" t="s">
        <v>134</v>
      </c>
      <c r="E444" s="45" t="s">
        <v>795</v>
      </c>
      <c r="F444" s="45" t="s">
        <v>610</v>
      </c>
      <c r="G444" s="46" t="s">
        <v>403</v>
      </c>
      <c r="H444" s="46" t="s">
        <v>833</v>
      </c>
      <c r="I444" s="46" t="s">
        <v>2733</v>
      </c>
      <c r="J444" s="46">
        <v>2</v>
      </c>
      <c r="K444" s="70">
        <v>1</v>
      </c>
      <c r="L444" s="71">
        <v>0.5</v>
      </c>
      <c r="M444" s="70">
        <v>1</v>
      </c>
      <c r="N444" s="71">
        <v>0.5</v>
      </c>
      <c r="O444" s="46">
        <v>2</v>
      </c>
      <c r="P444" s="48">
        <v>1</v>
      </c>
      <c r="Q444" s="46">
        <v>2</v>
      </c>
      <c r="R444" s="48">
        <v>1</v>
      </c>
      <c r="S444" s="46">
        <v>2</v>
      </c>
      <c r="T444" s="48">
        <v>1</v>
      </c>
      <c r="U444" s="46">
        <v>2</v>
      </c>
      <c r="V444" s="48">
        <v>1</v>
      </c>
      <c r="W444" s="70">
        <v>2</v>
      </c>
      <c r="X444" s="71">
        <v>1</v>
      </c>
      <c r="Y444" s="74">
        <v>0</v>
      </c>
      <c r="Z444" s="47">
        <v>0</v>
      </c>
      <c r="AA444" s="108" t="s">
        <v>22</v>
      </c>
      <c r="AB444" s="108" t="s">
        <v>21</v>
      </c>
    </row>
    <row r="445" spans="3:28" ht="15.75" x14ac:dyDescent="0.25">
      <c r="C445" s="45" t="s">
        <v>121</v>
      </c>
      <c r="D445" s="45" t="s">
        <v>134</v>
      </c>
      <c r="E445" s="45" t="s">
        <v>795</v>
      </c>
      <c r="F445" s="45" t="s">
        <v>605</v>
      </c>
      <c r="G445" s="46" t="s">
        <v>403</v>
      </c>
      <c r="H445" s="46" t="s">
        <v>834</v>
      </c>
      <c r="I445" s="46" t="s">
        <v>2733</v>
      </c>
      <c r="J445" s="46">
        <v>1</v>
      </c>
      <c r="K445" s="70">
        <v>1</v>
      </c>
      <c r="L445" s="71">
        <v>1</v>
      </c>
      <c r="M445" s="70">
        <v>1</v>
      </c>
      <c r="N445" s="71">
        <v>1</v>
      </c>
      <c r="O445" s="46">
        <v>1</v>
      </c>
      <c r="P445" s="48">
        <v>1</v>
      </c>
      <c r="Q445" s="46">
        <v>1</v>
      </c>
      <c r="R445" s="48">
        <v>1</v>
      </c>
      <c r="S445" s="46">
        <v>1</v>
      </c>
      <c r="T445" s="48">
        <v>1</v>
      </c>
      <c r="U445" s="46">
        <v>1</v>
      </c>
      <c r="V445" s="48">
        <v>1</v>
      </c>
      <c r="W445" s="70">
        <v>1</v>
      </c>
      <c r="X445" s="71">
        <v>1</v>
      </c>
      <c r="Y445" s="74">
        <v>1</v>
      </c>
      <c r="Z445" s="47">
        <v>1</v>
      </c>
      <c r="AA445" s="108" t="s">
        <v>22</v>
      </c>
      <c r="AB445" s="108" t="s">
        <v>21</v>
      </c>
    </row>
    <row r="446" spans="3:28" ht="15.75" x14ac:dyDescent="0.25">
      <c r="C446" s="45" t="s">
        <v>121</v>
      </c>
      <c r="D446" s="45" t="s">
        <v>134</v>
      </c>
      <c r="E446" s="45" t="s">
        <v>795</v>
      </c>
      <c r="F446" s="45" t="s">
        <v>2642</v>
      </c>
      <c r="G446" s="46" t="s">
        <v>403</v>
      </c>
      <c r="H446" s="46" t="s">
        <v>834</v>
      </c>
      <c r="I446" s="46" t="s">
        <v>2733</v>
      </c>
      <c r="J446" s="46">
        <v>1</v>
      </c>
      <c r="K446" s="70">
        <v>1</v>
      </c>
      <c r="L446" s="71">
        <v>1</v>
      </c>
      <c r="M446" s="70">
        <v>1</v>
      </c>
      <c r="N446" s="71">
        <v>1</v>
      </c>
      <c r="O446" s="46">
        <v>1</v>
      </c>
      <c r="P446" s="48">
        <v>1</v>
      </c>
      <c r="Q446" s="46">
        <v>1</v>
      </c>
      <c r="R446" s="48">
        <v>1</v>
      </c>
      <c r="S446" s="46">
        <v>1</v>
      </c>
      <c r="T446" s="48">
        <v>1</v>
      </c>
      <c r="U446" s="46">
        <v>1</v>
      </c>
      <c r="V446" s="48">
        <v>1</v>
      </c>
      <c r="W446" s="70">
        <v>1</v>
      </c>
      <c r="X446" s="71">
        <v>1</v>
      </c>
      <c r="Y446" s="74">
        <v>0</v>
      </c>
      <c r="Z446" s="47">
        <v>0</v>
      </c>
      <c r="AA446" s="108" t="s">
        <v>22</v>
      </c>
      <c r="AB446" s="108" t="s">
        <v>21</v>
      </c>
    </row>
    <row r="447" spans="3:28" ht="15.75" x14ac:dyDescent="0.25">
      <c r="C447" s="45" t="s">
        <v>121</v>
      </c>
      <c r="D447" s="45" t="s">
        <v>134</v>
      </c>
      <c r="E447" s="45" t="s">
        <v>795</v>
      </c>
      <c r="F447" s="45" t="s">
        <v>607</v>
      </c>
      <c r="G447" s="46" t="s">
        <v>403</v>
      </c>
      <c r="H447" s="46" t="s">
        <v>834</v>
      </c>
      <c r="I447" s="46" t="s">
        <v>2733</v>
      </c>
      <c r="J447" s="46">
        <v>4</v>
      </c>
      <c r="K447" s="70">
        <v>4</v>
      </c>
      <c r="L447" s="71">
        <v>1</v>
      </c>
      <c r="M447" s="70">
        <v>4</v>
      </c>
      <c r="N447" s="71">
        <v>1</v>
      </c>
      <c r="O447" s="46">
        <v>4</v>
      </c>
      <c r="P447" s="48">
        <v>1</v>
      </c>
      <c r="Q447" s="46">
        <v>4</v>
      </c>
      <c r="R447" s="48">
        <v>1</v>
      </c>
      <c r="S447" s="46">
        <v>4</v>
      </c>
      <c r="T447" s="48">
        <v>1</v>
      </c>
      <c r="U447" s="46">
        <v>4</v>
      </c>
      <c r="V447" s="48">
        <v>1</v>
      </c>
      <c r="W447" s="70">
        <v>4</v>
      </c>
      <c r="X447" s="71">
        <v>1</v>
      </c>
      <c r="Y447" s="74">
        <v>3</v>
      </c>
      <c r="Z447" s="47">
        <v>0.75</v>
      </c>
      <c r="AA447" s="108" t="s">
        <v>22</v>
      </c>
      <c r="AB447" s="108" t="s">
        <v>21</v>
      </c>
    </row>
    <row r="448" spans="3:28" ht="15.75" x14ac:dyDescent="0.25">
      <c r="C448" s="45" t="s">
        <v>121</v>
      </c>
      <c r="D448" s="45" t="s">
        <v>134</v>
      </c>
      <c r="E448" s="45" t="s">
        <v>794</v>
      </c>
      <c r="F448" s="45" t="s">
        <v>580</v>
      </c>
      <c r="G448" s="46" t="s">
        <v>402</v>
      </c>
      <c r="H448" s="46" t="s">
        <v>834</v>
      </c>
      <c r="I448" s="46" t="s">
        <v>2706</v>
      </c>
      <c r="J448" s="46">
        <v>303</v>
      </c>
      <c r="K448" s="70">
        <v>258</v>
      </c>
      <c r="L448" s="71">
        <v>0.85148514851485146</v>
      </c>
      <c r="M448" s="70">
        <v>228</v>
      </c>
      <c r="N448" s="71">
        <v>0.75247524752475248</v>
      </c>
      <c r="O448" s="46">
        <v>285</v>
      </c>
      <c r="P448" s="48">
        <v>0.94059405940594054</v>
      </c>
      <c r="Q448" s="46">
        <v>259</v>
      </c>
      <c r="R448" s="48">
        <v>0.8547854785478548</v>
      </c>
      <c r="S448" s="46">
        <v>273</v>
      </c>
      <c r="T448" s="48">
        <v>0.90099009900990101</v>
      </c>
      <c r="U448" s="46">
        <v>274</v>
      </c>
      <c r="V448" s="48">
        <v>0.90429042904290424</v>
      </c>
      <c r="W448" s="70">
        <v>259</v>
      </c>
      <c r="X448" s="71">
        <v>0.8547854785478548</v>
      </c>
      <c r="Y448" s="74">
        <v>145</v>
      </c>
      <c r="Z448" s="47">
        <v>0.47854785478547857</v>
      </c>
      <c r="AA448" s="108" t="s">
        <v>22</v>
      </c>
      <c r="AB448" s="108" t="s">
        <v>22</v>
      </c>
    </row>
    <row r="449" spans="3:28" ht="15.75" x14ac:dyDescent="0.25">
      <c r="C449" s="45" t="s">
        <v>121</v>
      </c>
      <c r="D449" s="45" t="s">
        <v>134</v>
      </c>
      <c r="E449" s="45" t="s">
        <v>794</v>
      </c>
      <c r="F449" s="45" t="s">
        <v>583</v>
      </c>
      <c r="G449" s="46" t="s">
        <v>403</v>
      </c>
      <c r="H449" s="46" t="s">
        <v>833</v>
      </c>
      <c r="I449" s="46" t="s">
        <v>2706</v>
      </c>
      <c r="J449" s="46">
        <v>1</v>
      </c>
      <c r="K449" s="70">
        <v>1</v>
      </c>
      <c r="L449" s="71">
        <v>1</v>
      </c>
      <c r="M449" s="70">
        <v>1</v>
      </c>
      <c r="N449" s="71">
        <v>1</v>
      </c>
      <c r="O449" s="46">
        <v>1</v>
      </c>
      <c r="P449" s="48">
        <v>1</v>
      </c>
      <c r="Q449" s="46">
        <v>1</v>
      </c>
      <c r="R449" s="48">
        <v>1</v>
      </c>
      <c r="S449" s="46">
        <v>1</v>
      </c>
      <c r="T449" s="48">
        <v>1</v>
      </c>
      <c r="U449" s="46">
        <v>1</v>
      </c>
      <c r="V449" s="48">
        <v>1</v>
      </c>
      <c r="W449" s="70">
        <v>1</v>
      </c>
      <c r="X449" s="71">
        <v>1</v>
      </c>
      <c r="Y449" s="74">
        <v>1</v>
      </c>
      <c r="Z449" s="47">
        <v>1</v>
      </c>
      <c r="AA449" s="108" t="s">
        <v>22</v>
      </c>
      <c r="AB449" s="108" t="s">
        <v>22</v>
      </c>
    </row>
    <row r="450" spans="3:28" ht="15.75" x14ac:dyDescent="0.25">
      <c r="C450" s="45" t="s">
        <v>121</v>
      </c>
      <c r="D450" s="45" t="s">
        <v>134</v>
      </c>
      <c r="E450" s="45" t="s">
        <v>794</v>
      </c>
      <c r="F450" s="45" t="s">
        <v>588</v>
      </c>
      <c r="G450" s="46" t="s">
        <v>403</v>
      </c>
      <c r="H450" s="46" t="s">
        <v>833</v>
      </c>
      <c r="I450" s="46" t="s">
        <v>2706</v>
      </c>
      <c r="J450" s="46">
        <v>1</v>
      </c>
      <c r="K450" s="70">
        <v>1</v>
      </c>
      <c r="L450" s="71">
        <v>1</v>
      </c>
      <c r="M450" s="70">
        <v>1</v>
      </c>
      <c r="N450" s="71">
        <v>1</v>
      </c>
      <c r="O450" s="46">
        <v>1</v>
      </c>
      <c r="P450" s="48">
        <v>1</v>
      </c>
      <c r="Q450" s="46">
        <v>1</v>
      </c>
      <c r="R450" s="48">
        <v>1</v>
      </c>
      <c r="S450" s="46">
        <v>1</v>
      </c>
      <c r="T450" s="48">
        <v>1</v>
      </c>
      <c r="U450" s="46">
        <v>1</v>
      </c>
      <c r="V450" s="48">
        <v>1</v>
      </c>
      <c r="W450" s="70">
        <v>1</v>
      </c>
      <c r="X450" s="71">
        <v>1</v>
      </c>
      <c r="Y450" s="74">
        <v>1</v>
      </c>
      <c r="Z450" s="47">
        <v>1</v>
      </c>
      <c r="AA450" s="108" t="s">
        <v>22</v>
      </c>
      <c r="AB450" s="108" t="s">
        <v>22</v>
      </c>
    </row>
    <row r="451" spans="3:28" ht="15.75" x14ac:dyDescent="0.25">
      <c r="C451" s="45" t="s">
        <v>121</v>
      </c>
      <c r="D451" s="45" t="s">
        <v>134</v>
      </c>
      <c r="E451" s="45" t="s">
        <v>794</v>
      </c>
      <c r="F451" s="45" t="s">
        <v>590</v>
      </c>
      <c r="G451" s="46" t="s">
        <v>403</v>
      </c>
      <c r="H451" s="46" t="s">
        <v>833</v>
      </c>
      <c r="I451" s="46" t="s">
        <v>2706</v>
      </c>
      <c r="J451" s="46">
        <v>1</v>
      </c>
      <c r="K451" s="70">
        <v>1</v>
      </c>
      <c r="L451" s="71">
        <v>1</v>
      </c>
      <c r="M451" s="70">
        <v>1</v>
      </c>
      <c r="N451" s="71">
        <v>1</v>
      </c>
      <c r="O451" s="46">
        <v>1</v>
      </c>
      <c r="P451" s="48">
        <v>1</v>
      </c>
      <c r="Q451" s="46">
        <v>1</v>
      </c>
      <c r="R451" s="48">
        <v>1</v>
      </c>
      <c r="S451" s="46">
        <v>1</v>
      </c>
      <c r="T451" s="48">
        <v>1</v>
      </c>
      <c r="U451" s="46">
        <v>1</v>
      </c>
      <c r="V451" s="48">
        <v>1</v>
      </c>
      <c r="W451" s="70">
        <v>1</v>
      </c>
      <c r="X451" s="71">
        <v>1</v>
      </c>
      <c r="Y451" s="74">
        <v>0</v>
      </c>
      <c r="Z451" s="47">
        <v>0</v>
      </c>
      <c r="AA451" s="108" t="s">
        <v>22</v>
      </c>
      <c r="AB451" s="108" t="s">
        <v>22</v>
      </c>
    </row>
    <row r="452" spans="3:28" ht="15.75" x14ac:dyDescent="0.25">
      <c r="C452" s="45" t="s">
        <v>121</v>
      </c>
      <c r="D452" s="45" t="s">
        <v>134</v>
      </c>
      <c r="E452" s="45" t="s">
        <v>794</v>
      </c>
      <c r="F452" s="45" t="s">
        <v>581</v>
      </c>
      <c r="G452" s="46" t="s">
        <v>404</v>
      </c>
      <c r="H452" s="46" t="s">
        <v>833</v>
      </c>
      <c r="I452" s="46" t="s">
        <v>2706</v>
      </c>
      <c r="J452" s="46">
        <v>2</v>
      </c>
      <c r="K452" s="70">
        <v>2</v>
      </c>
      <c r="L452" s="71">
        <v>1</v>
      </c>
      <c r="M452" s="70">
        <v>2</v>
      </c>
      <c r="N452" s="71">
        <v>1</v>
      </c>
      <c r="O452" s="46">
        <v>2</v>
      </c>
      <c r="P452" s="48">
        <v>1</v>
      </c>
      <c r="Q452" s="46">
        <v>2</v>
      </c>
      <c r="R452" s="48">
        <v>1</v>
      </c>
      <c r="S452" s="46">
        <v>2</v>
      </c>
      <c r="T452" s="48">
        <v>1</v>
      </c>
      <c r="U452" s="46">
        <v>2</v>
      </c>
      <c r="V452" s="48">
        <v>1</v>
      </c>
      <c r="W452" s="70">
        <v>2</v>
      </c>
      <c r="X452" s="71">
        <v>1</v>
      </c>
      <c r="Y452" s="74">
        <v>0</v>
      </c>
      <c r="Z452" s="47">
        <v>0</v>
      </c>
      <c r="AA452" s="108" t="s">
        <v>22</v>
      </c>
      <c r="AB452" s="108" t="s">
        <v>22</v>
      </c>
    </row>
    <row r="453" spans="3:28" ht="15.75" x14ac:dyDescent="0.25">
      <c r="C453" s="45" t="s">
        <v>121</v>
      </c>
      <c r="D453" s="45" t="s">
        <v>134</v>
      </c>
      <c r="E453" s="45" t="s">
        <v>797</v>
      </c>
      <c r="F453" s="45" t="s">
        <v>136</v>
      </c>
      <c r="G453" s="46" t="s">
        <v>405</v>
      </c>
      <c r="H453" s="46" t="s">
        <v>834</v>
      </c>
      <c r="I453" s="46" t="s">
        <v>2733</v>
      </c>
      <c r="J453" s="46">
        <v>4</v>
      </c>
      <c r="K453" s="70">
        <v>2</v>
      </c>
      <c r="L453" s="71">
        <v>0.5</v>
      </c>
      <c r="M453" s="70">
        <v>3</v>
      </c>
      <c r="N453" s="71">
        <v>0.75</v>
      </c>
      <c r="O453" s="46">
        <v>1</v>
      </c>
      <c r="P453" s="48">
        <v>0.25</v>
      </c>
      <c r="Q453" s="46">
        <v>1</v>
      </c>
      <c r="R453" s="48">
        <v>0.25</v>
      </c>
      <c r="S453" s="46">
        <v>1</v>
      </c>
      <c r="T453" s="48">
        <v>0.25</v>
      </c>
      <c r="U453" s="46">
        <v>1</v>
      </c>
      <c r="V453" s="48">
        <v>0.25</v>
      </c>
      <c r="W453" s="70">
        <v>1</v>
      </c>
      <c r="X453" s="71">
        <v>0.25</v>
      </c>
      <c r="Y453" s="74">
        <v>1</v>
      </c>
      <c r="Z453" s="47">
        <v>0.25</v>
      </c>
      <c r="AA453" s="108" t="s">
        <v>22</v>
      </c>
      <c r="AB453" s="108" t="s">
        <v>15</v>
      </c>
    </row>
    <row r="454" spans="3:28" ht="15.75" x14ac:dyDescent="0.25">
      <c r="C454" s="45" t="s">
        <v>121</v>
      </c>
      <c r="D454" s="45" t="s">
        <v>134</v>
      </c>
      <c r="E454" s="45" t="s">
        <v>797</v>
      </c>
      <c r="F454" s="45" t="s">
        <v>140</v>
      </c>
      <c r="G454" s="46" t="s">
        <v>405</v>
      </c>
      <c r="H454" s="46" t="s">
        <v>834</v>
      </c>
      <c r="I454" s="46" t="s">
        <v>2733</v>
      </c>
      <c r="J454" s="46">
        <v>11</v>
      </c>
      <c r="K454" s="70">
        <v>10</v>
      </c>
      <c r="L454" s="71">
        <v>0.90909090909090906</v>
      </c>
      <c r="M454" s="70">
        <v>9</v>
      </c>
      <c r="N454" s="71">
        <v>0.81818181818181823</v>
      </c>
      <c r="O454" s="46">
        <v>9</v>
      </c>
      <c r="P454" s="48">
        <v>0.81818181818181823</v>
      </c>
      <c r="Q454" s="46">
        <v>9</v>
      </c>
      <c r="R454" s="48">
        <v>0.81818181818181823</v>
      </c>
      <c r="S454" s="46">
        <v>9</v>
      </c>
      <c r="T454" s="48">
        <v>0.81818181818181823</v>
      </c>
      <c r="U454" s="46">
        <v>9</v>
      </c>
      <c r="V454" s="48">
        <v>0.81818181818181823</v>
      </c>
      <c r="W454" s="70">
        <v>9</v>
      </c>
      <c r="X454" s="71">
        <v>0.81818181818181823</v>
      </c>
      <c r="Y454" s="74">
        <v>6</v>
      </c>
      <c r="Z454" s="47">
        <v>0.54545454545454541</v>
      </c>
      <c r="AA454" s="108" t="s">
        <v>22</v>
      </c>
      <c r="AB454" s="108" t="s">
        <v>20</v>
      </c>
    </row>
    <row r="455" spans="3:28" ht="15.75" x14ac:dyDescent="0.25">
      <c r="C455" s="45" t="s">
        <v>121</v>
      </c>
      <c r="D455" s="45" t="s">
        <v>134</v>
      </c>
      <c r="E455" s="45" t="s">
        <v>797</v>
      </c>
      <c r="F455" s="45" t="s">
        <v>568</v>
      </c>
      <c r="G455" s="46" t="s">
        <v>405</v>
      </c>
      <c r="H455" s="46" t="s">
        <v>834</v>
      </c>
      <c r="I455" s="46" t="s">
        <v>2733</v>
      </c>
      <c r="J455" s="46">
        <v>5</v>
      </c>
      <c r="K455" s="70">
        <v>4</v>
      </c>
      <c r="L455" s="71">
        <v>0.8</v>
      </c>
      <c r="M455" s="70">
        <v>5</v>
      </c>
      <c r="N455" s="71">
        <v>1</v>
      </c>
      <c r="O455" s="46">
        <v>5</v>
      </c>
      <c r="P455" s="48">
        <v>1</v>
      </c>
      <c r="Q455" s="46">
        <v>5</v>
      </c>
      <c r="R455" s="48">
        <v>1</v>
      </c>
      <c r="S455" s="46">
        <v>5</v>
      </c>
      <c r="T455" s="48">
        <v>1</v>
      </c>
      <c r="U455" s="46">
        <v>5</v>
      </c>
      <c r="V455" s="48">
        <v>1</v>
      </c>
      <c r="W455" s="70">
        <v>5</v>
      </c>
      <c r="X455" s="71">
        <v>1</v>
      </c>
      <c r="Y455" s="74">
        <v>4</v>
      </c>
      <c r="Z455" s="47">
        <v>0.8</v>
      </c>
      <c r="AA455" s="108" t="s">
        <v>22</v>
      </c>
      <c r="AB455" s="108" t="s">
        <v>20</v>
      </c>
    </row>
    <row r="456" spans="3:28" ht="15.75" x14ac:dyDescent="0.25">
      <c r="C456" s="45" t="s">
        <v>121</v>
      </c>
      <c r="D456" s="45" t="s">
        <v>134</v>
      </c>
      <c r="E456" s="45" t="s">
        <v>797</v>
      </c>
      <c r="F456" s="45" t="s">
        <v>569</v>
      </c>
      <c r="G456" s="46" t="s">
        <v>403</v>
      </c>
      <c r="H456" s="46" t="s">
        <v>834</v>
      </c>
      <c r="I456" s="46" t="s">
        <v>2733</v>
      </c>
      <c r="J456" s="46">
        <v>2</v>
      </c>
      <c r="K456" s="70">
        <v>2</v>
      </c>
      <c r="L456" s="71">
        <v>1</v>
      </c>
      <c r="M456" s="70">
        <v>1</v>
      </c>
      <c r="N456" s="71">
        <v>0.5</v>
      </c>
      <c r="O456" s="46">
        <v>2</v>
      </c>
      <c r="P456" s="48">
        <v>1</v>
      </c>
      <c r="Q456" s="46">
        <v>2</v>
      </c>
      <c r="R456" s="48">
        <v>1</v>
      </c>
      <c r="S456" s="46">
        <v>2</v>
      </c>
      <c r="T456" s="48">
        <v>1</v>
      </c>
      <c r="U456" s="46">
        <v>2</v>
      </c>
      <c r="V456" s="48">
        <v>1</v>
      </c>
      <c r="W456" s="70">
        <v>2</v>
      </c>
      <c r="X456" s="71">
        <v>1</v>
      </c>
      <c r="Y456" s="74">
        <v>1</v>
      </c>
      <c r="Z456" s="47">
        <v>0.5</v>
      </c>
      <c r="AA456" s="108" t="s">
        <v>22</v>
      </c>
      <c r="AB456" s="108" t="s">
        <v>20</v>
      </c>
    </row>
    <row r="457" spans="3:28" ht="15.75" x14ac:dyDescent="0.25">
      <c r="C457" s="45" t="s">
        <v>121</v>
      </c>
      <c r="D457" s="45" t="s">
        <v>134</v>
      </c>
      <c r="E457" s="45" t="s">
        <v>797</v>
      </c>
      <c r="F457" s="45" t="s">
        <v>2644</v>
      </c>
      <c r="G457" s="46" t="s">
        <v>403</v>
      </c>
      <c r="H457" s="46" t="s">
        <v>834</v>
      </c>
      <c r="I457" s="46" t="s">
        <v>2733</v>
      </c>
      <c r="J457" s="46">
        <v>2</v>
      </c>
      <c r="K457" s="70">
        <v>2</v>
      </c>
      <c r="L457" s="71">
        <v>1</v>
      </c>
      <c r="M457" s="70">
        <v>2</v>
      </c>
      <c r="N457" s="71">
        <v>1</v>
      </c>
      <c r="O457" s="46">
        <v>1</v>
      </c>
      <c r="P457" s="48">
        <v>0.5</v>
      </c>
      <c r="Q457" s="46">
        <v>1</v>
      </c>
      <c r="R457" s="48">
        <v>0.5</v>
      </c>
      <c r="S457" s="46">
        <v>1</v>
      </c>
      <c r="T457" s="48">
        <v>0.5</v>
      </c>
      <c r="U457" s="46">
        <v>1</v>
      </c>
      <c r="V457" s="48">
        <v>0.5</v>
      </c>
      <c r="W457" s="70">
        <v>1</v>
      </c>
      <c r="X457" s="71">
        <v>0.5</v>
      </c>
      <c r="Y457" s="74">
        <v>1</v>
      </c>
      <c r="Z457" s="47">
        <v>0.5</v>
      </c>
      <c r="AA457" s="108" t="s">
        <v>22</v>
      </c>
      <c r="AB457" s="108" t="s">
        <v>15</v>
      </c>
    </row>
    <row r="458" spans="3:28" ht="15.75" x14ac:dyDescent="0.25">
      <c r="C458" s="45" t="s">
        <v>121</v>
      </c>
      <c r="D458" s="45" t="s">
        <v>134</v>
      </c>
      <c r="E458" s="45" t="s">
        <v>797</v>
      </c>
      <c r="F458" s="45" t="s">
        <v>572</v>
      </c>
      <c r="G458" s="46" t="s">
        <v>404</v>
      </c>
      <c r="H458" s="46" t="s">
        <v>834</v>
      </c>
      <c r="I458" s="46" t="s">
        <v>2733</v>
      </c>
      <c r="J458" s="46">
        <v>1</v>
      </c>
      <c r="K458" s="70">
        <v>1</v>
      </c>
      <c r="L458" s="71">
        <v>1</v>
      </c>
      <c r="M458" s="70">
        <v>1</v>
      </c>
      <c r="N458" s="71">
        <v>1</v>
      </c>
      <c r="O458" s="46">
        <v>1</v>
      </c>
      <c r="P458" s="48">
        <v>1</v>
      </c>
      <c r="Q458" s="46">
        <v>1</v>
      </c>
      <c r="R458" s="48">
        <v>1</v>
      </c>
      <c r="S458" s="46">
        <v>1</v>
      </c>
      <c r="T458" s="48">
        <v>1</v>
      </c>
      <c r="U458" s="46">
        <v>1</v>
      </c>
      <c r="V458" s="48">
        <v>1</v>
      </c>
      <c r="W458" s="70">
        <v>1</v>
      </c>
      <c r="X458" s="71">
        <v>1</v>
      </c>
      <c r="Y458" s="74">
        <v>1</v>
      </c>
      <c r="Z458" s="47">
        <v>1</v>
      </c>
      <c r="AA458" s="108" t="s">
        <v>22</v>
      </c>
      <c r="AB458" s="108" t="s">
        <v>20</v>
      </c>
    </row>
    <row r="459" spans="3:28" ht="30" x14ac:dyDescent="0.25">
      <c r="C459" s="45" t="s">
        <v>121</v>
      </c>
      <c r="D459" s="45" t="s">
        <v>134</v>
      </c>
      <c r="E459" s="45" t="s">
        <v>797</v>
      </c>
      <c r="F459" s="45" t="s">
        <v>141</v>
      </c>
      <c r="G459" s="46" t="s">
        <v>404</v>
      </c>
      <c r="H459" s="46" t="s">
        <v>834</v>
      </c>
      <c r="I459" s="46" t="s">
        <v>2733</v>
      </c>
      <c r="J459" s="46">
        <v>3</v>
      </c>
      <c r="K459" s="70">
        <v>3</v>
      </c>
      <c r="L459" s="71">
        <v>1</v>
      </c>
      <c r="M459" s="70">
        <v>3</v>
      </c>
      <c r="N459" s="71">
        <v>1</v>
      </c>
      <c r="O459" s="46">
        <v>3</v>
      </c>
      <c r="P459" s="48">
        <v>1</v>
      </c>
      <c r="Q459" s="46">
        <v>3</v>
      </c>
      <c r="R459" s="48">
        <v>1</v>
      </c>
      <c r="S459" s="46">
        <v>3</v>
      </c>
      <c r="T459" s="48">
        <v>1</v>
      </c>
      <c r="U459" s="46">
        <v>3</v>
      </c>
      <c r="V459" s="48">
        <v>1</v>
      </c>
      <c r="W459" s="70">
        <v>3</v>
      </c>
      <c r="X459" s="71">
        <v>1</v>
      </c>
      <c r="Y459" s="74">
        <v>3</v>
      </c>
      <c r="Z459" s="47">
        <v>1</v>
      </c>
      <c r="AA459" s="108" t="s">
        <v>22</v>
      </c>
      <c r="AB459" s="108" t="s">
        <v>20</v>
      </c>
    </row>
    <row r="460" spans="3:28" ht="15.75" x14ac:dyDescent="0.25">
      <c r="C460" s="45" t="s">
        <v>121</v>
      </c>
      <c r="D460" s="45" t="s">
        <v>134</v>
      </c>
      <c r="E460" s="45" t="s">
        <v>797</v>
      </c>
      <c r="F460" s="45" t="s">
        <v>576</v>
      </c>
      <c r="G460" s="46" t="s">
        <v>403</v>
      </c>
      <c r="H460" s="46" t="s">
        <v>834</v>
      </c>
      <c r="I460" s="46" t="s">
        <v>2733</v>
      </c>
      <c r="J460" s="46">
        <v>1</v>
      </c>
      <c r="K460" s="70">
        <v>1</v>
      </c>
      <c r="L460" s="71">
        <v>1</v>
      </c>
      <c r="M460" s="70">
        <v>1</v>
      </c>
      <c r="N460" s="71">
        <v>1</v>
      </c>
      <c r="O460" s="46">
        <v>1</v>
      </c>
      <c r="P460" s="48">
        <v>1</v>
      </c>
      <c r="Q460" s="46">
        <v>1</v>
      </c>
      <c r="R460" s="48">
        <v>1</v>
      </c>
      <c r="S460" s="46">
        <v>1</v>
      </c>
      <c r="T460" s="48">
        <v>1</v>
      </c>
      <c r="U460" s="46">
        <v>1</v>
      </c>
      <c r="V460" s="48">
        <v>1</v>
      </c>
      <c r="W460" s="70">
        <v>1</v>
      </c>
      <c r="X460" s="71">
        <v>1</v>
      </c>
      <c r="Y460" s="74">
        <v>0</v>
      </c>
      <c r="Z460" s="47">
        <v>0</v>
      </c>
      <c r="AA460" s="108" t="s">
        <v>22</v>
      </c>
      <c r="AB460" s="108" t="s">
        <v>15</v>
      </c>
    </row>
    <row r="461" spans="3:28" ht="15.75" x14ac:dyDescent="0.25">
      <c r="C461" s="45" t="s">
        <v>121</v>
      </c>
      <c r="D461" s="45" t="s">
        <v>134</v>
      </c>
      <c r="E461" s="45" t="s">
        <v>797</v>
      </c>
      <c r="F461" s="45" t="s">
        <v>138</v>
      </c>
      <c r="G461" s="46" t="s">
        <v>403</v>
      </c>
      <c r="H461" s="46" t="s">
        <v>834</v>
      </c>
      <c r="I461" s="46" t="s">
        <v>2733</v>
      </c>
      <c r="J461" s="46">
        <v>1</v>
      </c>
      <c r="K461" s="70">
        <v>1</v>
      </c>
      <c r="L461" s="71">
        <v>1</v>
      </c>
      <c r="M461" s="70">
        <v>1</v>
      </c>
      <c r="N461" s="71">
        <v>1</v>
      </c>
      <c r="O461" s="46">
        <v>0</v>
      </c>
      <c r="P461" s="48">
        <v>0</v>
      </c>
      <c r="Q461" s="46">
        <v>0</v>
      </c>
      <c r="R461" s="48">
        <v>0</v>
      </c>
      <c r="S461" s="46">
        <v>0</v>
      </c>
      <c r="T461" s="48">
        <v>0</v>
      </c>
      <c r="U461" s="46">
        <v>0</v>
      </c>
      <c r="V461" s="48">
        <v>0</v>
      </c>
      <c r="W461" s="70">
        <v>0</v>
      </c>
      <c r="X461" s="71">
        <v>0</v>
      </c>
      <c r="Y461" s="74">
        <v>0</v>
      </c>
      <c r="Z461" s="47">
        <v>0</v>
      </c>
      <c r="AA461" s="108" t="s">
        <v>22</v>
      </c>
      <c r="AB461" s="108" t="s">
        <v>21</v>
      </c>
    </row>
    <row r="462" spans="3:28" ht="15.75" x14ac:dyDescent="0.25">
      <c r="C462" s="45" t="s">
        <v>121</v>
      </c>
      <c r="D462" s="45" t="s">
        <v>134</v>
      </c>
      <c r="E462" s="45" t="s">
        <v>797</v>
      </c>
      <c r="F462" s="45" t="s">
        <v>570</v>
      </c>
      <c r="G462" s="46" t="s">
        <v>403</v>
      </c>
      <c r="H462" s="46" t="s">
        <v>834</v>
      </c>
      <c r="I462" s="46" t="s">
        <v>2733</v>
      </c>
      <c r="J462" s="46">
        <v>1</v>
      </c>
      <c r="K462" s="70">
        <v>1</v>
      </c>
      <c r="L462" s="71">
        <v>1</v>
      </c>
      <c r="M462" s="70">
        <v>1</v>
      </c>
      <c r="N462" s="71">
        <v>1</v>
      </c>
      <c r="O462" s="46">
        <v>1</v>
      </c>
      <c r="P462" s="48">
        <v>1</v>
      </c>
      <c r="Q462" s="46">
        <v>1</v>
      </c>
      <c r="R462" s="48">
        <v>1</v>
      </c>
      <c r="S462" s="46">
        <v>1</v>
      </c>
      <c r="T462" s="48">
        <v>1</v>
      </c>
      <c r="U462" s="46">
        <v>1</v>
      </c>
      <c r="V462" s="48">
        <v>1</v>
      </c>
      <c r="W462" s="70">
        <v>1</v>
      </c>
      <c r="X462" s="71">
        <v>1</v>
      </c>
      <c r="Y462" s="74">
        <v>1</v>
      </c>
      <c r="Z462" s="47">
        <v>1</v>
      </c>
      <c r="AA462" s="108" t="s">
        <v>22</v>
      </c>
      <c r="AB462" s="108" t="s">
        <v>20</v>
      </c>
    </row>
    <row r="463" spans="3:28" ht="15.75" x14ac:dyDescent="0.25">
      <c r="C463" s="45" t="s">
        <v>121</v>
      </c>
      <c r="D463" s="45" t="s">
        <v>134</v>
      </c>
      <c r="E463" s="45" t="s">
        <v>797</v>
      </c>
      <c r="F463" s="45" t="s">
        <v>2647</v>
      </c>
      <c r="G463" s="46" t="s">
        <v>403</v>
      </c>
      <c r="H463" s="46" t="s">
        <v>834</v>
      </c>
      <c r="I463" s="46" t="s">
        <v>2733</v>
      </c>
      <c r="J463" s="46">
        <v>1</v>
      </c>
      <c r="K463" s="70">
        <v>0</v>
      </c>
      <c r="L463" s="71">
        <v>0</v>
      </c>
      <c r="M463" s="70">
        <v>0</v>
      </c>
      <c r="N463" s="71">
        <v>0</v>
      </c>
      <c r="O463" s="46">
        <v>0</v>
      </c>
      <c r="P463" s="48">
        <v>0</v>
      </c>
      <c r="Q463" s="46">
        <v>0</v>
      </c>
      <c r="R463" s="48">
        <v>0</v>
      </c>
      <c r="S463" s="46">
        <v>0</v>
      </c>
      <c r="T463" s="48">
        <v>0</v>
      </c>
      <c r="U463" s="46">
        <v>0</v>
      </c>
      <c r="V463" s="48">
        <v>0</v>
      </c>
      <c r="W463" s="70">
        <v>0</v>
      </c>
      <c r="X463" s="71">
        <v>0</v>
      </c>
      <c r="Y463" s="74">
        <v>0</v>
      </c>
      <c r="Z463" s="47">
        <v>0</v>
      </c>
      <c r="AA463" s="108" t="s">
        <v>22</v>
      </c>
      <c r="AB463" s="108" t="s">
        <v>20</v>
      </c>
    </row>
    <row r="464" spans="3:28" ht="15.75" x14ac:dyDescent="0.25">
      <c r="C464" s="45" t="s">
        <v>121</v>
      </c>
      <c r="D464" s="45" t="s">
        <v>134</v>
      </c>
      <c r="E464" s="45" t="s">
        <v>797</v>
      </c>
      <c r="F464" s="45" t="s">
        <v>575</v>
      </c>
      <c r="G464" s="46" t="s">
        <v>404</v>
      </c>
      <c r="H464" s="46" t="s">
        <v>834</v>
      </c>
      <c r="I464" s="46" t="s">
        <v>2733</v>
      </c>
      <c r="J464" s="46">
        <v>4</v>
      </c>
      <c r="K464" s="70">
        <v>4</v>
      </c>
      <c r="L464" s="71">
        <v>1</v>
      </c>
      <c r="M464" s="70">
        <v>4</v>
      </c>
      <c r="N464" s="71">
        <v>1</v>
      </c>
      <c r="O464" s="46">
        <v>4</v>
      </c>
      <c r="P464" s="48">
        <v>1</v>
      </c>
      <c r="Q464" s="46">
        <v>4</v>
      </c>
      <c r="R464" s="48">
        <v>1</v>
      </c>
      <c r="S464" s="46">
        <v>4</v>
      </c>
      <c r="T464" s="48">
        <v>1</v>
      </c>
      <c r="U464" s="46">
        <v>4</v>
      </c>
      <c r="V464" s="48">
        <v>1</v>
      </c>
      <c r="W464" s="70">
        <v>4</v>
      </c>
      <c r="X464" s="71">
        <v>1</v>
      </c>
      <c r="Y464" s="74">
        <v>4</v>
      </c>
      <c r="Z464" s="47">
        <v>1</v>
      </c>
      <c r="AA464" s="108" t="s">
        <v>22</v>
      </c>
      <c r="AB464" s="108" t="s">
        <v>16</v>
      </c>
    </row>
    <row r="465" spans="3:28" ht="15.75" x14ac:dyDescent="0.25">
      <c r="C465" s="45" t="s">
        <v>121</v>
      </c>
      <c r="D465" s="45" t="s">
        <v>134</v>
      </c>
      <c r="E465" s="45" t="s">
        <v>797</v>
      </c>
      <c r="F465" s="45" t="s">
        <v>574</v>
      </c>
      <c r="G465" s="46" t="s">
        <v>403</v>
      </c>
      <c r="H465" s="46" t="s">
        <v>834</v>
      </c>
      <c r="I465" s="46" t="s">
        <v>2733</v>
      </c>
      <c r="J465" s="46">
        <v>1</v>
      </c>
      <c r="K465" s="70">
        <v>1</v>
      </c>
      <c r="L465" s="71">
        <v>1</v>
      </c>
      <c r="M465" s="70">
        <v>1</v>
      </c>
      <c r="N465" s="71">
        <v>1</v>
      </c>
      <c r="O465" s="46">
        <v>0</v>
      </c>
      <c r="P465" s="48">
        <v>0</v>
      </c>
      <c r="Q465" s="46">
        <v>0</v>
      </c>
      <c r="R465" s="48">
        <v>0</v>
      </c>
      <c r="S465" s="46">
        <v>0</v>
      </c>
      <c r="T465" s="48">
        <v>0</v>
      </c>
      <c r="U465" s="46">
        <v>0</v>
      </c>
      <c r="V465" s="48">
        <v>0</v>
      </c>
      <c r="W465" s="70">
        <v>0</v>
      </c>
      <c r="X465" s="71">
        <v>0</v>
      </c>
      <c r="Y465" s="74">
        <v>0</v>
      </c>
      <c r="Z465" s="47">
        <v>0</v>
      </c>
      <c r="AA465" s="108" t="s">
        <v>22</v>
      </c>
      <c r="AB465" s="108" t="s">
        <v>20</v>
      </c>
    </row>
    <row r="466" spans="3:28" ht="15.75" x14ac:dyDescent="0.25">
      <c r="C466" s="45" t="s">
        <v>121</v>
      </c>
      <c r="D466" s="45" t="s">
        <v>134</v>
      </c>
      <c r="E466" s="45" t="s">
        <v>797</v>
      </c>
      <c r="F466" s="45" t="s">
        <v>135</v>
      </c>
      <c r="G466" s="46" t="s">
        <v>403</v>
      </c>
      <c r="H466" s="46" t="s">
        <v>834</v>
      </c>
      <c r="I466" s="46" t="s">
        <v>2733</v>
      </c>
      <c r="J466" s="46">
        <v>3</v>
      </c>
      <c r="K466" s="70">
        <v>3</v>
      </c>
      <c r="L466" s="71">
        <v>1</v>
      </c>
      <c r="M466" s="70">
        <v>3</v>
      </c>
      <c r="N466" s="71">
        <v>1</v>
      </c>
      <c r="O466" s="46">
        <v>3</v>
      </c>
      <c r="P466" s="48">
        <v>1</v>
      </c>
      <c r="Q466" s="46">
        <v>3</v>
      </c>
      <c r="R466" s="48">
        <v>1</v>
      </c>
      <c r="S466" s="46">
        <v>3</v>
      </c>
      <c r="T466" s="48">
        <v>1</v>
      </c>
      <c r="U466" s="46">
        <v>3</v>
      </c>
      <c r="V466" s="48">
        <v>1</v>
      </c>
      <c r="W466" s="70">
        <v>3</v>
      </c>
      <c r="X466" s="71">
        <v>1</v>
      </c>
      <c r="Y466" s="74">
        <v>3</v>
      </c>
      <c r="Z466" s="47">
        <v>1</v>
      </c>
      <c r="AA466" s="108" t="s">
        <v>22</v>
      </c>
      <c r="AB466" s="108" t="s">
        <v>15</v>
      </c>
    </row>
    <row r="467" spans="3:28" ht="30" x14ac:dyDescent="0.25">
      <c r="C467" s="45" t="s">
        <v>121</v>
      </c>
      <c r="D467" s="45" t="s">
        <v>134</v>
      </c>
      <c r="E467" s="45" t="s">
        <v>797</v>
      </c>
      <c r="F467" s="45" t="s">
        <v>573</v>
      </c>
      <c r="G467" s="46" t="s">
        <v>403</v>
      </c>
      <c r="H467" s="46" t="s">
        <v>834</v>
      </c>
      <c r="I467" s="46" t="s">
        <v>2733</v>
      </c>
      <c r="J467" s="46">
        <v>1</v>
      </c>
      <c r="K467" s="70">
        <v>0</v>
      </c>
      <c r="L467" s="71">
        <v>0</v>
      </c>
      <c r="M467" s="70">
        <v>0</v>
      </c>
      <c r="N467" s="71">
        <v>0</v>
      </c>
      <c r="O467" s="46">
        <v>1</v>
      </c>
      <c r="P467" s="48">
        <v>1</v>
      </c>
      <c r="Q467" s="46">
        <v>1</v>
      </c>
      <c r="R467" s="48">
        <v>1</v>
      </c>
      <c r="S467" s="46">
        <v>1</v>
      </c>
      <c r="T467" s="48">
        <v>1</v>
      </c>
      <c r="U467" s="46">
        <v>1</v>
      </c>
      <c r="V467" s="48">
        <v>1</v>
      </c>
      <c r="W467" s="70">
        <v>1</v>
      </c>
      <c r="X467" s="71">
        <v>1</v>
      </c>
      <c r="Y467" s="74">
        <v>0</v>
      </c>
      <c r="Z467" s="47">
        <v>0</v>
      </c>
      <c r="AA467" s="108" t="s">
        <v>22</v>
      </c>
      <c r="AB467" s="108" t="s">
        <v>20</v>
      </c>
    </row>
    <row r="468" spans="3:28" ht="30" x14ac:dyDescent="0.25">
      <c r="C468" s="45" t="s">
        <v>121</v>
      </c>
      <c r="D468" s="45" t="s">
        <v>134</v>
      </c>
      <c r="E468" s="45" t="s">
        <v>796</v>
      </c>
      <c r="F468" s="45" t="s">
        <v>598</v>
      </c>
      <c r="G468" s="46" t="s">
        <v>405</v>
      </c>
      <c r="H468" s="46" t="s">
        <v>833</v>
      </c>
      <c r="I468" s="46" t="s">
        <v>2706</v>
      </c>
      <c r="J468" s="46">
        <v>9</v>
      </c>
      <c r="K468" s="70">
        <v>9</v>
      </c>
      <c r="L468" s="71">
        <v>1</v>
      </c>
      <c r="M468" s="70">
        <v>8</v>
      </c>
      <c r="N468" s="71">
        <v>0.88888888888888884</v>
      </c>
      <c r="O468" s="46">
        <v>9</v>
      </c>
      <c r="P468" s="48">
        <v>1</v>
      </c>
      <c r="Q468" s="46">
        <v>9</v>
      </c>
      <c r="R468" s="48">
        <v>1</v>
      </c>
      <c r="S468" s="46">
        <v>9</v>
      </c>
      <c r="T468" s="48">
        <v>1</v>
      </c>
      <c r="U468" s="46">
        <v>9</v>
      </c>
      <c r="V468" s="48">
        <v>1</v>
      </c>
      <c r="W468" s="70">
        <v>9</v>
      </c>
      <c r="X468" s="71">
        <v>1</v>
      </c>
      <c r="Y468" s="74">
        <v>5</v>
      </c>
      <c r="Z468" s="47">
        <v>0.55555555555555558</v>
      </c>
      <c r="AA468" s="108" t="s">
        <v>22</v>
      </c>
      <c r="AB468" s="108" t="s">
        <v>22</v>
      </c>
    </row>
    <row r="469" spans="3:28" ht="30" x14ac:dyDescent="0.25">
      <c r="C469" s="45" t="s">
        <v>121</v>
      </c>
      <c r="D469" s="45" t="s">
        <v>134</v>
      </c>
      <c r="E469" s="45" t="s">
        <v>796</v>
      </c>
      <c r="F469" s="45" t="s">
        <v>599</v>
      </c>
      <c r="G469" s="46" t="s">
        <v>405</v>
      </c>
      <c r="H469" s="46" t="s">
        <v>833</v>
      </c>
      <c r="I469" s="46" t="s">
        <v>2706</v>
      </c>
      <c r="J469" s="46">
        <v>5</v>
      </c>
      <c r="K469" s="70">
        <v>4</v>
      </c>
      <c r="L469" s="71">
        <v>0.8</v>
      </c>
      <c r="M469" s="70">
        <v>4</v>
      </c>
      <c r="N469" s="71">
        <v>0.8</v>
      </c>
      <c r="O469" s="46">
        <v>5</v>
      </c>
      <c r="P469" s="48">
        <v>1</v>
      </c>
      <c r="Q469" s="46">
        <v>5</v>
      </c>
      <c r="R469" s="48">
        <v>1</v>
      </c>
      <c r="S469" s="46">
        <v>5</v>
      </c>
      <c r="T469" s="48">
        <v>1</v>
      </c>
      <c r="U469" s="46">
        <v>5</v>
      </c>
      <c r="V469" s="48">
        <v>1</v>
      </c>
      <c r="W469" s="70">
        <v>5</v>
      </c>
      <c r="X469" s="71">
        <v>1</v>
      </c>
      <c r="Y469" s="74">
        <v>4</v>
      </c>
      <c r="Z469" s="47">
        <v>0.8</v>
      </c>
      <c r="AA469" s="108" t="s">
        <v>22</v>
      </c>
      <c r="AB469" s="108" t="s">
        <v>22</v>
      </c>
    </row>
    <row r="470" spans="3:28" ht="30" x14ac:dyDescent="0.25">
      <c r="C470" s="45" t="s">
        <v>121</v>
      </c>
      <c r="D470" s="45" t="s">
        <v>134</v>
      </c>
      <c r="E470" s="45" t="s">
        <v>796</v>
      </c>
      <c r="F470" s="45" t="s">
        <v>604</v>
      </c>
      <c r="G470" s="46" t="s">
        <v>403</v>
      </c>
      <c r="H470" s="46" t="s">
        <v>834</v>
      </c>
      <c r="I470" s="46" t="s">
        <v>2733</v>
      </c>
      <c r="J470" s="46">
        <v>2</v>
      </c>
      <c r="K470" s="70">
        <v>2</v>
      </c>
      <c r="L470" s="71">
        <v>1</v>
      </c>
      <c r="M470" s="70">
        <v>2</v>
      </c>
      <c r="N470" s="71">
        <v>1</v>
      </c>
      <c r="O470" s="46">
        <v>2</v>
      </c>
      <c r="P470" s="48">
        <v>1</v>
      </c>
      <c r="Q470" s="46">
        <v>2</v>
      </c>
      <c r="R470" s="48">
        <v>1</v>
      </c>
      <c r="S470" s="46">
        <v>2</v>
      </c>
      <c r="T470" s="48">
        <v>1</v>
      </c>
      <c r="U470" s="46">
        <v>2</v>
      </c>
      <c r="V470" s="48">
        <v>1</v>
      </c>
      <c r="W470" s="70">
        <v>2</v>
      </c>
      <c r="X470" s="71">
        <v>1</v>
      </c>
      <c r="Y470" s="74">
        <v>1</v>
      </c>
      <c r="Z470" s="47">
        <v>0.5</v>
      </c>
      <c r="AA470" s="108" t="s">
        <v>22</v>
      </c>
      <c r="AB470" s="108" t="s">
        <v>21</v>
      </c>
    </row>
    <row r="471" spans="3:28" ht="30" x14ac:dyDescent="0.25">
      <c r="C471" s="45" t="s">
        <v>121</v>
      </c>
      <c r="D471" s="45" t="s">
        <v>134</v>
      </c>
      <c r="E471" s="45" t="s">
        <v>796</v>
      </c>
      <c r="F471" s="45" t="s">
        <v>602</v>
      </c>
      <c r="G471" s="46" t="s">
        <v>403</v>
      </c>
      <c r="H471" s="46" t="s">
        <v>833</v>
      </c>
      <c r="I471" s="46" t="s">
        <v>2706</v>
      </c>
      <c r="J471" s="46">
        <v>2</v>
      </c>
      <c r="K471" s="70">
        <v>2</v>
      </c>
      <c r="L471" s="71">
        <v>1</v>
      </c>
      <c r="M471" s="70">
        <v>1</v>
      </c>
      <c r="N471" s="71">
        <v>0.5</v>
      </c>
      <c r="O471" s="46">
        <v>1</v>
      </c>
      <c r="P471" s="48">
        <v>0.5</v>
      </c>
      <c r="Q471" s="46">
        <v>1</v>
      </c>
      <c r="R471" s="48">
        <v>0.5</v>
      </c>
      <c r="S471" s="46">
        <v>1</v>
      </c>
      <c r="T471" s="48">
        <v>0.5</v>
      </c>
      <c r="U471" s="46">
        <v>1</v>
      </c>
      <c r="V471" s="48">
        <v>0.5</v>
      </c>
      <c r="W471" s="70">
        <v>1</v>
      </c>
      <c r="X471" s="71">
        <v>0.5</v>
      </c>
      <c r="Y471" s="74">
        <v>1</v>
      </c>
      <c r="Z471" s="47">
        <v>0.5</v>
      </c>
      <c r="AA471" s="108" t="s">
        <v>22</v>
      </c>
      <c r="AB471" s="108" t="s">
        <v>22</v>
      </c>
    </row>
    <row r="472" spans="3:28" ht="30" x14ac:dyDescent="0.25">
      <c r="C472" s="45" t="s">
        <v>121</v>
      </c>
      <c r="D472" s="45" t="s">
        <v>134</v>
      </c>
      <c r="E472" s="45" t="s">
        <v>796</v>
      </c>
      <c r="F472" s="45" t="s">
        <v>601</v>
      </c>
      <c r="G472" s="46" t="s">
        <v>404</v>
      </c>
      <c r="H472" s="46" t="s">
        <v>833</v>
      </c>
      <c r="I472" s="46" t="s">
        <v>2706</v>
      </c>
      <c r="J472" s="46">
        <v>5</v>
      </c>
      <c r="K472" s="70">
        <v>5</v>
      </c>
      <c r="L472" s="71">
        <v>1</v>
      </c>
      <c r="M472" s="70">
        <v>5</v>
      </c>
      <c r="N472" s="71">
        <v>1</v>
      </c>
      <c r="O472" s="46">
        <v>5</v>
      </c>
      <c r="P472" s="48">
        <v>1</v>
      </c>
      <c r="Q472" s="46">
        <v>5</v>
      </c>
      <c r="R472" s="48">
        <v>1</v>
      </c>
      <c r="S472" s="46">
        <v>5</v>
      </c>
      <c r="T472" s="48">
        <v>1</v>
      </c>
      <c r="U472" s="46">
        <v>5</v>
      </c>
      <c r="V472" s="48">
        <v>1</v>
      </c>
      <c r="W472" s="70">
        <v>5</v>
      </c>
      <c r="X472" s="71">
        <v>1</v>
      </c>
      <c r="Y472" s="74">
        <v>3</v>
      </c>
      <c r="Z472" s="47">
        <v>0.6</v>
      </c>
      <c r="AA472" s="108" t="s">
        <v>22</v>
      </c>
      <c r="AB472" s="108" t="s">
        <v>22</v>
      </c>
    </row>
    <row r="473" spans="3:28" ht="30" x14ac:dyDescent="0.25">
      <c r="C473" s="45" t="s">
        <v>121</v>
      </c>
      <c r="D473" s="45" t="s">
        <v>134</v>
      </c>
      <c r="E473" s="45" t="s">
        <v>796</v>
      </c>
      <c r="F473" s="45" t="s">
        <v>2636</v>
      </c>
      <c r="G473" s="46" t="s">
        <v>403</v>
      </c>
      <c r="H473" s="46" t="s">
        <v>834</v>
      </c>
      <c r="I473" s="46" t="s">
        <v>2733</v>
      </c>
      <c r="J473" s="46">
        <v>1</v>
      </c>
      <c r="K473" s="70">
        <v>1</v>
      </c>
      <c r="L473" s="71">
        <v>1</v>
      </c>
      <c r="M473" s="70">
        <v>1</v>
      </c>
      <c r="N473" s="71">
        <v>1</v>
      </c>
      <c r="O473" s="46">
        <v>1</v>
      </c>
      <c r="P473" s="48">
        <v>1</v>
      </c>
      <c r="Q473" s="46">
        <v>1</v>
      </c>
      <c r="R473" s="48">
        <v>1</v>
      </c>
      <c r="S473" s="46">
        <v>1</v>
      </c>
      <c r="T473" s="48">
        <v>1</v>
      </c>
      <c r="U473" s="46">
        <v>1</v>
      </c>
      <c r="V473" s="48">
        <v>1</v>
      </c>
      <c r="W473" s="70">
        <v>1</v>
      </c>
      <c r="X473" s="71">
        <v>1</v>
      </c>
      <c r="Y473" s="74">
        <v>1</v>
      </c>
      <c r="Z473" s="47">
        <v>1</v>
      </c>
      <c r="AA473" s="108" t="s">
        <v>22</v>
      </c>
      <c r="AB473" s="108" t="s">
        <v>21</v>
      </c>
    </row>
    <row r="474" spans="3:28" ht="30" x14ac:dyDescent="0.25">
      <c r="C474" s="45" t="s">
        <v>121</v>
      </c>
      <c r="D474" s="45" t="s">
        <v>134</v>
      </c>
      <c r="E474" s="45" t="s">
        <v>796</v>
      </c>
      <c r="F474" s="45" t="s">
        <v>603</v>
      </c>
      <c r="G474" s="46" t="s">
        <v>403</v>
      </c>
      <c r="H474" s="46" t="s">
        <v>833</v>
      </c>
      <c r="I474" s="46" t="s">
        <v>2706</v>
      </c>
      <c r="J474" s="46">
        <v>2</v>
      </c>
      <c r="K474" s="70">
        <v>2</v>
      </c>
      <c r="L474" s="71">
        <v>1</v>
      </c>
      <c r="M474" s="70">
        <v>2</v>
      </c>
      <c r="N474" s="71">
        <v>1</v>
      </c>
      <c r="O474" s="46">
        <v>2</v>
      </c>
      <c r="P474" s="48">
        <v>1</v>
      </c>
      <c r="Q474" s="46">
        <v>2</v>
      </c>
      <c r="R474" s="48">
        <v>1</v>
      </c>
      <c r="S474" s="46">
        <v>2</v>
      </c>
      <c r="T474" s="48">
        <v>1</v>
      </c>
      <c r="U474" s="46">
        <v>2</v>
      </c>
      <c r="V474" s="48">
        <v>1</v>
      </c>
      <c r="W474" s="70">
        <v>2</v>
      </c>
      <c r="X474" s="71">
        <v>1</v>
      </c>
      <c r="Y474" s="74">
        <v>2</v>
      </c>
      <c r="Z474" s="47">
        <v>1</v>
      </c>
      <c r="AA474" s="108" t="s">
        <v>22</v>
      </c>
      <c r="AB474" s="108" t="s">
        <v>22</v>
      </c>
    </row>
    <row r="475" spans="3:28" ht="30" x14ac:dyDescent="0.25">
      <c r="C475" s="45" t="s">
        <v>121</v>
      </c>
      <c r="D475" s="45" t="s">
        <v>134</v>
      </c>
      <c r="E475" s="45" t="s">
        <v>796</v>
      </c>
      <c r="F475" s="45" t="s">
        <v>2635</v>
      </c>
      <c r="G475" s="46" t="s">
        <v>403</v>
      </c>
      <c r="H475" s="46" t="s">
        <v>833</v>
      </c>
      <c r="I475" s="46" t="s">
        <v>2706</v>
      </c>
      <c r="J475" s="46">
        <v>1</v>
      </c>
      <c r="K475" s="70">
        <v>1</v>
      </c>
      <c r="L475" s="71">
        <v>1</v>
      </c>
      <c r="M475" s="70">
        <v>1</v>
      </c>
      <c r="N475" s="71">
        <v>1</v>
      </c>
      <c r="O475" s="46">
        <v>1</v>
      </c>
      <c r="P475" s="48">
        <v>1</v>
      </c>
      <c r="Q475" s="46">
        <v>1</v>
      </c>
      <c r="R475" s="48">
        <v>1</v>
      </c>
      <c r="S475" s="46">
        <v>1</v>
      </c>
      <c r="T475" s="48">
        <v>1</v>
      </c>
      <c r="U475" s="46">
        <v>1</v>
      </c>
      <c r="V475" s="48">
        <v>1</v>
      </c>
      <c r="W475" s="70">
        <v>1</v>
      </c>
      <c r="X475" s="71">
        <v>1</v>
      </c>
      <c r="Y475" s="74">
        <v>0</v>
      </c>
      <c r="Z475" s="47">
        <v>0</v>
      </c>
      <c r="AA475" s="108" t="s">
        <v>22</v>
      </c>
      <c r="AB475" s="108" t="s">
        <v>22</v>
      </c>
    </row>
    <row r="476" spans="3:28" ht="30" x14ac:dyDescent="0.25">
      <c r="C476" s="45" t="s">
        <v>121</v>
      </c>
      <c r="D476" s="45" t="s">
        <v>134</v>
      </c>
      <c r="E476" s="45" t="s">
        <v>796</v>
      </c>
      <c r="F476" s="45" t="s">
        <v>2637</v>
      </c>
      <c r="G476" s="46" t="s">
        <v>403</v>
      </c>
      <c r="H476" s="46" t="s">
        <v>833</v>
      </c>
      <c r="I476" s="46" t="s">
        <v>2706</v>
      </c>
      <c r="J476" s="46">
        <v>1</v>
      </c>
      <c r="K476" s="70">
        <v>1</v>
      </c>
      <c r="L476" s="71">
        <v>1</v>
      </c>
      <c r="M476" s="70">
        <v>1</v>
      </c>
      <c r="N476" s="71">
        <v>1</v>
      </c>
      <c r="O476" s="46">
        <v>1</v>
      </c>
      <c r="P476" s="48">
        <v>1</v>
      </c>
      <c r="Q476" s="46">
        <v>1</v>
      </c>
      <c r="R476" s="48">
        <v>1</v>
      </c>
      <c r="S476" s="46">
        <v>1</v>
      </c>
      <c r="T476" s="48">
        <v>1</v>
      </c>
      <c r="U476" s="46">
        <v>1</v>
      </c>
      <c r="V476" s="48">
        <v>1</v>
      </c>
      <c r="W476" s="70">
        <v>1</v>
      </c>
      <c r="X476" s="71">
        <v>1</v>
      </c>
      <c r="Y476" s="74">
        <v>1</v>
      </c>
      <c r="Z476" s="47">
        <v>1</v>
      </c>
      <c r="AA476" s="108" t="s">
        <v>22</v>
      </c>
      <c r="AB476" s="108" t="s">
        <v>22</v>
      </c>
    </row>
    <row r="477" spans="3:28" ht="45" x14ac:dyDescent="0.25">
      <c r="C477" s="45" t="s">
        <v>121</v>
      </c>
      <c r="D477" s="45" t="s">
        <v>134</v>
      </c>
      <c r="E477" s="45" t="s">
        <v>798</v>
      </c>
      <c r="F477" s="45" t="s">
        <v>2732</v>
      </c>
      <c r="G477" s="46" t="s">
        <v>405</v>
      </c>
      <c r="H477" s="46" t="s">
        <v>834</v>
      </c>
      <c r="I477" s="46" t="s">
        <v>2733</v>
      </c>
      <c r="J477" s="46">
        <v>5</v>
      </c>
      <c r="K477" s="70">
        <v>5</v>
      </c>
      <c r="L477" s="71">
        <v>1</v>
      </c>
      <c r="M477" s="70">
        <v>5</v>
      </c>
      <c r="N477" s="71">
        <v>1</v>
      </c>
      <c r="O477" s="46">
        <v>5</v>
      </c>
      <c r="P477" s="48">
        <v>1</v>
      </c>
      <c r="Q477" s="46">
        <v>5</v>
      </c>
      <c r="R477" s="48">
        <v>1</v>
      </c>
      <c r="S477" s="46">
        <v>5</v>
      </c>
      <c r="T477" s="48">
        <v>1</v>
      </c>
      <c r="U477" s="46">
        <v>5</v>
      </c>
      <c r="V477" s="48">
        <v>1</v>
      </c>
      <c r="W477" s="70">
        <v>5</v>
      </c>
      <c r="X477" s="71">
        <v>1</v>
      </c>
      <c r="Y477" s="74">
        <v>2</v>
      </c>
      <c r="Z477" s="47">
        <v>0.4</v>
      </c>
      <c r="AA477" s="108" t="s">
        <v>22</v>
      </c>
      <c r="AB477" s="108" t="s">
        <v>12</v>
      </c>
    </row>
    <row r="478" spans="3:28" ht="45" x14ac:dyDescent="0.25">
      <c r="C478" s="45" t="s">
        <v>121</v>
      </c>
      <c r="D478" s="45" t="s">
        <v>134</v>
      </c>
      <c r="E478" s="45" t="s">
        <v>798</v>
      </c>
      <c r="F478" s="45" t="s">
        <v>577</v>
      </c>
      <c r="G478" s="46" t="s">
        <v>404</v>
      </c>
      <c r="H478" s="46" t="s">
        <v>834</v>
      </c>
      <c r="I478" s="46" t="s">
        <v>2733</v>
      </c>
      <c r="J478" s="46">
        <v>2</v>
      </c>
      <c r="K478" s="70">
        <v>2</v>
      </c>
      <c r="L478" s="71">
        <v>1</v>
      </c>
      <c r="M478" s="70">
        <v>2</v>
      </c>
      <c r="N478" s="71">
        <v>1</v>
      </c>
      <c r="O478" s="46">
        <v>2</v>
      </c>
      <c r="P478" s="48">
        <v>1</v>
      </c>
      <c r="Q478" s="46">
        <v>2</v>
      </c>
      <c r="R478" s="48">
        <v>1</v>
      </c>
      <c r="S478" s="46">
        <v>2</v>
      </c>
      <c r="T478" s="48">
        <v>1</v>
      </c>
      <c r="U478" s="46">
        <v>2</v>
      </c>
      <c r="V478" s="48">
        <v>1</v>
      </c>
      <c r="W478" s="70">
        <v>2</v>
      </c>
      <c r="X478" s="71">
        <v>1</v>
      </c>
      <c r="Y478" s="74">
        <v>1</v>
      </c>
      <c r="Z478" s="47">
        <v>0.5</v>
      </c>
      <c r="AA478" s="108" t="s">
        <v>22</v>
      </c>
      <c r="AB478" s="108" t="s">
        <v>20</v>
      </c>
    </row>
    <row r="479" spans="3:28" ht="45" x14ac:dyDescent="0.25">
      <c r="C479" s="45" t="s">
        <v>121</v>
      </c>
      <c r="D479" s="45" t="s">
        <v>134</v>
      </c>
      <c r="E479" s="45" t="s">
        <v>798</v>
      </c>
      <c r="F479" s="45" t="s">
        <v>578</v>
      </c>
      <c r="G479" s="46" t="s">
        <v>403</v>
      </c>
      <c r="H479" s="46" t="s">
        <v>834</v>
      </c>
      <c r="I479" s="46" t="s">
        <v>2733</v>
      </c>
      <c r="J479" s="46">
        <v>1</v>
      </c>
      <c r="K479" s="70">
        <v>0</v>
      </c>
      <c r="L479" s="71">
        <v>0</v>
      </c>
      <c r="M479" s="70">
        <v>0</v>
      </c>
      <c r="N479" s="71">
        <v>0</v>
      </c>
      <c r="O479" s="46">
        <v>0</v>
      </c>
      <c r="P479" s="48">
        <v>0</v>
      </c>
      <c r="Q479" s="46">
        <v>0</v>
      </c>
      <c r="R479" s="48">
        <v>0</v>
      </c>
      <c r="S479" s="46">
        <v>0</v>
      </c>
      <c r="T479" s="48">
        <v>0</v>
      </c>
      <c r="U479" s="46">
        <v>0</v>
      </c>
      <c r="V479" s="48">
        <v>0</v>
      </c>
      <c r="W479" s="70">
        <v>0</v>
      </c>
      <c r="X479" s="71">
        <v>0</v>
      </c>
      <c r="Y479" s="74">
        <v>0</v>
      </c>
      <c r="Z479" s="47">
        <v>0</v>
      </c>
      <c r="AA479" s="108" t="s">
        <v>22</v>
      </c>
      <c r="AB479" s="108" t="s">
        <v>12</v>
      </c>
    </row>
    <row r="480" spans="3:28" ht="45" x14ac:dyDescent="0.25">
      <c r="C480" s="45" t="s">
        <v>121</v>
      </c>
      <c r="D480" s="45" t="s">
        <v>134</v>
      </c>
      <c r="E480" s="45" t="s">
        <v>798</v>
      </c>
      <c r="F480" s="45" t="s">
        <v>2658</v>
      </c>
      <c r="G480" s="46" t="s">
        <v>403</v>
      </c>
      <c r="H480" s="46" t="s">
        <v>834</v>
      </c>
      <c r="I480" s="46" t="s">
        <v>2733</v>
      </c>
      <c r="J480" s="46">
        <v>2</v>
      </c>
      <c r="K480" s="70">
        <v>2</v>
      </c>
      <c r="L480" s="71">
        <v>1</v>
      </c>
      <c r="M480" s="70">
        <v>2</v>
      </c>
      <c r="N480" s="71">
        <v>1</v>
      </c>
      <c r="O480" s="46">
        <v>2</v>
      </c>
      <c r="P480" s="48">
        <v>1</v>
      </c>
      <c r="Q480" s="46">
        <v>2</v>
      </c>
      <c r="R480" s="48">
        <v>1</v>
      </c>
      <c r="S480" s="46">
        <v>2</v>
      </c>
      <c r="T480" s="48">
        <v>1</v>
      </c>
      <c r="U480" s="46">
        <v>2</v>
      </c>
      <c r="V480" s="48">
        <v>1</v>
      </c>
      <c r="W480" s="70">
        <v>2</v>
      </c>
      <c r="X480" s="71">
        <v>1</v>
      </c>
      <c r="Y480" s="74">
        <v>2</v>
      </c>
      <c r="Z480" s="47">
        <v>1</v>
      </c>
      <c r="AA480" s="108" t="s">
        <v>22</v>
      </c>
      <c r="AB480" s="108" t="s">
        <v>12</v>
      </c>
    </row>
    <row r="481" spans="3:28" ht="45" x14ac:dyDescent="0.25">
      <c r="C481" s="45" t="s">
        <v>121</v>
      </c>
      <c r="D481" s="45" t="s">
        <v>134</v>
      </c>
      <c r="E481" s="45" t="s">
        <v>798</v>
      </c>
      <c r="F481" s="45" t="s">
        <v>2660</v>
      </c>
      <c r="G481" s="46" t="s">
        <v>403</v>
      </c>
      <c r="H481" s="46" t="s">
        <v>834</v>
      </c>
      <c r="I481" s="46" t="s">
        <v>2733</v>
      </c>
      <c r="J481" s="46">
        <v>1</v>
      </c>
      <c r="K481" s="70">
        <v>1</v>
      </c>
      <c r="L481" s="71">
        <v>1</v>
      </c>
      <c r="M481" s="70">
        <v>1</v>
      </c>
      <c r="N481" s="71">
        <v>1</v>
      </c>
      <c r="O481" s="46">
        <v>1</v>
      </c>
      <c r="P481" s="48">
        <v>1</v>
      </c>
      <c r="Q481" s="46">
        <v>1</v>
      </c>
      <c r="R481" s="48">
        <v>1</v>
      </c>
      <c r="S481" s="46">
        <v>1</v>
      </c>
      <c r="T481" s="48">
        <v>1</v>
      </c>
      <c r="U481" s="46">
        <v>1</v>
      </c>
      <c r="V481" s="48">
        <v>1</v>
      </c>
      <c r="W481" s="70">
        <v>1</v>
      </c>
      <c r="X481" s="71">
        <v>1</v>
      </c>
      <c r="Y481" s="74">
        <v>0</v>
      </c>
      <c r="Z481" s="47">
        <v>0</v>
      </c>
      <c r="AA481" s="108" t="s">
        <v>22</v>
      </c>
      <c r="AB481" s="108" t="s">
        <v>12</v>
      </c>
    </row>
  </sheetData>
  <autoFilter ref="C15:AB481"/>
  <mergeCells count="4">
    <mergeCell ref="E2:I2"/>
    <mergeCell ref="E3:I3"/>
    <mergeCell ref="C10:D10"/>
    <mergeCell ref="C8:F8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showGridLines="0" zoomScale="70" zoomScaleNormal="70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RowHeight="15" x14ac:dyDescent="0.25"/>
  <cols>
    <col min="1" max="1" width="19.7109375" style="3" customWidth="1"/>
    <col min="2" max="2" width="35.140625" style="3" customWidth="1"/>
    <col min="3" max="3" width="22.28515625" style="3" customWidth="1"/>
    <col min="4" max="4" width="30.85546875" style="6" customWidth="1"/>
    <col min="5" max="5" width="38" style="5" customWidth="1"/>
    <col min="6" max="6" width="22.7109375" style="4" customWidth="1"/>
    <col min="7" max="7" width="22.28515625" style="4" customWidth="1"/>
    <col min="8" max="8" width="19.7109375" style="4" customWidth="1"/>
    <col min="9" max="9" width="17.85546875" style="4" customWidth="1"/>
    <col min="10" max="10" width="11.42578125" style="3"/>
    <col min="11" max="12" width="11.42578125" style="3" customWidth="1"/>
    <col min="13" max="13" width="15.28515625" style="3" customWidth="1"/>
    <col min="14" max="16384" width="11.42578125" style="3"/>
  </cols>
  <sheetData>
    <row r="1" spans="1:13" x14ac:dyDescent="0.25">
      <c r="A1" s="4"/>
      <c r="F1" s="3"/>
      <c r="G1" s="3"/>
      <c r="H1" s="3"/>
      <c r="I1" s="3"/>
    </row>
    <row r="2" spans="1:13" x14ac:dyDescent="0.25">
      <c r="F2" s="3"/>
      <c r="G2" s="3"/>
      <c r="H2" s="3"/>
      <c r="I2" s="3"/>
    </row>
    <row r="3" spans="1:13" x14ac:dyDescent="0.25">
      <c r="F3" s="3"/>
      <c r="G3" s="3"/>
      <c r="H3" s="3"/>
      <c r="I3" s="3"/>
    </row>
    <row r="4" spans="1:13" x14ac:dyDescent="0.25">
      <c r="F4" s="3"/>
      <c r="G4" s="3"/>
      <c r="H4" s="3"/>
      <c r="I4" s="3"/>
    </row>
    <row r="5" spans="1:13" ht="21.75" customHeight="1" x14ac:dyDescent="0.25">
      <c r="F5" s="3"/>
      <c r="G5" s="3"/>
      <c r="H5" s="3"/>
      <c r="I5" s="3"/>
    </row>
    <row r="6" spans="1:13" x14ac:dyDescent="0.25">
      <c r="F6" s="3"/>
      <c r="G6" s="3"/>
      <c r="H6" s="3"/>
      <c r="I6" s="3"/>
    </row>
    <row r="8" spans="1:13" ht="68.25" customHeight="1" x14ac:dyDescent="0.25">
      <c r="B8" s="176" t="s">
        <v>2738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</row>
    <row r="10" spans="1:13" ht="15" customHeight="1" x14ac:dyDescent="0.25">
      <c r="B10" s="183" t="s">
        <v>2739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</row>
    <row r="11" spans="1:13" ht="29.25" customHeight="1" x14ac:dyDescent="0.25"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</row>
    <row r="12" spans="1:13" ht="30" customHeight="1" x14ac:dyDescent="0.25"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</row>
    <row r="13" spans="1:13" ht="30" customHeight="1" x14ac:dyDescent="0.25"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</row>
    <row r="14" spans="1:13" ht="18.75" x14ac:dyDescent="0.25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</row>
    <row r="15" spans="1:13" ht="18.75" x14ac:dyDescent="0.25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</row>
    <row r="16" spans="1:13" ht="18.75" x14ac:dyDescent="0.25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</row>
    <row r="17" spans="2:13" ht="18.75" x14ac:dyDescent="0.2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</row>
    <row r="18" spans="2:13" ht="94.5" x14ac:dyDescent="0.25">
      <c r="C18" s="138" t="s">
        <v>401</v>
      </c>
      <c r="D18" s="138" t="s">
        <v>2737</v>
      </c>
      <c r="E18" s="109"/>
      <c r="F18" s="109"/>
      <c r="G18" s="109"/>
      <c r="H18" s="109"/>
      <c r="I18" s="109"/>
      <c r="J18" s="109"/>
      <c r="K18" s="109"/>
    </row>
    <row r="19" spans="2:13" ht="18.75" x14ac:dyDescent="0.25">
      <c r="C19" s="139" t="s">
        <v>225</v>
      </c>
      <c r="D19" s="143">
        <f>+VLOOKUP($C19,$B$33:$E$37,4,0)</f>
        <v>4.1834271922767501E-2</v>
      </c>
      <c r="E19" s="109"/>
      <c r="F19" s="109"/>
      <c r="G19" s="109"/>
      <c r="H19" s="109"/>
      <c r="I19" s="109"/>
      <c r="J19" s="109"/>
      <c r="K19" s="109"/>
    </row>
    <row r="20" spans="2:13" ht="18.75" x14ac:dyDescent="0.25">
      <c r="C20" s="139" t="s">
        <v>150</v>
      </c>
      <c r="D20" s="143">
        <f t="shared" ref="D20:D23" si="0">+VLOOKUP($C20,$B$33:$E$37,4,0)</f>
        <v>4.1666666666666664E-2</v>
      </c>
      <c r="E20" s="109"/>
      <c r="F20" s="109"/>
      <c r="G20" s="109"/>
      <c r="H20" s="109"/>
      <c r="I20" s="109"/>
      <c r="J20" s="109"/>
      <c r="K20" s="109"/>
    </row>
    <row r="21" spans="2:13" ht="31.5" x14ac:dyDescent="0.25">
      <c r="C21" s="139" t="s">
        <v>318</v>
      </c>
      <c r="D21" s="143">
        <f t="shared" si="0"/>
        <v>3.7097654118930713E-2</v>
      </c>
      <c r="E21" s="109"/>
      <c r="F21" s="109"/>
      <c r="G21" s="109"/>
      <c r="H21" s="109"/>
      <c r="I21" s="109"/>
      <c r="J21" s="109"/>
      <c r="K21" s="109"/>
    </row>
    <row r="22" spans="2:13" ht="18.75" x14ac:dyDescent="0.25">
      <c r="C22" s="121" t="s">
        <v>2381</v>
      </c>
      <c r="D22" s="143">
        <f t="shared" si="0"/>
        <v>3.7437185929648238E-2</v>
      </c>
      <c r="E22" s="109"/>
      <c r="F22" s="109"/>
      <c r="G22" s="109"/>
      <c r="H22" s="109"/>
      <c r="I22" s="109"/>
      <c r="J22" s="109"/>
      <c r="K22" s="109"/>
    </row>
    <row r="23" spans="2:13" ht="18.75" x14ac:dyDescent="0.25">
      <c r="C23" s="139" t="s">
        <v>121</v>
      </c>
      <c r="D23" s="143">
        <f t="shared" si="0"/>
        <v>1.8617021276595744E-2</v>
      </c>
      <c r="E23" s="109"/>
      <c r="F23" s="109"/>
      <c r="G23" s="109"/>
      <c r="H23" s="109"/>
      <c r="I23" s="109"/>
      <c r="J23" s="109"/>
      <c r="K23" s="109"/>
    </row>
    <row r="24" spans="2:13" ht="18.75" x14ac:dyDescent="0.25"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</row>
    <row r="25" spans="2:13" ht="18.75" x14ac:dyDescent="0.25"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</row>
    <row r="26" spans="2:13" ht="18.75" x14ac:dyDescent="0.25"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</row>
    <row r="27" spans="2:13" ht="18.75" x14ac:dyDescent="0.25"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</row>
    <row r="28" spans="2:13" ht="18.75" x14ac:dyDescent="0.25"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</row>
    <row r="29" spans="2:13" ht="18.75" x14ac:dyDescent="0.25"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</row>
    <row r="30" spans="2:13" ht="18.75" x14ac:dyDescent="0.25"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</row>
    <row r="31" spans="2:13" ht="63.75" customHeight="1" x14ac:dyDescent="0.25">
      <c r="B31" s="180" t="s">
        <v>2761</v>
      </c>
      <c r="C31" s="181"/>
      <c r="D31" s="181"/>
      <c r="E31" s="181"/>
      <c r="F31" s="109"/>
      <c r="G31" s="109"/>
      <c r="H31" s="109"/>
      <c r="I31" s="109"/>
      <c r="J31" s="109"/>
      <c r="K31" s="109"/>
      <c r="L31" s="109"/>
      <c r="M31" s="109"/>
    </row>
    <row r="32" spans="2:13" ht="84" customHeight="1" x14ac:dyDescent="0.25">
      <c r="B32" s="144" t="s">
        <v>401</v>
      </c>
      <c r="C32" s="144" t="s">
        <v>2735</v>
      </c>
      <c r="D32" s="144" t="s">
        <v>2736</v>
      </c>
      <c r="E32" s="144" t="s">
        <v>2737</v>
      </c>
      <c r="F32" s="109"/>
      <c r="G32" s="109"/>
      <c r="H32" s="109"/>
      <c r="I32" s="109"/>
      <c r="J32" s="109"/>
      <c r="K32" s="109"/>
      <c r="L32" s="109"/>
      <c r="M32" s="109"/>
    </row>
    <row r="33" spans="2:13" ht="18.75" x14ac:dyDescent="0.25">
      <c r="B33" s="139" t="s">
        <v>150</v>
      </c>
      <c r="C33" s="140">
        <v>528</v>
      </c>
      <c r="D33" s="140">
        <v>22</v>
      </c>
      <c r="E33" s="143">
        <f>D33/C33</f>
        <v>4.1666666666666664E-2</v>
      </c>
      <c r="F33" s="109"/>
      <c r="G33" s="109"/>
      <c r="H33" s="109"/>
      <c r="I33" s="109"/>
      <c r="J33" s="109"/>
      <c r="K33" s="109"/>
      <c r="L33" s="109"/>
      <c r="M33" s="109"/>
    </row>
    <row r="34" spans="2:13" ht="18.75" x14ac:dyDescent="0.25">
      <c r="B34" s="139" t="s">
        <v>318</v>
      </c>
      <c r="C34" s="140">
        <v>1833</v>
      </c>
      <c r="D34" s="140">
        <v>68</v>
      </c>
      <c r="E34" s="143">
        <f t="shared" ref="E34:E37" si="1">D34/C34</f>
        <v>3.7097654118930713E-2</v>
      </c>
      <c r="F34" s="109"/>
      <c r="G34" s="109"/>
      <c r="H34" s="109"/>
      <c r="I34" s="109"/>
      <c r="J34" s="109"/>
      <c r="K34" s="109"/>
      <c r="L34" s="109"/>
      <c r="M34" s="109"/>
    </row>
    <row r="35" spans="2:13" ht="18.75" x14ac:dyDescent="0.25">
      <c r="B35" s="139" t="s">
        <v>225</v>
      </c>
      <c r="C35" s="140">
        <v>1243</v>
      </c>
      <c r="D35" s="140">
        <v>52</v>
      </c>
      <c r="E35" s="143">
        <f t="shared" si="1"/>
        <v>4.1834271922767501E-2</v>
      </c>
      <c r="F35" s="109"/>
      <c r="G35" s="109"/>
      <c r="H35" s="109"/>
      <c r="I35" s="109"/>
      <c r="J35" s="109"/>
      <c r="K35" s="109"/>
      <c r="L35" s="109"/>
      <c r="M35" s="109"/>
    </row>
    <row r="36" spans="2:13" ht="18.75" x14ac:dyDescent="0.25">
      <c r="B36" s="139" t="s">
        <v>121</v>
      </c>
      <c r="C36" s="140">
        <v>376</v>
      </c>
      <c r="D36" s="140">
        <v>7</v>
      </c>
      <c r="E36" s="143">
        <f t="shared" si="1"/>
        <v>1.8617021276595744E-2</v>
      </c>
      <c r="F36" s="109"/>
      <c r="G36" s="109"/>
      <c r="H36" s="109"/>
      <c r="I36" s="109"/>
      <c r="J36" s="109"/>
      <c r="K36" s="109"/>
      <c r="L36" s="109"/>
      <c r="M36" s="109"/>
    </row>
    <row r="37" spans="2:13" ht="18.75" x14ac:dyDescent="0.25">
      <c r="B37" s="121" t="s">
        <v>2381</v>
      </c>
      <c r="C37" s="141">
        <v>3980</v>
      </c>
      <c r="D37" s="141">
        <f>SUM(D33:D36)</f>
        <v>149</v>
      </c>
      <c r="E37" s="142">
        <f t="shared" si="1"/>
        <v>3.7437185929648238E-2</v>
      </c>
      <c r="F37" s="109"/>
      <c r="G37" s="109"/>
      <c r="H37" s="109"/>
      <c r="I37" s="109"/>
      <c r="J37" s="109"/>
      <c r="K37" s="109"/>
      <c r="L37" s="109"/>
      <c r="M37" s="109"/>
    </row>
    <row r="38" spans="2:13" ht="18.75" x14ac:dyDescent="0.25"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</row>
    <row r="39" spans="2:13" ht="18.75" x14ac:dyDescent="0.25"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</row>
    <row r="40" spans="2:13" ht="54" customHeight="1" x14ac:dyDescent="0.25">
      <c r="B40" s="180" t="s">
        <v>2762</v>
      </c>
      <c r="C40" s="181"/>
      <c r="D40" s="181"/>
      <c r="E40" s="181"/>
      <c r="F40" s="109"/>
      <c r="G40" s="109"/>
      <c r="H40" s="109"/>
      <c r="I40" s="109"/>
      <c r="J40" s="109"/>
      <c r="K40" s="109"/>
      <c r="L40" s="109"/>
      <c r="M40" s="109"/>
    </row>
    <row r="41" spans="2:13" ht="78.75" customHeight="1" x14ac:dyDescent="0.25">
      <c r="B41" s="144" t="s">
        <v>401</v>
      </c>
      <c r="C41" s="144" t="s">
        <v>2735</v>
      </c>
      <c r="D41" s="144" t="s">
        <v>2736</v>
      </c>
      <c r="E41" s="144" t="s">
        <v>2737</v>
      </c>
      <c r="F41" s="3"/>
      <c r="G41" s="137"/>
      <c r="H41" s="3"/>
      <c r="I41" s="3"/>
    </row>
    <row r="42" spans="2:13" ht="16.5" customHeight="1" x14ac:dyDescent="0.25">
      <c r="B42" s="139" t="s">
        <v>150</v>
      </c>
      <c r="C42" s="140">
        <v>2583</v>
      </c>
      <c r="D42" s="140">
        <v>38</v>
      </c>
      <c r="E42" s="143">
        <f>+D42/C42</f>
        <v>1.4711575687185443E-2</v>
      </c>
      <c r="F42" s="3"/>
      <c r="G42" s="136"/>
      <c r="H42" s="136"/>
      <c r="I42" s="3"/>
    </row>
    <row r="43" spans="2:13" ht="16.5" customHeight="1" x14ac:dyDescent="0.25">
      <c r="B43" s="139" t="s">
        <v>120</v>
      </c>
      <c r="C43" s="140">
        <v>631</v>
      </c>
      <c r="D43" s="140">
        <v>24</v>
      </c>
      <c r="E43" s="143">
        <f t="shared" ref="E43:E49" si="2">+D43/C43</f>
        <v>3.8034865293185421E-2</v>
      </c>
      <c r="F43" s="3"/>
      <c r="G43" s="3"/>
      <c r="H43" s="3"/>
      <c r="I43" s="3"/>
    </row>
    <row r="44" spans="2:13" ht="15.75" customHeight="1" x14ac:dyDescent="0.25">
      <c r="B44" s="139" t="s">
        <v>318</v>
      </c>
      <c r="C44" s="140">
        <v>5180</v>
      </c>
      <c r="D44" s="140">
        <v>129</v>
      </c>
      <c r="E44" s="143">
        <f t="shared" si="2"/>
        <v>2.4903474903474904E-2</v>
      </c>
      <c r="F44" s="3"/>
      <c r="G44" s="3"/>
      <c r="H44" s="3"/>
      <c r="I44" s="3"/>
    </row>
    <row r="45" spans="2:13" ht="15.75" x14ac:dyDescent="0.25">
      <c r="B45" s="139" t="s">
        <v>118</v>
      </c>
      <c r="C45" s="140">
        <v>1236</v>
      </c>
      <c r="D45" s="140">
        <v>50</v>
      </c>
      <c r="E45" s="143">
        <f t="shared" si="2"/>
        <v>4.0453074433656956E-2</v>
      </c>
      <c r="F45" s="3"/>
      <c r="G45" s="3"/>
      <c r="H45" s="3"/>
      <c r="I45" s="3"/>
    </row>
    <row r="46" spans="2:13" ht="15.75" customHeight="1" x14ac:dyDescent="0.25">
      <c r="B46" s="139" t="s">
        <v>225</v>
      </c>
      <c r="C46" s="140">
        <v>1909</v>
      </c>
      <c r="D46" s="140">
        <v>53</v>
      </c>
      <c r="E46" s="143">
        <f t="shared" si="2"/>
        <v>2.7763226820324779E-2</v>
      </c>
      <c r="F46" s="3"/>
      <c r="G46" s="3"/>
      <c r="H46" s="3"/>
      <c r="I46" s="3"/>
    </row>
    <row r="47" spans="2:13" ht="15.75" customHeight="1" x14ac:dyDescent="0.25">
      <c r="B47" s="139" t="s">
        <v>148</v>
      </c>
      <c r="C47" s="140">
        <v>338</v>
      </c>
      <c r="D47" s="140">
        <v>13</v>
      </c>
      <c r="E47" s="143">
        <f t="shared" si="2"/>
        <v>3.8461538461538464E-2</v>
      </c>
      <c r="F47" s="3"/>
      <c r="G47" s="3"/>
      <c r="H47" s="3"/>
      <c r="I47" s="3"/>
    </row>
    <row r="48" spans="2:13" ht="15.75" customHeight="1" x14ac:dyDescent="0.25">
      <c r="B48" s="139" t="s">
        <v>121</v>
      </c>
      <c r="C48" s="140">
        <v>979</v>
      </c>
      <c r="D48" s="140">
        <v>21</v>
      </c>
      <c r="E48" s="143">
        <f t="shared" si="2"/>
        <v>2.1450459652706845E-2</v>
      </c>
      <c r="F48" s="3"/>
      <c r="G48" s="3"/>
      <c r="H48" s="3"/>
      <c r="I48" s="3"/>
    </row>
    <row r="49" spans="2:13" ht="15.75" customHeight="1" x14ac:dyDescent="0.25">
      <c r="B49" s="121" t="s">
        <v>2381</v>
      </c>
      <c r="C49" s="141">
        <f>SUM(C42:C48)</f>
        <v>12856</v>
      </c>
      <c r="D49" s="141">
        <f>SUM(D42:D48)</f>
        <v>328</v>
      </c>
      <c r="E49" s="142">
        <f t="shared" si="2"/>
        <v>2.5513378967019291E-2</v>
      </c>
      <c r="F49" s="3"/>
      <c r="G49" s="3"/>
      <c r="H49" s="3"/>
      <c r="I49" s="3"/>
    </row>
    <row r="50" spans="2:13" ht="15.75" customHeight="1" x14ac:dyDescent="0.25">
      <c r="D50" s="3"/>
      <c r="E50" s="3"/>
      <c r="F50" s="3"/>
      <c r="G50" s="3"/>
      <c r="H50" s="3"/>
      <c r="I50" s="3"/>
    </row>
    <row r="51" spans="2:13" ht="15.75" x14ac:dyDescent="0.25">
      <c r="B51" s="12" t="s">
        <v>2716</v>
      </c>
    </row>
    <row r="52" spans="2:13" x14ac:dyDescent="0.25">
      <c r="B52" s="7"/>
    </row>
    <row r="55" spans="2:13" ht="23.25" customHeight="1" x14ac:dyDescent="0.25">
      <c r="B55" s="177" t="s">
        <v>2740</v>
      </c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</row>
    <row r="56" spans="2:13" ht="23.25" customHeight="1" x14ac:dyDescent="0.25"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</row>
    <row r="57" spans="2:13" ht="23.25" customHeight="1" x14ac:dyDescent="0.25"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</row>
    <row r="58" spans="2:13" ht="23.25" customHeight="1" x14ac:dyDescent="0.25"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</row>
    <row r="62" spans="2:13" ht="27" customHeight="1" x14ac:dyDescent="0.25">
      <c r="B62" s="138" t="s">
        <v>401</v>
      </c>
      <c r="C62" s="138" t="s">
        <v>2737</v>
      </c>
    </row>
    <row r="63" spans="2:13" ht="15.75" x14ac:dyDescent="0.25">
      <c r="B63" s="139" t="s">
        <v>64</v>
      </c>
      <c r="C63" s="143">
        <f t="shared" ref="C63:C76" si="3">+VLOOKUP($B63,$B$86:$E$99,4,0)</f>
        <v>6.7524115755627015E-2</v>
      </c>
    </row>
    <row r="64" spans="2:13" ht="15.75" x14ac:dyDescent="0.25">
      <c r="B64" s="139" t="s">
        <v>84</v>
      </c>
      <c r="C64" s="143">
        <f t="shared" si="3"/>
        <v>5.458515283842795E-2</v>
      </c>
    </row>
    <row r="65" spans="2:3" ht="15.75" x14ac:dyDescent="0.25">
      <c r="B65" s="139" t="s">
        <v>9</v>
      </c>
      <c r="C65" s="143">
        <f t="shared" si="3"/>
        <v>5.2083333333333336E-2</v>
      </c>
    </row>
    <row r="66" spans="2:3" ht="15.75" x14ac:dyDescent="0.25">
      <c r="B66" s="139" t="s">
        <v>35</v>
      </c>
      <c r="C66" s="143">
        <f t="shared" si="3"/>
        <v>4.1666666666666664E-2</v>
      </c>
    </row>
    <row r="67" spans="2:3" ht="15.75" x14ac:dyDescent="0.25">
      <c r="B67" s="139" t="s">
        <v>44</v>
      </c>
      <c r="C67" s="143">
        <f t="shared" si="3"/>
        <v>4.1666666666666664E-2</v>
      </c>
    </row>
    <row r="68" spans="2:3" ht="15.75" x14ac:dyDescent="0.25">
      <c r="B68" s="139" t="s">
        <v>87</v>
      </c>
      <c r="C68" s="143">
        <f t="shared" si="3"/>
        <v>3.884892086330935E-2</v>
      </c>
    </row>
    <row r="69" spans="2:3" ht="15.75" x14ac:dyDescent="0.25">
      <c r="B69" s="121" t="s">
        <v>2710</v>
      </c>
      <c r="C69" s="143">
        <f t="shared" si="3"/>
        <v>3.7437185929648238E-2</v>
      </c>
    </row>
    <row r="70" spans="2:3" ht="15.75" x14ac:dyDescent="0.25">
      <c r="B70" s="139" t="s">
        <v>101</v>
      </c>
      <c r="C70" s="143">
        <f t="shared" si="3"/>
        <v>3.125E-2</v>
      </c>
    </row>
    <row r="71" spans="2:3" ht="15.75" x14ac:dyDescent="0.25">
      <c r="B71" s="139" t="s">
        <v>92</v>
      </c>
      <c r="C71" s="143">
        <f t="shared" si="3"/>
        <v>3.0588235294117649E-2</v>
      </c>
    </row>
    <row r="72" spans="2:3" ht="15.75" x14ac:dyDescent="0.25">
      <c r="B72" s="139" t="s">
        <v>22</v>
      </c>
      <c r="C72" s="143">
        <f t="shared" si="3"/>
        <v>1.8617021276595744E-2</v>
      </c>
    </row>
    <row r="73" spans="2:3" ht="15.75" x14ac:dyDescent="0.25">
      <c r="B73" s="139" t="s">
        <v>114</v>
      </c>
      <c r="C73" s="143">
        <f t="shared" si="3"/>
        <v>1.4084507042253521E-2</v>
      </c>
    </row>
    <row r="74" spans="2:3" ht="15.75" x14ac:dyDescent="0.25">
      <c r="B74" s="139" t="s">
        <v>28</v>
      </c>
      <c r="C74" s="143">
        <f t="shared" si="3"/>
        <v>0</v>
      </c>
    </row>
    <row r="75" spans="2:3" ht="15.75" x14ac:dyDescent="0.25">
      <c r="B75" s="139" t="s">
        <v>15</v>
      </c>
      <c r="C75" s="143">
        <f t="shared" si="3"/>
        <v>0</v>
      </c>
    </row>
    <row r="76" spans="2:3" ht="15.75" x14ac:dyDescent="0.25">
      <c r="B76" s="139" t="s">
        <v>2</v>
      </c>
      <c r="C76" s="143">
        <f t="shared" si="3"/>
        <v>0</v>
      </c>
    </row>
    <row r="84" spans="2:5" ht="45" customHeight="1" x14ac:dyDescent="0.25">
      <c r="B84" s="180" t="s">
        <v>2765</v>
      </c>
      <c r="C84" s="181"/>
      <c r="D84" s="181"/>
      <c r="E84" s="181"/>
    </row>
    <row r="85" spans="2:5" ht="78.75" x14ac:dyDescent="0.25">
      <c r="B85" s="138" t="s">
        <v>401</v>
      </c>
      <c r="C85" s="138" t="s">
        <v>2735</v>
      </c>
      <c r="D85" s="138" t="s">
        <v>2736</v>
      </c>
      <c r="E85" s="138" t="s">
        <v>2737</v>
      </c>
    </row>
    <row r="86" spans="2:5" ht="15.75" x14ac:dyDescent="0.25">
      <c r="B86" s="139" t="s">
        <v>35</v>
      </c>
      <c r="C86" s="140">
        <v>192</v>
      </c>
      <c r="D86" s="140">
        <v>8</v>
      </c>
      <c r="E86" s="143">
        <f>+D86/C86</f>
        <v>4.1666666666666664E-2</v>
      </c>
    </row>
    <row r="87" spans="2:5" ht="15.75" x14ac:dyDescent="0.25">
      <c r="B87" s="139" t="s">
        <v>44</v>
      </c>
      <c r="C87" s="140">
        <v>336</v>
      </c>
      <c r="D87" s="140">
        <v>14</v>
      </c>
      <c r="E87" s="143">
        <f t="shared" ref="E87:E97" si="4">+D87/C87</f>
        <v>4.1666666666666664E-2</v>
      </c>
    </row>
    <row r="88" spans="2:5" ht="15.75" x14ac:dyDescent="0.25">
      <c r="B88" s="139" t="s">
        <v>28</v>
      </c>
      <c r="C88" s="140">
        <v>27</v>
      </c>
      <c r="D88" s="140">
        <v>0</v>
      </c>
      <c r="E88" s="143">
        <f t="shared" si="4"/>
        <v>0</v>
      </c>
    </row>
    <row r="89" spans="2:5" ht="15.75" x14ac:dyDescent="0.25">
      <c r="B89" s="139" t="s">
        <v>101</v>
      </c>
      <c r="C89" s="140">
        <v>576</v>
      </c>
      <c r="D89" s="140">
        <v>18</v>
      </c>
      <c r="E89" s="143">
        <f t="shared" si="4"/>
        <v>3.125E-2</v>
      </c>
    </row>
    <row r="90" spans="2:5" ht="15.75" x14ac:dyDescent="0.25">
      <c r="B90" s="139" t="s">
        <v>9</v>
      </c>
      <c r="C90" s="140">
        <v>288</v>
      </c>
      <c r="D90" s="140">
        <v>15</v>
      </c>
      <c r="E90" s="143">
        <f t="shared" si="4"/>
        <v>5.2083333333333336E-2</v>
      </c>
    </row>
    <row r="91" spans="2:5" ht="15.75" x14ac:dyDescent="0.25">
      <c r="B91" s="139" t="s">
        <v>92</v>
      </c>
      <c r="C91" s="140">
        <v>425</v>
      </c>
      <c r="D91" s="140">
        <v>13</v>
      </c>
      <c r="E91" s="143">
        <f t="shared" si="4"/>
        <v>3.0588235294117649E-2</v>
      </c>
    </row>
    <row r="92" spans="2:5" ht="15.75" x14ac:dyDescent="0.25">
      <c r="B92" s="139" t="s">
        <v>64</v>
      </c>
      <c r="C92" s="140">
        <v>311</v>
      </c>
      <c r="D92" s="140">
        <v>21</v>
      </c>
      <c r="E92" s="143">
        <f t="shared" si="4"/>
        <v>6.7524115755627015E-2</v>
      </c>
    </row>
    <row r="93" spans="2:5" ht="15.75" x14ac:dyDescent="0.25">
      <c r="B93" s="139" t="s">
        <v>84</v>
      </c>
      <c r="C93" s="140">
        <v>458</v>
      </c>
      <c r="D93" s="140">
        <v>25</v>
      </c>
      <c r="E93" s="143">
        <f t="shared" si="4"/>
        <v>5.458515283842795E-2</v>
      </c>
    </row>
    <row r="94" spans="2:5" ht="15.75" x14ac:dyDescent="0.25">
      <c r="B94" s="139" t="s">
        <v>114</v>
      </c>
      <c r="C94" s="140">
        <v>71</v>
      </c>
      <c r="D94" s="140">
        <v>1</v>
      </c>
      <c r="E94" s="143">
        <f t="shared" si="4"/>
        <v>1.4084507042253521E-2</v>
      </c>
    </row>
    <row r="95" spans="2:5" ht="15.75" x14ac:dyDescent="0.25">
      <c r="B95" s="139" t="s">
        <v>87</v>
      </c>
      <c r="C95" s="140">
        <v>695</v>
      </c>
      <c r="D95" s="140">
        <v>27</v>
      </c>
      <c r="E95" s="143">
        <f t="shared" si="4"/>
        <v>3.884892086330935E-2</v>
      </c>
    </row>
    <row r="96" spans="2:5" ht="15.75" x14ac:dyDescent="0.25">
      <c r="B96" s="139" t="s">
        <v>22</v>
      </c>
      <c r="C96" s="140">
        <v>376</v>
      </c>
      <c r="D96" s="140">
        <v>7</v>
      </c>
      <c r="E96" s="143">
        <f t="shared" si="4"/>
        <v>1.8617021276595744E-2</v>
      </c>
    </row>
    <row r="97" spans="2:5" ht="15.75" x14ac:dyDescent="0.25">
      <c r="B97" s="139" t="s">
        <v>15</v>
      </c>
      <c r="C97" s="140">
        <v>90</v>
      </c>
      <c r="D97" s="140">
        <v>0</v>
      </c>
      <c r="E97" s="143">
        <f t="shared" si="4"/>
        <v>0</v>
      </c>
    </row>
    <row r="98" spans="2:5" ht="15.75" x14ac:dyDescent="0.25">
      <c r="B98" s="139" t="s">
        <v>2</v>
      </c>
      <c r="C98" s="140">
        <v>135</v>
      </c>
      <c r="D98" s="140">
        <v>0</v>
      </c>
      <c r="E98" s="143">
        <f t="shared" ref="E98:E99" si="5">+D98/C98</f>
        <v>0</v>
      </c>
    </row>
    <row r="99" spans="2:5" ht="15.75" x14ac:dyDescent="0.25">
      <c r="B99" s="121" t="s">
        <v>2710</v>
      </c>
      <c r="C99" s="141">
        <f>SUM(C86:C98)</f>
        <v>3980</v>
      </c>
      <c r="D99" s="141">
        <f>SUM(D86:D98)</f>
        <v>149</v>
      </c>
      <c r="E99" s="142">
        <f t="shared" si="5"/>
        <v>3.7437185929648238E-2</v>
      </c>
    </row>
    <row r="102" spans="2:5" ht="39" customHeight="1" x14ac:dyDescent="0.25">
      <c r="B102" s="180" t="s">
        <v>2766</v>
      </c>
      <c r="C102" s="181"/>
      <c r="D102" s="181"/>
      <c r="E102" s="181"/>
    </row>
    <row r="103" spans="2:5" ht="78.75" x14ac:dyDescent="0.25">
      <c r="B103" s="138" t="s">
        <v>401</v>
      </c>
      <c r="C103" s="138" t="s">
        <v>2735</v>
      </c>
      <c r="D103" s="138" t="s">
        <v>2736</v>
      </c>
      <c r="E103" s="138" t="s">
        <v>2737</v>
      </c>
    </row>
    <row r="104" spans="2:5" ht="15.75" x14ac:dyDescent="0.25">
      <c r="B104" s="139" t="s">
        <v>35</v>
      </c>
      <c r="C104" s="140">
        <v>1273</v>
      </c>
      <c r="D104" s="140">
        <v>15</v>
      </c>
      <c r="E104" s="143">
        <f>+D104/C104</f>
        <v>1.1783189316575019E-2</v>
      </c>
    </row>
    <row r="105" spans="2:5" ht="15.75" x14ac:dyDescent="0.25">
      <c r="B105" s="139" t="s">
        <v>44</v>
      </c>
      <c r="C105" s="140">
        <v>1941</v>
      </c>
      <c r="D105" s="140">
        <v>47</v>
      </c>
      <c r="E105" s="143">
        <f t="shared" ref="E105:E117" si="6">+D105/C105</f>
        <v>2.4214322514167955E-2</v>
      </c>
    </row>
    <row r="106" spans="2:5" ht="15.75" x14ac:dyDescent="0.25">
      <c r="B106" s="139" t="s">
        <v>28</v>
      </c>
      <c r="C106" s="140">
        <v>201</v>
      </c>
      <c r="D106" s="140">
        <v>0</v>
      </c>
      <c r="E106" s="143">
        <f t="shared" si="6"/>
        <v>0</v>
      </c>
    </row>
    <row r="107" spans="2:5" ht="15.75" x14ac:dyDescent="0.25">
      <c r="B107" s="139" t="s">
        <v>101</v>
      </c>
      <c r="C107" s="140">
        <v>3890</v>
      </c>
      <c r="D107" s="140">
        <v>114</v>
      </c>
      <c r="E107" s="143">
        <f t="shared" si="6"/>
        <v>2.9305912596401029E-2</v>
      </c>
    </row>
    <row r="108" spans="2:5" ht="15.75" x14ac:dyDescent="0.25">
      <c r="B108" s="139" t="s">
        <v>9</v>
      </c>
      <c r="C108" s="140">
        <v>477</v>
      </c>
      <c r="D108" s="140">
        <v>17</v>
      </c>
      <c r="E108" s="143">
        <f t="shared" si="6"/>
        <v>3.5639412997903561E-2</v>
      </c>
    </row>
    <row r="109" spans="2:5" ht="15.75" x14ac:dyDescent="0.25">
      <c r="B109" s="139" t="s">
        <v>92</v>
      </c>
      <c r="C109" s="140">
        <v>786</v>
      </c>
      <c r="D109" s="140">
        <v>17</v>
      </c>
      <c r="E109" s="143">
        <f t="shared" si="6"/>
        <v>2.1628498727735368E-2</v>
      </c>
    </row>
    <row r="110" spans="2:5" ht="15.75" x14ac:dyDescent="0.25">
      <c r="B110" s="139" t="s">
        <v>64</v>
      </c>
      <c r="C110" s="140">
        <v>628</v>
      </c>
      <c r="D110" s="140">
        <v>28</v>
      </c>
      <c r="E110" s="143">
        <f t="shared" si="6"/>
        <v>4.4585987261146494E-2</v>
      </c>
    </row>
    <row r="111" spans="2:5" ht="15.75" x14ac:dyDescent="0.25">
      <c r="B111" s="139" t="s">
        <v>84</v>
      </c>
      <c r="C111" s="140">
        <v>1267</v>
      </c>
      <c r="D111" s="140">
        <v>38</v>
      </c>
      <c r="E111" s="143">
        <f t="shared" si="6"/>
        <v>2.999210734017364E-2</v>
      </c>
    </row>
    <row r="112" spans="2:5" ht="15.75" x14ac:dyDescent="0.25">
      <c r="B112" s="139" t="s">
        <v>114</v>
      </c>
      <c r="C112" s="140">
        <v>292</v>
      </c>
      <c r="D112" s="140">
        <v>3</v>
      </c>
      <c r="E112" s="143">
        <f t="shared" si="6"/>
        <v>1.0273972602739725E-2</v>
      </c>
    </row>
    <row r="113" spans="2:5" ht="15.75" x14ac:dyDescent="0.25">
      <c r="B113" s="139" t="s">
        <v>87</v>
      </c>
      <c r="C113" s="140">
        <v>708</v>
      </c>
      <c r="D113" s="140">
        <v>27</v>
      </c>
      <c r="E113" s="143">
        <f t="shared" si="6"/>
        <v>3.8135593220338986E-2</v>
      </c>
    </row>
    <row r="114" spans="2:5" ht="15.75" x14ac:dyDescent="0.25">
      <c r="B114" s="139" t="s">
        <v>22</v>
      </c>
      <c r="C114" s="140">
        <v>979</v>
      </c>
      <c r="D114" s="140">
        <v>21</v>
      </c>
      <c r="E114" s="143">
        <f t="shared" si="6"/>
        <v>2.1450459652706845E-2</v>
      </c>
    </row>
    <row r="115" spans="2:5" ht="15.75" x14ac:dyDescent="0.25">
      <c r="B115" s="139" t="s">
        <v>15</v>
      </c>
      <c r="C115" s="140">
        <v>272</v>
      </c>
      <c r="D115" s="140">
        <v>1</v>
      </c>
      <c r="E115" s="143">
        <f t="shared" si="6"/>
        <v>3.6764705882352941E-3</v>
      </c>
    </row>
    <row r="116" spans="2:5" ht="15.75" x14ac:dyDescent="0.25">
      <c r="B116" s="139" t="s">
        <v>2</v>
      </c>
      <c r="C116" s="140">
        <v>142</v>
      </c>
      <c r="D116" s="140">
        <v>0</v>
      </c>
      <c r="E116" s="143">
        <f t="shared" si="6"/>
        <v>0</v>
      </c>
    </row>
    <row r="117" spans="2:5" ht="15.75" x14ac:dyDescent="0.25">
      <c r="B117" s="121" t="s">
        <v>2710</v>
      </c>
      <c r="C117" s="141">
        <f>SUM(C104:C116)</f>
        <v>12856</v>
      </c>
      <c r="D117" s="141">
        <f>SUM(D104:D116)</f>
        <v>328</v>
      </c>
      <c r="E117" s="142">
        <f t="shared" si="6"/>
        <v>2.5513378967019291E-2</v>
      </c>
    </row>
    <row r="120" spans="2:5" ht="15.75" x14ac:dyDescent="0.25">
      <c r="B120" s="12" t="s">
        <v>2716</v>
      </c>
    </row>
  </sheetData>
  <sortState ref="B70:C83">
    <sortCondition descending="1" ref="C70:C83"/>
  </sortState>
  <mergeCells count="7">
    <mergeCell ref="B55:M58"/>
    <mergeCell ref="B84:E84"/>
    <mergeCell ref="B102:E102"/>
    <mergeCell ref="B40:E40"/>
    <mergeCell ref="B8:M8"/>
    <mergeCell ref="B10:M13"/>
    <mergeCell ref="B31:E31"/>
  </mergeCells>
  <pageMargins left="0.7" right="0.7" top="0.75" bottom="0.75" header="0.3" footer="0.3"/>
  <pageSetup paperSize="9" orientation="portrait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210"/>
  <sheetViews>
    <sheetView showGridLines="0" zoomScale="70" zoomScaleNormal="70" workbookViewId="0">
      <pane xSplit="2" ySplit="14" topLeftCell="C15" activePane="bottomRight" state="frozen"/>
      <selection pane="topRight" activeCell="C1" sqref="C1"/>
      <selection pane="bottomLeft" activeCell="A16" sqref="A16"/>
      <selection pane="bottomRight"/>
    </sheetView>
  </sheetViews>
  <sheetFormatPr baseColWidth="10" defaultColWidth="11.42578125" defaultRowHeight="15" x14ac:dyDescent="0.25"/>
  <cols>
    <col min="1" max="1" width="19.7109375" style="31" customWidth="1"/>
    <col min="2" max="2" width="6" style="31" customWidth="1"/>
    <col min="3" max="3" width="36.28515625" style="31" customWidth="1"/>
    <col min="4" max="4" width="24.85546875" style="31" customWidth="1"/>
    <col min="5" max="5" width="40" style="31" customWidth="1"/>
    <col min="6" max="6" width="38.85546875" style="31" customWidth="1"/>
    <col min="7" max="7" width="7.7109375" style="31" customWidth="1"/>
    <col min="8" max="9" width="14.42578125" style="31" customWidth="1"/>
    <col min="10" max="10" width="9.140625" style="31" customWidth="1"/>
    <col min="11" max="11" width="14.28515625" style="31" customWidth="1"/>
    <col min="12" max="12" width="17.5703125" style="31" customWidth="1"/>
    <col min="13" max="13" width="17.5703125" style="31" hidden="1" customWidth="1"/>
    <col min="14" max="14" width="21.42578125" style="31" customWidth="1"/>
    <col min="15" max="15" width="22.42578125" style="31" customWidth="1"/>
    <col min="16" max="16" width="37.28515625" style="31" customWidth="1"/>
    <col min="17" max="17" width="11.85546875" style="31" customWidth="1"/>
    <col min="18" max="18" width="15.140625" style="31" hidden="1" customWidth="1"/>
    <col min="19" max="16384" width="11.42578125" style="31"/>
  </cols>
  <sheetData>
    <row r="1" spans="3:18" ht="23.25" x14ac:dyDescent="0.25">
      <c r="D1" s="32"/>
      <c r="E1" s="32"/>
      <c r="F1" s="32"/>
      <c r="G1" s="32"/>
      <c r="H1" s="32"/>
      <c r="I1" s="32"/>
      <c r="J1" s="32"/>
      <c r="K1" s="32"/>
      <c r="L1" s="32"/>
      <c r="M1" s="32"/>
    </row>
    <row r="7" spans="3:18" s="33" customFormat="1" ht="38.25" customHeight="1" x14ac:dyDescent="0.25">
      <c r="C7" s="186" t="s">
        <v>2771</v>
      </c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</row>
    <row r="8" spans="3:18" s="33" customFormat="1" x14ac:dyDescent="0.25">
      <c r="C8" s="34"/>
      <c r="D8" s="35"/>
      <c r="E8" s="35"/>
      <c r="F8" s="35"/>
      <c r="G8" s="35"/>
    </row>
    <row r="9" spans="3:18" s="33" customFormat="1" x14ac:dyDescent="0.25">
      <c r="C9" s="175" t="s">
        <v>418</v>
      </c>
      <c r="D9" s="175"/>
      <c r="E9" s="35"/>
      <c r="F9" s="35"/>
      <c r="G9" s="35"/>
    </row>
    <row r="10" spans="3:18" s="33" customFormat="1" ht="15.75" x14ac:dyDescent="0.25">
      <c r="C10" s="38" t="s">
        <v>2751</v>
      </c>
      <c r="D10" s="54">
        <f>SUBTOTAL(9,K15:K1210)</f>
        <v>12856</v>
      </c>
      <c r="E10" s="37"/>
      <c r="F10" s="39"/>
      <c r="G10" s="39"/>
    </row>
    <row r="11" spans="3:18" s="33" customFormat="1" ht="15.75" x14ac:dyDescent="0.25">
      <c r="C11" s="36" t="s">
        <v>2375</v>
      </c>
      <c r="D11" s="53">
        <f>SUBTOTAL(9,M15:M1210)</f>
        <v>328</v>
      </c>
      <c r="E11" s="37"/>
      <c r="F11" s="37"/>
      <c r="G11" s="37"/>
    </row>
    <row r="12" spans="3:18" s="33" customFormat="1" ht="15.75" x14ac:dyDescent="0.25">
      <c r="C12" s="36" t="s">
        <v>2713</v>
      </c>
      <c r="D12" s="40">
        <f>IFERROR(D11/D10,"")</f>
        <v>2.5513378967019291E-2</v>
      </c>
      <c r="E12" s="37"/>
      <c r="F12" s="37"/>
      <c r="G12" s="37"/>
    </row>
    <row r="13" spans="3:18" s="33" customFormat="1" x14ac:dyDescent="0.25">
      <c r="C13" s="34"/>
      <c r="D13" s="35"/>
      <c r="E13" s="35"/>
      <c r="F13" s="35"/>
      <c r="G13" s="35"/>
    </row>
    <row r="14" spans="3:18" ht="47.25" x14ac:dyDescent="0.25">
      <c r="C14" s="41" t="s">
        <v>401</v>
      </c>
      <c r="D14" s="41" t="s">
        <v>400</v>
      </c>
      <c r="E14" s="41" t="s">
        <v>422</v>
      </c>
      <c r="F14" s="41" t="s">
        <v>399</v>
      </c>
      <c r="G14" s="41"/>
      <c r="H14" s="41" t="s">
        <v>407</v>
      </c>
      <c r="I14" s="41" t="s">
        <v>2714</v>
      </c>
      <c r="J14" s="41" t="s">
        <v>829</v>
      </c>
      <c r="K14" s="41" t="s">
        <v>830</v>
      </c>
      <c r="L14" s="41" t="s">
        <v>831</v>
      </c>
      <c r="M14" s="41"/>
      <c r="N14" s="41" t="s">
        <v>832</v>
      </c>
      <c r="O14" s="41" t="s">
        <v>116</v>
      </c>
      <c r="P14" s="41" t="s">
        <v>115</v>
      </c>
    </row>
    <row r="15" spans="3:18" ht="15.75" x14ac:dyDescent="0.25">
      <c r="C15" s="42" t="s">
        <v>2746</v>
      </c>
      <c r="D15" s="42" t="s">
        <v>35</v>
      </c>
      <c r="E15" s="42" t="s">
        <v>35</v>
      </c>
      <c r="F15" s="42" t="s">
        <v>170</v>
      </c>
      <c r="G15" s="42">
        <v>4267</v>
      </c>
      <c r="H15" s="43" t="s">
        <v>406</v>
      </c>
      <c r="I15" s="43" t="s">
        <v>2706</v>
      </c>
      <c r="J15" s="43" t="s">
        <v>834</v>
      </c>
      <c r="K15" s="43">
        <v>89</v>
      </c>
      <c r="L15" s="43">
        <v>7</v>
      </c>
      <c r="M15" s="43">
        <f>+IF(J15="SI",L15,0)</f>
        <v>7</v>
      </c>
      <c r="N15" s="44">
        <v>7.8651685393258425E-2</v>
      </c>
      <c r="O15" s="43" t="s">
        <v>35</v>
      </c>
      <c r="P15" s="42" t="s">
        <v>35</v>
      </c>
      <c r="R15" s="31">
        <f t="shared" ref="R15:R78" si="0">IF(J15="SI",L15,"")</f>
        <v>7</v>
      </c>
    </row>
    <row r="16" spans="3:18" ht="15.75" x14ac:dyDescent="0.25">
      <c r="C16" s="42" t="s">
        <v>2746</v>
      </c>
      <c r="D16" s="42" t="s">
        <v>35</v>
      </c>
      <c r="E16" s="42" t="s">
        <v>35</v>
      </c>
      <c r="F16" s="42" t="s">
        <v>687</v>
      </c>
      <c r="G16" s="42">
        <v>4270</v>
      </c>
      <c r="H16" s="43" t="s">
        <v>404</v>
      </c>
      <c r="I16" s="43" t="s">
        <v>2706</v>
      </c>
      <c r="J16" s="43" t="s">
        <v>833</v>
      </c>
      <c r="K16" s="43">
        <v>5</v>
      </c>
      <c r="L16" s="43">
        <v>0</v>
      </c>
      <c r="M16" s="43">
        <f t="shared" ref="M16:M79" si="1">+IF(J16="SI",L16,0)</f>
        <v>0</v>
      </c>
      <c r="N16" s="44">
        <v>0</v>
      </c>
      <c r="O16" s="43" t="s">
        <v>35</v>
      </c>
      <c r="P16" s="42" t="s">
        <v>35</v>
      </c>
      <c r="R16" s="31" t="str">
        <f t="shared" si="0"/>
        <v/>
      </c>
    </row>
    <row r="17" spans="3:18" ht="15.75" x14ac:dyDescent="0.25">
      <c r="C17" s="42" t="s">
        <v>2746</v>
      </c>
      <c r="D17" s="42" t="s">
        <v>35</v>
      </c>
      <c r="E17" s="42" t="s">
        <v>35</v>
      </c>
      <c r="F17" s="42" t="s">
        <v>169</v>
      </c>
      <c r="G17" s="42">
        <v>4271</v>
      </c>
      <c r="H17" s="43" t="s">
        <v>405</v>
      </c>
      <c r="I17" s="43" t="s">
        <v>2706</v>
      </c>
      <c r="J17" s="43" t="s">
        <v>833</v>
      </c>
      <c r="K17" s="43">
        <v>5</v>
      </c>
      <c r="L17" s="43">
        <v>0</v>
      </c>
      <c r="M17" s="43">
        <f t="shared" si="1"/>
        <v>0</v>
      </c>
      <c r="N17" s="44">
        <v>0</v>
      </c>
      <c r="O17" s="43" t="s">
        <v>35</v>
      </c>
      <c r="P17" s="42" t="s">
        <v>35</v>
      </c>
      <c r="R17" s="31" t="str">
        <f t="shared" si="0"/>
        <v/>
      </c>
    </row>
    <row r="18" spans="3:18" ht="15.75" x14ac:dyDescent="0.25">
      <c r="C18" s="42" t="s">
        <v>2746</v>
      </c>
      <c r="D18" s="42" t="s">
        <v>35</v>
      </c>
      <c r="E18" s="42" t="s">
        <v>35</v>
      </c>
      <c r="F18" s="42" t="s">
        <v>695</v>
      </c>
      <c r="G18" s="42">
        <v>10809</v>
      </c>
      <c r="H18" s="43" t="s">
        <v>403</v>
      </c>
      <c r="I18" s="43" t="s">
        <v>2706</v>
      </c>
      <c r="J18" s="43" t="s">
        <v>833</v>
      </c>
      <c r="K18" s="43">
        <v>1</v>
      </c>
      <c r="L18" s="43">
        <v>0</v>
      </c>
      <c r="M18" s="43">
        <f t="shared" si="1"/>
        <v>0</v>
      </c>
      <c r="N18" s="44">
        <v>0</v>
      </c>
      <c r="O18" s="43" t="s">
        <v>35</v>
      </c>
      <c r="P18" s="42" t="s">
        <v>35</v>
      </c>
      <c r="R18" s="31" t="str">
        <f t="shared" si="0"/>
        <v/>
      </c>
    </row>
    <row r="19" spans="3:18" ht="15.75" x14ac:dyDescent="0.25">
      <c r="C19" s="42" t="s">
        <v>2746</v>
      </c>
      <c r="D19" s="42" t="s">
        <v>35</v>
      </c>
      <c r="E19" s="42" t="s">
        <v>35</v>
      </c>
      <c r="F19" s="42" t="s">
        <v>686</v>
      </c>
      <c r="G19" s="42">
        <v>4269</v>
      </c>
      <c r="H19" s="43" t="s">
        <v>403</v>
      </c>
      <c r="I19" s="43" t="s">
        <v>2706</v>
      </c>
      <c r="J19" s="43" t="s">
        <v>833</v>
      </c>
      <c r="K19" s="43">
        <v>4</v>
      </c>
      <c r="L19" s="43">
        <v>0</v>
      </c>
      <c r="M19" s="43">
        <f t="shared" si="1"/>
        <v>0</v>
      </c>
      <c r="N19" s="44">
        <v>0</v>
      </c>
      <c r="O19" s="43" t="s">
        <v>35</v>
      </c>
      <c r="P19" s="42" t="s">
        <v>35</v>
      </c>
      <c r="R19" s="31" t="str">
        <f t="shared" si="0"/>
        <v/>
      </c>
    </row>
    <row r="20" spans="3:18" ht="15.75" x14ac:dyDescent="0.25">
      <c r="C20" s="42" t="s">
        <v>2746</v>
      </c>
      <c r="D20" s="42" t="s">
        <v>35</v>
      </c>
      <c r="E20" s="42" t="s">
        <v>35</v>
      </c>
      <c r="F20" s="42" t="s">
        <v>696</v>
      </c>
      <c r="G20" s="42">
        <v>10918</v>
      </c>
      <c r="H20" s="43" t="s">
        <v>403</v>
      </c>
      <c r="I20" s="43" t="s">
        <v>2706</v>
      </c>
      <c r="J20" s="43" t="s">
        <v>833</v>
      </c>
      <c r="K20" s="43">
        <v>2</v>
      </c>
      <c r="L20" s="43">
        <v>0</v>
      </c>
      <c r="M20" s="43">
        <f t="shared" si="1"/>
        <v>0</v>
      </c>
      <c r="N20" s="44">
        <v>0</v>
      </c>
      <c r="O20" s="43" t="s">
        <v>35</v>
      </c>
      <c r="P20" s="42" t="s">
        <v>35</v>
      </c>
      <c r="R20" s="31" t="str">
        <f t="shared" si="0"/>
        <v/>
      </c>
    </row>
    <row r="21" spans="3:18" ht="15.75" x14ac:dyDescent="0.25">
      <c r="C21" s="42" t="s">
        <v>2746</v>
      </c>
      <c r="D21" s="42" t="s">
        <v>35</v>
      </c>
      <c r="E21" s="42" t="s">
        <v>35</v>
      </c>
      <c r="F21" s="42" t="s">
        <v>694</v>
      </c>
      <c r="G21" s="42">
        <v>7045</v>
      </c>
      <c r="H21" s="43" t="s">
        <v>403</v>
      </c>
      <c r="I21" s="43" t="s">
        <v>2706</v>
      </c>
      <c r="J21" s="43" t="s">
        <v>833</v>
      </c>
      <c r="K21" s="43">
        <v>1</v>
      </c>
      <c r="L21" s="43">
        <v>0</v>
      </c>
      <c r="M21" s="43">
        <f t="shared" si="1"/>
        <v>0</v>
      </c>
      <c r="N21" s="44">
        <v>0</v>
      </c>
      <c r="O21" s="43" t="s">
        <v>35</v>
      </c>
      <c r="P21" s="42" t="s">
        <v>35</v>
      </c>
      <c r="R21" s="31" t="str">
        <f t="shared" si="0"/>
        <v/>
      </c>
    </row>
    <row r="22" spans="3:18" ht="15.75" x14ac:dyDescent="0.25">
      <c r="C22" s="42" t="s">
        <v>2746</v>
      </c>
      <c r="D22" s="42" t="s">
        <v>35</v>
      </c>
      <c r="E22" s="42" t="s">
        <v>35</v>
      </c>
      <c r="F22" s="42" t="s">
        <v>689</v>
      </c>
      <c r="G22" s="42">
        <v>6871</v>
      </c>
      <c r="H22" s="43" t="s">
        <v>403</v>
      </c>
      <c r="I22" s="43" t="s">
        <v>2706</v>
      </c>
      <c r="J22" s="43" t="s">
        <v>833</v>
      </c>
      <c r="K22" s="43">
        <v>1</v>
      </c>
      <c r="L22" s="43">
        <v>0</v>
      </c>
      <c r="M22" s="43">
        <f t="shared" si="1"/>
        <v>0</v>
      </c>
      <c r="N22" s="44">
        <v>0</v>
      </c>
      <c r="O22" s="43" t="s">
        <v>35</v>
      </c>
      <c r="P22" s="42" t="s">
        <v>35</v>
      </c>
      <c r="R22" s="31" t="str">
        <f t="shared" si="0"/>
        <v/>
      </c>
    </row>
    <row r="23" spans="3:18" ht="15.75" x14ac:dyDescent="0.25">
      <c r="C23" s="42" t="s">
        <v>2746</v>
      </c>
      <c r="D23" s="42" t="s">
        <v>35</v>
      </c>
      <c r="E23" s="42" t="s">
        <v>35</v>
      </c>
      <c r="F23" s="42" t="s">
        <v>168</v>
      </c>
      <c r="G23" s="42">
        <v>4273</v>
      </c>
      <c r="H23" s="43" t="s">
        <v>403</v>
      </c>
      <c r="I23" s="43" t="s">
        <v>2706</v>
      </c>
      <c r="J23" s="43" t="s">
        <v>833</v>
      </c>
      <c r="K23" s="43">
        <v>5</v>
      </c>
      <c r="L23" s="43">
        <v>0</v>
      </c>
      <c r="M23" s="43">
        <f t="shared" si="1"/>
        <v>0</v>
      </c>
      <c r="N23" s="44">
        <v>0</v>
      </c>
      <c r="O23" s="43" t="s">
        <v>35</v>
      </c>
      <c r="P23" s="42" t="s">
        <v>35</v>
      </c>
      <c r="R23" s="31" t="str">
        <f t="shared" si="0"/>
        <v/>
      </c>
    </row>
    <row r="24" spans="3:18" ht="15.75" x14ac:dyDescent="0.25">
      <c r="C24" s="42" t="s">
        <v>2746</v>
      </c>
      <c r="D24" s="42" t="s">
        <v>35</v>
      </c>
      <c r="E24" s="42" t="s">
        <v>35</v>
      </c>
      <c r="F24" s="42" t="s">
        <v>690</v>
      </c>
      <c r="G24" s="42">
        <v>6905</v>
      </c>
      <c r="H24" s="43" t="s">
        <v>403</v>
      </c>
      <c r="I24" s="43" t="s">
        <v>2706</v>
      </c>
      <c r="J24" s="43" t="s">
        <v>833</v>
      </c>
      <c r="K24" s="43">
        <v>2</v>
      </c>
      <c r="L24" s="43">
        <v>0</v>
      </c>
      <c r="M24" s="43">
        <f t="shared" si="1"/>
        <v>0</v>
      </c>
      <c r="N24" s="44">
        <v>0</v>
      </c>
      <c r="O24" s="43" t="s">
        <v>35</v>
      </c>
      <c r="P24" s="42" t="s">
        <v>35</v>
      </c>
      <c r="R24" s="31" t="str">
        <f t="shared" si="0"/>
        <v/>
      </c>
    </row>
    <row r="25" spans="3:18" ht="15.75" x14ac:dyDescent="0.25">
      <c r="C25" s="42" t="s">
        <v>2746</v>
      </c>
      <c r="D25" s="42" t="s">
        <v>35</v>
      </c>
      <c r="E25" s="42" t="s">
        <v>35</v>
      </c>
      <c r="F25" s="42" t="s">
        <v>799</v>
      </c>
      <c r="G25" s="42">
        <v>18475</v>
      </c>
      <c r="H25" s="43" t="s">
        <v>403</v>
      </c>
      <c r="I25" s="43" t="s">
        <v>2706</v>
      </c>
      <c r="J25" s="43" t="s">
        <v>833</v>
      </c>
      <c r="K25" s="43">
        <v>1</v>
      </c>
      <c r="L25" s="43">
        <v>0</v>
      </c>
      <c r="M25" s="43">
        <f t="shared" si="1"/>
        <v>0</v>
      </c>
      <c r="N25" s="44">
        <v>0</v>
      </c>
      <c r="O25" s="43" t="s">
        <v>35</v>
      </c>
      <c r="P25" s="42" t="s">
        <v>35</v>
      </c>
      <c r="R25" s="31" t="str">
        <f t="shared" si="0"/>
        <v/>
      </c>
    </row>
    <row r="26" spans="3:18" ht="15.75" x14ac:dyDescent="0.25">
      <c r="C26" s="42" t="s">
        <v>2746</v>
      </c>
      <c r="D26" s="42" t="s">
        <v>35</v>
      </c>
      <c r="E26" s="42" t="s">
        <v>35</v>
      </c>
      <c r="F26" s="42" t="s">
        <v>693</v>
      </c>
      <c r="G26" s="42">
        <v>7019</v>
      </c>
      <c r="H26" s="43" t="s">
        <v>403</v>
      </c>
      <c r="I26" s="43" t="s">
        <v>2706</v>
      </c>
      <c r="J26" s="43" t="s">
        <v>833</v>
      </c>
      <c r="K26" s="43">
        <v>7</v>
      </c>
      <c r="L26" s="43">
        <v>0</v>
      </c>
      <c r="M26" s="43">
        <f t="shared" si="1"/>
        <v>0</v>
      </c>
      <c r="N26" s="44">
        <v>0</v>
      </c>
      <c r="O26" s="43" t="s">
        <v>35</v>
      </c>
      <c r="P26" s="42" t="s">
        <v>35</v>
      </c>
      <c r="R26" s="31" t="str">
        <f t="shared" si="0"/>
        <v/>
      </c>
    </row>
    <row r="27" spans="3:18" ht="15.75" x14ac:dyDescent="0.25">
      <c r="C27" s="42" t="s">
        <v>2746</v>
      </c>
      <c r="D27" s="42" t="s">
        <v>35</v>
      </c>
      <c r="E27" s="42" t="s">
        <v>35</v>
      </c>
      <c r="F27" s="42" t="s">
        <v>688</v>
      </c>
      <c r="G27" s="42">
        <v>4272</v>
      </c>
      <c r="H27" s="43" t="s">
        <v>404</v>
      </c>
      <c r="I27" s="43" t="s">
        <v>2706</v>
      </c>
      <c r="J27" s="43" t="s">
        <v>833</v>
      </c>
      <c r="K27" s="43">
        <v>2</v>
      </c>
      <c r="L27" s="43">
        <v>0</v>
      </c>
      <c r="M27" s="43">
        <f t="shared" si="1"/>
        <v>0</v>
      </c>
      <c r="N27" s="44">
        <v>0</v>
      </c>
      <c r="O27" s="43" t="s">
        <v>35</v>
      </c>
      <c r="P27" s="42" t="s">
        <v>35</v>
      </c>
      <c r="R27" s="31" t="str">
        <f t="shared" si="0"/>
        <v/>
      </c>
    </row>
    <row r="28" spans="3:18" ht="15.75" x14ac:dyDescent="0.25">
      <c r="C28" s="42" t="s">
        <v>2746</v>
      </c>
      <c r="D28" s="42" t="s">
        <v>35</v>
      </c>
      <c r="E28" s="42" t="s">
        <v>35</v>
      </c>
      <c r="F28" s="42" t="s">
        <v>697</v>
      </c>
      <c r="G28" s="42">
        <v>13059</v>
      </c>
      <c r="H28" s="43" t="s">
        <v>403</v>
      </c>
      <c r="I28" s="43" t="s">
        <v>2706</v>
      </c>
      <c r="J28" s="43" t="s">
        <v>833</v>
      </c>
      <c r="K28" s="43">
        <v>1</v>
      </c>
      <c r="L28" s="43">
        <v>0</v>
      </c>
      <c r="M28" s="43">
        <f t="shared" si="1"/>
        <v>0</v>
      </c>
      <c r="N28" s="44">
        <v>0</v>
      </c>
      <c r="O28" s="43" t="s">
        <v>35</v>
      </c>
      <c r="P28" s="42" t="s">
        <v>35</v>
      </c>
      <c r="R28" s="31" t="str">
        <f t="shared" si="0"/>
        <v/>
      </c>
    </row>
    <row r="29" spans="3:18" ht="15.75" x14ac:dyDescent="0.25">
      <c r="C29" s="42" t="s">
        <v>2746</v>
      </c>
      <c r="D29" s="42" t="s">
        <v>35</v>
      </c>
      <c r="E29" s="42" t="s">
        <v>35</v>
      </c>
      <c r="F29" s="42" t="s">
        <v>685</v>
      </c>
      <c r="G29" s="42">
        <v>4268</v>
      </c>
      <c r="H29" s="43" t="s">
        <v>403</v>
      </c>
      <c r="I29" s="43" t="s">
        <v>2706</v>
      </c>
      <c r="J29" s="43" t="s">
        <v>833</v>
      </c>
      <c r="K29" s="43">
        <v>2</v>
      </c>
      <c r="L29" s="43">
        <v>0</v>
      </c>
      <c r="M29" s="43">
        <f t="shared" si="1"/>
        <v>0</v>
      </c>
      <c r="N29" s="44">
        <v>0</v>
      </c>
      <c r="O29" s="43" t="s">
        <v>35</v>
      </c>
      <c r="P29" s="42" t="s">
        <v>35</v>
      </c>
      <c r="R29" s="31" t="str">
        <f t="shared" si="0"/>
        <v/>
      </c>
    </row>
    <row r="30" spans="3:18" ht="15.75" x14ac:dyDescent="0.25">
      <c r="C30" s="42" t="s">
        <v>2746</v>
      </c>
      <c r="D30" s="42" t="s">
        <v>35</v>
      </c>
      <c r="E30" s="42" t="s">
        <v>35</v>
      </c>
      <c r="F30" s="42" t="s">
        <v>692</v>
      </c>
      <c r="G30" s="42">
        <v>7018</v>
      </c>
      <c r="H30" s="43" t="s">
        <v>403</v>
      </c>
      <c r="I30" s="43" t="s">
        <v>2706</v>
      </c>
      <c r="J30" s="43" t="s">
        <v>833</v>
      </c>
      <c r="K30" s="43">
        <v>1</v>
      </c>
      <c r="L30" s="43">
        <v>0</v>
      </c>
      <c r="M30" s="43">
        <f t="shared" si="1"/>
        <v>0</v>
      </c>
      <c r="N30" s="44">
        <v>0</v>
      </c>
      <c r="O30" s="43" t="s">
        <v>35</v>
      </c>
      <c r="P30" s="42" t="s">
        <v>35</v>
      </c>
      <c r="R30" s="31" t="str">
        <f t="shared" si="0"/>
        <v/>
      </c>
    </row>
    <row r="31" spans="3:18" ht="15.75" x14ac:dyDescent="0.25">
      <c r="C31" s="42" t="s">
        <v>2746</v>
      </c>
      <c r="D31" s="42" t="s">
        <v>35</v>
      </c>
      <c r="E31" s="42" t="s">
        <v>30</v>
      </c>
      <c r="F31" s="42" t="s">
        <v>682</v>
      </c>
      <c r="G31" s="42">
        <v>10008</v>
      </c>
      <c r="H31" s="43" t="s">
        <v>403</v>
      </c>
      <c r="I31" s="43" t="s">
        <v>2706</v>
      </c>
      <c r="J31" s="43" t="s">
        <v>833</v>
      </c>
      <c r="K31" s="43">
        <v>1</v>
      </c>
      <c r="L31" s="43">
        <v>0</v>
      </c>
      <c r="M31" s="43">
        <f t="shared" si="1"/>
        <v>0</v>
      </c>
      <c r="N31" s="44">
        <v>0</v>
      </c>
      <c r="O31" s="43" t="s">
        <v>35</v>
      </c>
      <c r="P31" s="42" t="s">
        <v>30</v>
      </c>
      <c r="R31" s="31" t="str">
        <f t="shared" si="0"/>
        <v/>
      </c>
    </row>
    <row r="32" spans="3:18" ht="15.75" x14ac:dyDescent="0.25">
      <c r="C32" s="42" t="s">
        <v>2746</v>
      </c>
      <c r="D32" s="42" t="s">
        <v>35</v>
      </c>
      <c r="E32" s="42" t="s">
        <v>30</v>
      </c>
      <c r="F32" s="42" t="s">
        <v>154</v>
      </c>
      <c r="G32" s="42">
        <v>4309</v>
      </c>
      <c r="H32" s="43" t="s">
        <v>404</v>
      </c>
      <c r="I32" s="43" t="s">
        <v>2706</v>
      </c>
      <c r="J32" s="43" t="s">
        <v>833</v>
      </c>
      <c r="K32" s="43">
        <v>4</v>
      </c>
      <c r="L32" s="43">
        <v>0</v>
      </c>
      <c r="M32" s="43">
        <f t="shared" si="1"/>
        <v>0</v>
      </c>
      <c r="N32" s="44">
        <v>0</v>
      </c>
      <c r="O32" s="43" t="s">
        <v>35</v>
      </c>
      <c r="P32" s="42" t="s">
        <v>30</v>
      </c>
      <c r="R32" s="31" t="str">
        <f t="shared" si="0"/>
        <v/>
      </c>
    </row>
    <row r="33" spans="3:18" ht="15.75" x14ac:dyDescent="0.25">
      <c r="C33" s="42" t="s">
        <v>2746</v>
      </c>
      <c r="D33" s="42" t="s">
        <v>35</v>
      </c>
      <c r="E33" s="42" t="s">
        <v>30</v>
      </c>
      <c r="F33" s="42" t="s">
        <v>158</v>
      </c>
      <c r="G33" s="42">
        <v>4302</v>
      </c>
      <c r="H33" s="43" t="s">
        <v>405</v>
      </c>
      <c r="I33" s="43" t="s">
        <v>2706</v>
      </c>
      <c r="J33" s="43" t="s">
        <v>833</v>
      </c>
      <c r="K33" s="43">
        <v>1</v>
      </c>
      <c r="L33" s="43">
        <v>0</v>
      </c>
      <c r="M33" s="43">
        <f t="shared" si="1"/>
        <v>0</v>
      </c>
      <c r="N33" s="44">
        <v>0</v>
      </c>
      <c r="O33" s="43" t="s">
        <v>35</v>
      </c>
      <c r="P33" s="42" t="s">
        <v>30</v>
      </c>
      <c r="R33" s="31" t="str">
        <f t="shared" si="0"/>
        <v/>
      </c>
    </row>
    <row r="34" spans="3:18" ht="15.75" x14ac:dyDescent="0.25">
      <c r="C34" s="42" t="s">
        <v>2746</v>
      </c>
      <c r="D34" s="42" t="s">
        <v>35</v>
      </c>
      <c r="E34" s="42" t="s">
        <v>30</v>
      </c>
      <c r="F34" s="42" t="s">
        <v>680</v>
      </c>
      <c r="G34" s="42">
        <v>4310</v>
      </c>
      <c r="H34" s="43" t="s">
        <v>405</v>
      </c>
      <c r="I34" s="43" t="s">
        <v>2706</v>
      </c>
      <c r="J34" s="43" t="s">
        <v>833</v>
      </c>
      <c r="K34" s="43">
        <v>3</v>
      </c>
      <c r="L34" s="43">
        <v>0</v>
      </c>
      <c r="M34" s="43">
        <f t="shared" si="1"/>
        <v>0</v>
      </c>
      <c r="N34" s="44">
        <v>0</v>
      </c>
      <c r="O34" s="43" t="s">
        <v>35</v>
      </c>
      <c r="P34" s="42" t="s">
        <v>30</v>
      </c>
      <c r="R34" s="31" t="str">
        <f t="shared" si="0"/>
        <v/>
      </c>
    </row>
    <row r="35" spans="3:18" ht="15.75" x14ac:dyDescent="0.25">
      <c r="C35" s="42" t="s">
        <v>2746</v>
      </c>
      <c r="D35" s="42" t="s">
        <v>35</v>
      </c>
      <c r="E35" s="42" t="s">
        <v>30</v>
      </c>
      <c r="F35" s="42" t="s">
        <v>155</v>
      </c>
      <c r="G35" s="42">
        <v>4307</v>
      </c>
      <c r="H35" s="43" t="s">
        <v>404</v>
      </c>
      <c r="I35" s="43" t="s">
        <v>2706</v>
      </c>
      <c r="J35" s="43" t="s">
        <v>833</v>
      </c>
      <c r="K35" s="43">
        <v>7</v>
      </c>
      <c r="L35" s="43">
        <v>0</v>
      </c>
      <c r="M35" s="43">
        <f t="shared" si="1"/>
        <v>0</v>
      </c>
      <c r="N35" s="44">
        <v>0</v>
      </c>
      <c r="O35" s="43" t="s">
        <v>35</v>
      </c>
      <c r="P35" s="42" t="s">
        <v>30</v>
      </c>
      <c r="R35" s="31" t="str">
        <f t="shared" si="0"/>
        <v/>
      </c>
    </row>
    <row r="36" spans="3:18" ht="15" customHeight="1" x14ac:dyDescent="0.25">
      <c r="C36" s="42" t="s">
        <v>2746</v>
      </c>
      <c r="D36" s="42" t="s">
        <v>35</v>
      </c>
      <c r="E36" s="42" t="s">
        <v>30</v>
      </c>
      <c r="F36" s="42" t="s">
        <v>159</v>
      </c>
      <c r="G36" s="42">
        <v>4300</v>
      </c>
      <c r="H36" s="43" t="s">
        <v>405</v>
      </c>
      <c r="I36" s="43" t="s">
        <v>2706</v>
      </c>
      <c r="J36" s="43" t="s">
        <v>834</v>
      </c>
      <c r="K36" s="43">
        <v>13</v>
      </c>
      <c r="L36" s="43">
        <v>0</v>
      </c>
      <c r="M36" s="43">
        <f t="shared" si="1"/>
        <v>0</v>
      </c>
      <c r="N36" s="44">
        <v>0</v>
      </c>
      <c r="O36" s="43" t="s">
        <v>35</v>
      </c>
      <c r="P36" s="42" t="s">
        <v>30</v>
      </c>
      <c r="R36" s="31">
        <f t="shared" si="0"/>
        <v>0</v>
      </c>
    </row>
    <row r="37" spans="3:18" ht="15.75" x14ac:dyDescent="0.25">
      <c r="C37" s="42" t="s">
        <v>2746</v>
      </c>
      <c r="D37" s="42" t="s">
        <v>35</v>
      </c>
      <c r="E37" s="42" t="s">
        <v>30</v>
      </c>
      <c r="F37" s="42" t="s">
        <v>678</v>
      </c>
      <c r="G37" s="42">
        <v>4306</v>
      </c>
      <c r="H37" s="43" t="s">
        <v>405</v>
      </c>
      <c r="I37" s="43" t="s">
        <v>2706</v>
      </c>
      <c r="J37" s="43" t="s">
        <v>833</v>
      </c>
      <c r="K37" s="43">
        <v>1</v>
      </c>
      <c r="L37" s="43">
        <v>0</v>
      </c>
      <c r="M37" s="43">
        <f t="shared" si="1"/>
        <v>0</v>
      </c>
      <c r="N37" s="44">
        <v>0</v>
      </c>
      <c r="O37" s="43" t="s">
        <v>35</v>
      </c>
      <c r="P37" s="42" t="s">
        <v>30</v>
      </c>
      <c r="R37" s="31" t="str">
        <f t="shared" si="0"/>
        <v/>
      </c>
    </row>
    <row r="38" spans="3:18" ht="15.75" x14ac:dyDescent="0.25">
      <c r="C38" s="42" t="s">
        <v>2746</v>
      </c>
      <c r="D38" s="42" t="s">
        <v>35</v>
      </c>
      <c r="E38" s="42" t="s">
        <v>30</v>
      </c>
      <c r="F38" s="42" t="s">
        <v>157</v>
      </c>
      <c r="G38" s="42">
        <v>4303</v>
      </c>
      <c r="H38" s="43" t="s">
        <v>405</v>
      </c>
      <c r="I38" s="43" t="s">
        <v>2706</v>
      </c>
      <c r="J38" s="43" t="s">
        <v>833</v>
      </c>
      <c r="K38" s="43">
        <v>4</v>
      </c>
      <c r="L38" s="43">
        <v>0</v>
      </c>
      <c r="M38" s="43">
        <f t="shared" si="1"/>
        <v>0</v>
      </c>
      <c r="N38" s="44">
        <v>0</v>
      </c>
      <c r="O38" s="43" t="s">
        <v>35</v>
      </c>
      <c r="P38" s="42" t="s">
        <v>30</v>
      </c>
      <c r="R38" s="31" t="str">
        <f t="shared" si="0"/>
        <v/>
      </c>
    </row>
    <row r="39" spans="3:18" ht="15.75" x14ac:dyDescent="0.25">
      <c r="C39" s="42" t="s">
        <v>2746</v>
      </c>
      <c r="D39" s="42" t="s">
        <v>35</v>
      </c>
      <c r="E39" s="42" t="s">
        <v>30</v>
      </c>
      <c r="F39" s="42" t="s">
        <v>681</v>
      </c>
      <c r="G39" s="42">
        <v>7433</v>
      </c>
      <c r="H39" s="43" t="s">
        <v>403</v>
      </c>
      <c r="I39" s="43" t="s">
        <v>2706</v>
      </c>
      <c r="J39" s="43" t="s">
        <v>833</v>
      </c>
      <c r="K39" s="43">
        <v>2</v>
      </c>
      <c r="L39" s="43">
        <v>0</v>
      </c>
      <c r="M39" s="43">
        <f t="shared" si="1"/>
        <v>0</v>
      </c>
      <c r="N39" s="44">
        <v>0</v>
      </c>
      <c r="O39" s="43" t="s">
        <v>35</v>
      </c>
      <c r="P39" s="42" t="s">
        <v>30</v>
      </c>
      <c r="R39" s="31" t="str">
        <f t="shared" si="0"/>
        <v/>
      </c>
    </row>
    <row r="40" spans="3:18" ht="15.75" x14ac:dyDescent="0.25">
      <c r="C40" s="42" t="s">
        <v>2746</v>
      </c>
      <c r="D40" s="42" t="s">
        <v>35</v>
      </c>
      <c r="E40" s="42" t="s">
        <v>30</v>
      </c>
      <c r="F40" s="42" t="s">
        <v>153</v>
      </c>
      <c r="G40" s="42">
        <v>6996</v>
      </c>
      <c r="H40" s="43" t="s">
        <v>404</v>
      </c>
      <c r="I40" s="43" t="s">
        <v>2706</v>
      </c>
      <c r="J40" s="43" t="s">
        <v>833</v>
      </c>
      <c r="K40" s="43">
        <v>3</v>
      </c>
      <c r="L40" s="43">
        <v>0</v>
      </c>
      <c r="M40" s="43">
        <f t="shared" si="1"/>
        <v>0</v>
      </c>
      <c r="N40" s="44">
        <v>0</v>
      </c>
      <c r="O40" s="43" t="s">
        <v>35</v>
      </c>
      <c r="P40" s="42" t="s">
        <v>30</v>
      </c>
      <c r="R40" s="31" t="str">
        <f t="shared" si="0"/>
        <v/>
      </c>
    </row>
    <row r="41" spans="3:18" ht="15.75" x14ac:dyDescent="0.25">
      <c r="C41" s="42" t="s">
        <v>2746</v>
      </c>
      <c r="D41" s="42" t="s">
        <v>35</v>
      </c>
      <c r="E41" s="42" t="s">
        <v>30</v>
      </c>
      <c r="F41" s="42" t="s">
        <v>676</v>
      </c>
      <c r="G41" s="42">
        <v>4287</v>
      </c>
      <c r="H41" s="43" t="s">
        <v>404</v>
      </c>
      <c r="I41" s="43" t="s">
        <v>2706</v>
      </c>
      <c r="J41" s="43" t="s">
        <v>833</v>
      </c>
      <c r="K41" s="43">
        <v>6</v>
      </c>
      <c r="L41" s="43">
        <v>1</v>
      </c>
      <c r="M41" s="43">
        <f t="shared" si="1"/>
        <v>0</v>
      </c>
      <c r="N41" s="44">
        <v>0.16666666666666666</v>
      </c>
      <c r="O41" s="43" t="s">
        <v>35</v>
      </c>
      <c r="P41" s="42" t="s">
        <v>32</v>
      </c>
      <c r="R41" s="31" t="str">
        <f t="shared" si="0"/>
        <v/>
      </c>
    </row>
    <row r="42" spans="3:18" ht="15.75" x14ac:dyDescent="0.25">
      <c r="C42" s="42" t="s">
        <v>2746</v>
      </c>
      <c r="D42" s="42" t="s">
        <v>35</v>
      </c>
      <c r="E42" s="42" t="s">
        <v>30</v>
      </c>
      <c r="F42" s="42" t="s">
        <v>677</v>
      </c>
      <c r="G42" s="42">
        <v>4305</v>
      </c>
      <c r="H42" s="43" t="s">
        <v>404</v>
      </c>
      <c r="I42" s="43" t="s">
        <v>2706</v>
      </c>
      <c r="J42" s="43" t="s">
        <v>833</v>
      </c>
      <c r="K42" s="43">
        <v>1</v>
      </c>
      <c r="L42" s="43">
        <v>0</v>
      </c>
      <c r="M42" s="43">
        <f t="shared" si="1"/>
        <v>0</v>
      </c>
      <c r="N42" s="44">
        <v>0</v>
      </c>
      <c r="O42" s="43" t="s">
        <v>35</v>
      </c>
      <c r="P42" s="42" t="s">
        <v>30</v>
      </c>
      <c r="R42" s="31" t="str">
        <f t="shared" si="0"/>
        <v/>
      </c>
    </row>
    <row r="43" spans="3:18" ht="15.75" x14ac:dyDescent="0.25">
      <c r="C43" s="42" t="s">
        <v>2746</v>
      </c>
      <c r="D43" s="42" t="s">
        <v>35</v>
      </c>
      <c r="E43" s="42" t="s">
        <v>30</v>
      </c>
      <c r="F43" s="42" t="s">
        <v>156</v>
      </c>
      <c r="G43" s="42">
        <v>4301</v>
      </c>
      <c r="H43" s="43" t="s">
        <v>403</v>
      </c>
      <c r="I43" s="43" t="s">
        <v>2706</v>
      </c>
      <c r="J43" s="43" t="s">
        <v>833</v>
      </c>
      <c r="K43" s="43">
        <v>5</v>
      </c>
      <c r="L43" s="43">
        <v>0</v>
      </c>
      <c r="M43" s="43">
        <f t="shared" si="1"/>
        <v>0</v>
      </c>
      <c r="N43" s="44">
        <v>0</v>
      </c>
      <c r="O43" s="43" t="s">
        <v>35</v>
      </c>
      <c r="P43" s="42" t="s">
        <v>30</v>
      </c>
      <c r="R43" s="31" t="str">
        <f t="shared" si="0"/>
        <v/>
      </c>
    </row>
    <row r="44" spans="3:18" ht="15.75" x14ac:dyDescent="0.25">
      <c r="C44" s="42" t="s">
        <v>2746</v>
      </c>
      <c r="D44" s="42" t="s">
        <v>35</v>
      </c>
      <c r="E44" s="42" t="s">
        <v>30</v>
      </c>
      <c r="F44" s="42" t="s">
        <v>679</v>
      </c>
      <c r="G44" s="42">
        <v>4308</v>
      </c>
      <c r="H44" s="43" t="s">
        <v>403</v>
      </c>
      <c r="I44" s="43" t="s">
        <v>2706</v>
      </c>
      <c r="J44" s="43" t="s">
        <v>833</v>
      </c>
      <c r="K44" s="43">
        <v>4</v>
      </c>
      <c r="L44" s="43">
        <v>0</v>
      </c>
      <c r="M44" s="43">
        <f t="shared" si="1"/>
        <v>0</v>
      </c>
      <c r="N44" s="44">
        <v>0</v>
      </c>
      <c r="O44" s="43" t="s">
        <v>35</v>
      </c>
      <c r="P44" s="42" t="s">
        <v>30</v>
      </c>
      <c r="R44" s="31" t="str">
        <f t="shared" si="0"/>
        <v/>
      </c>
    </row>
    <row r="45" spans="3:18" ht="15.75" x14ac:dyDescent="0.25">
      <c r="C45" s="42" t="s">
        <v>2746</v>
      </c>
      <c r="D45" s="42" t="s">
        <v>35</v>
      </c>
      <c r="E45" s="42" t="s">
        <v>30</v>
      </c>
      <c r="F45" s="42" t="s">
        <v>710</v>
      </c>
      <c r="G45" s="42">
        <v>4304</v>
      </c>
      <c r="H45" s="43" t="s">
        <v>404</v>
      </c>
      <c r="I45" s="43" t="s">
        <v>2706</v>
      </c>
      <c r="J45" s="43" t="s">
        <v>833</v>
      </c>
      <c r="K45" s="43">
        <v>3</v>
      </c>
      <c r="L45" s="43">
        <v>0</v>
      </c>
      <c r="M45" s="43">
        <f t="shared" si="1"/>
        <v>0</v>
      </c>
      <c r="N45" s="44">
        <v>0</v>
      </c>
      <c r="O45" s="43" t="s">
        <v>35</v>
      </c>
      <c r="P45" s="42" t="s">
        <v>30</v>
      </c>
      <c r="R45" s="31" t="str">
        <f t="shared" si="0"/>
        <v/>
      </c>
    </row>
    <row r="46" spans="3:18" ht="15.75" x14ac:dyDescent="0.25">
      <c r="C46" s="42" t="s">
        <v>2746</v>
      </c>
      <c r="D46" s="42" t="s">
        <v>35</v>
      </c>
      <c r="E46" s="42" t="s">
        <v>31</v>
      </c>
      <c r="F46" s="42" t="s">
        <v>163</v>
      </c>
      <c r="G46" s="42">
        <v>4296</v>
      </c>
      <c r="H46" s="43" t="s">
        <v>405</v>
      </c>
      <c r="I46" s="43" t="s">
        <v>2706</v>
      </c>
      <c r="J46" s="43" t="s">
        <v>833</v>
      </c>
      <c r="K46" s="43">
        <v>13</v>
      </c>
      <c r="L46" s="43">
        <v>0</v>
      </c>
      <c r="M46" s="43">
        <f t="shared" si="1"/>
        <v>0</v>
      </c>
      <c r="N46" s="44">
        <v>0</v>
      </c>
      <c r="O46" s="43" t="s">
        <v>35</v>
      </c>
      <c r="P46" s="42" t="s">
        <v>31</v>
      </c>
      <c r="R46" s="31" t="str">
        <f t="shared" si="0"/>
        <v/>
      </c>
    </row>
    <row r="47" spans="3:18" ht="15.75" x14ac:dyDescent="0.25">
      <c r="C47" s="42" t="s">
        <v>2746</v>
      </c>
      <c r="D47" s="42" t="s">
        <v>35</v>
      </c>
      <c r="E47" s="42" t="s">
        <v>31</v>
      </c>
      <c r="F47" s="42" t="s">
        <v>162</v>
      </c>
      <c r="G47" s="42">
        <v>4298</v>
      </c>
      <c r="H47" s="43" t="s">
        <v>404</v>
      </c>
      <c r="I47" s="43" t="s">
        <v>2706</v>
      </c>
      <c r="J47" s="43" t="s">
        <v>833</v>
      </c>
      <c r="K47" s="43">
        <v>5</v>
      </c>
      <c r="L47" s="43">
        <v>0</v>
      </c>
      <c r="M47" s="43">
        <f t="shared" si="1"/>
        <v>0</v>
      </c>
      <c r="N47" s="44">
        <v>0</v>
      </c>
      <c r="O47" s="43" t="s">
        <v>35</v>
      </c>
      <c r="P47" s="42" t="s">
        <v>31</v>
      </c>
      <c r="R47" s="31" t="str">
        <f t="shared" si="0"/>
        <v/>
      </c>
    </row>
    <row r="48" spans="3:18" ht="15.75" x14ac:dyDescent="0.25">
      <c r="C48" s="42" t="s">
        <v>2746</v>
      </c>
      <c r="D48" s="42" t="s">
        <v>35</v>
      </c>
      <c r="E48" s="42" t="s">
        <v>31</v>
      </c>
      <c r="F48" s="42" t="s">
        <v>683</v>
      </c>
      <c r="G48" s="42">
        <v>4297</v>
      </c>
      <c r="H48" s="43" t="s">
        <v>404</v>
      </c>
      <c r="I48" s="43" t="s">
        <v>2706</v>
      </c>
      <c r="J48" s="43" t="s">
        <v>833</v>
      </c>
      <c r="K48" s="43">
        <v>1</v>
      </c>
      <c r="L48" s="43">
        <v>0</v>
      </c>
      <c r="M48" s="43">
        <f t="shared" si="1"/>
        <v>0</v>
      </c>
      <c r="N48" s="44">
        <v>0</v>
      </c>
      <c r="O48" s="43" t="s">
        <v>35</v>
      </c>
      <c r="P48" s="42" t="s">
        <v>31</v>
      </c>
      <c r="R48" s="31" t="str">
        <f t="shared" si="0"/>
        <v/>
      </c>
    </row>
    <row r="49" spans="3:18" ht="15.75" x14ac:dyDescent="0.25">
      <c r="C49" s="42" t="s">
        <v>2746</v>
      </c>
      <c r="D49" s="42" t="s">
        <v>35</v>
      </c>
      <c r="E49" s="42" t="s">
        <v>31</v>
      </c>
      <c r="F49" s="42" t="s">
        <v>161</v>
      </c>
      <c r="G49" s="42">
        <v>4299</v>
      </c>
      <c r="H49" s="43" t="s">
        <v>404</v>
      </c>
      <c r="I49" s="43" t="s">
        <v>2706</v>
      </c>
      <c r="J49" s="43" t="s">
        <v>833</v>
      </c>
      <c r="K49" s="43">
        <v>1</v>
      </c>
      <c r="L49" s="43">
        <v>0</v>
      </c>
      <c r="M49" s="43">
        <f t="shared" si="1"/>
        <v>0</v>
      </c>
      <c r="N49" s="44">
        <v>0</v>
      </c>
      <c r="O49" s="43" t="s">
        <v>35</v>
      </c>
      <c r="P49" s="42" t="s">
        <v>31</v>
      </c>
      <c r="R49" s="31" t="str">
        <f t="shared" si="0"/>
        <v/>
      </c>
    </row>
    <row r="50" spans="3:18" ht="15.75" x14ac:dyDescent="0.25">
      <c r="C50" s="42" t="s">
        <v>2746</v>
      </c>
      <c r="D50" s="42" t="s">
        <v>35</v>
      </c>
      <c r="E50" s="42" t="s">
        <v>31</v>
      </c>
      <c r="F50" s="42" t="s">
        <v>684</v>
      </c>
      <c r="G50" s="42">
        <v>10965</v>
      </c>
      <c r="H50" s="43" t="s">
        <v>403</v>
      </c>
      <c r="I50" s="43" t="s">
        <v>2706</v>
      </c>
      <c r="J50" s="43" t="s">
        <v>833</v>
      </c>
      <c r="K50" s="43">
        <v>2</v>
      </c>
      <c r="L50" s="43">
        <v>0</v>
      </c>
      <c r="M50" s="43">
        <f t="shared" si="1"/>
        <v>0</v>
      </c>
      <c r="N50" s="44">
        <v>0</v>
      </c>
      <c r="O50" s="43" t="s">
        <v>35</v>
      </c>
      <c r="P50" s="42" t="s">
        <v>31</v>
      </c>
      <c r="R50" s="31" t="str">
        <f t="shared" si="0"/>
        <v/>
      </c>
    </row>
    <row r="51" spans="3:18" ht="15.75" x14ac:dyDescent="0.25">
      <c r="C51" s="42" t="s">
        <v>2746</v>
      </c>
      <c r="D51" s="42" t="s">
        <v>35</v>
      </c>
      <c r="E51" s="42" t="s">
        <v>31</v>
      </c>
      <c r="F51" s="42" t="s">
        <v>160</v>
      </c>
      <c r="G51" s="42">
        <v>7016</v>
      </c>
      <c r="H51" s="43" t="s">
        <v>404</v>
      </c>
      <c r="I51" s="43" t="s">
        <v>2706</v>
      </c>
      <c r="J51" s="43" t="s">
        <v>833</v>
      </c>
      <c r="K51" s="43">
        <v>7</v>
      </c>
      <c r="L51" s="43">
        <v>0</v>
      </c>
      <c r="M51" s="43">
        <f t="shared" si="1"/>
        <v>0</v>
      </c>
      <c r="N51" s="44">
        <v>0</v>
      </c>
      <c r="O51" s="43" t="s">
        <v>35</v>
      </c>
      <c r="P51" s="42" t="s">
        <v>31</v>
      </c>
      <c r="R51" s="31" t="str">
        <f t="shared" si="0"/>
        <v/>
      </c>
    </row>
    <row r="52" spans="3:18" ht="15.75" x14ac:dyDescent="0.25">
      <c r="C52" s="42" t="s">
        <v>2746</v>
      </c>
      <c r="D52" s="42" t="s">
        <v>35</v>
      </c>
      <c r="E52" s="42" t="s">
        <v>32</v>
      </c>
      <c r="F52" s="42" t="s">
        <v>167</v>
      </c>
      <c r="G52" s="42">
        <v>4279</v>
      </c>
      <c r="H52" s="43" t="s">
        <v>405</v>
      </c>
      <c r="I52" s="43" t="s">
        <v>2706</v>
      </c>
      <c r="J52" s="43" t="s">
        <v>834</v>
      </c>
      <c r="K52" s="43">
        <v>16</v>
      </c>
      <c r="L52" s="43">
        <v>0</v>
      </c>
      <c r="M52" s="43">
        <f t="shared" si="1"/>
        <v>0</v>
      </c>
      <c r="N52" s="44">
        <v>0</v>
      </c>
      <c r="O52" s="43" t="s">
        <v>35</v>
      </c>
      <c r="P52" s="42" t="s">
        <v>32</v>
      </c>
      <c r="R52" s="31">
        <f t="shared" si="0"/>
        <v>0</v>
      </c>
    </row>
    <row r="53" spans="3:18" ht="15.75" x14ac:dyDescent="0.25">
      <c r="C53" s="42" t="s">
        <v>2746</v>
      </c>
      <c r="D53" s="42" t="s">
        <v>35</v>
      </c>
      <c r="E53" s="42" t="s">
        <v>32</v>
      </c>
      <c r="F53" s="42" t="s">
        <v>707</v>
      </c>
      <c r="G53" s="42">
        <v>4284</v>
      </c>
      <c r="H53" s="43" t="s">
        <v>405</v>
      </c>
      <c r="I53" s="43" t="s">
        <v>2706</v>
      </c>
      <c r="J53" s="43" t="s">
        <v>833</v>
      </c>
      <c r="K53" s="43">
        <v>12</v>
      </c>
      <c r="L53" s="43">
        <v>1</v>
      </c>
      <c r="M53" s="43">
        <f t="shared" si="1"/>
        <v>0</v>
      </c>
      <c r="N53" s="44">
        <v>8.3333333333333329E-2</v>
      </c>
      <c r="O53" s="43" t="s">
        <v>35</v>
      </c>
      <c r="P53" s="42" t="s">
        <v>32</v>
      </c>
      <c r="R53" s="31" t="str">
        <f t="shared" si="0"/>
        <v/>
      </c>
    </row>
    <row r="54" spans="3:18" ht="15.75" x14ac:dyDescent="0.25">
      <c r="C54" s="42" t="s">
        <v>2746</v>
      </c>
      <c r="D54" s="42" t="s">
        <v>35</v>
      </c>
      <c r="E54" s="42" t="s">
        <v>32</v>
      </c>
      <c r="F54" s="42" t="s">
        <v>674</v>
      </c>
      <c r="G54" s="42">
        <v>4280</v>
      </c>
      <c r="H54" s="43" t="s">
        <v>405</v>
      </c>
      <c r="I54" s="43" t="s">
        <v>2706</v>
      </c>
      <c r="J54" s="43" t="s">
        <v>833</v>
      </c>
      <c r="K54" s="43">
        <v>6</v>
      </c>
      <c r="L54" s="43">
        <v>0</v>
      </c>
      <c r="M54" s="43">
        <f t="shared" si="1"/>
        <v>0</v>
      </c>
      <c r="N54" s="44">
        <v>0</v>
      </c>
      <c r="O54" s="43" t="s">
        <v>35</v>
      </c>
      <c r="P54" s="42" t="s">
        <v>32</v>
      </c>
      <c r="R54" s="31" t="str">
        <f t="shared" si="0"/>
        <v/>
      </c>
    </row>
    <row r="55" spans="3:18" ht="15.75" x14ac:dyDescent="0.25">
      <c r="C55" s="42" t="s">
        <v>2746</v>
      </c>
      <c r="D55" s="42" t="s">
        <v>35</v>
      </c>
      <c r="E55" s="42" t="s">
        <v>32</v>
      </c>
      <c r="F55" s="42" t="s">
        <v>165</v>
      </c>
      <c r="G55" s="42">
        <v>4281</v>
      </c>
      <c r="H55" s="43" t="s">
        <v>405</v>
      </c>
      <c r="I55" s="43" t="s">
        <v>2706</v>
      </c>
      <c r="J55" s="43" t="s">
        <v>833</v>
      </c>
      <c r="K55" s="43">
        <v>8</v>
      </c>
      <c r="L55" s="43">
        <v>0</v>
      </c>
      <c r="M55" s="43">
        <f t="shared" si="1"/>
        <v>0</v>
      </c>
      <c r="N55" s="44">
        <v>0</v>
      </c>
      <c r="O55" s="43" t="s">
        <v>35</v>
      </c>
      <c r="P55" s="42" t="s">
        <v>32</v>
      </c>
      <c r="R55" s="31" t="str">
        <f t="shared" si="0"/>
        <v/>
      </c>
    </row>
    <row r="56" spans="3:18" ht="15.75" x14ac:dyDescent="0.25">
      <c r="C56" s="42" t="s">
        <v>2746</v>
      </c>
      <c r="D56" s="42" t="s">
        <v>35</v>
      </c>
      <c r="E56" s="42" t="s">
        <v>32</v>
      </c>
      <c r="F56" s="42" t="s">
        <v>164</v>
      </c>
      <c r="G56" s="42">
        <v>7125</v>
      </c>
      <c r="H56" s="43" t="s">
        <v>403</v>
      </c>
      <c r="I56" s="43" t="s">
        <v>2706</v>
      </c>
      <c r="J56" s="43" t="s">
        <v>833</v>
      </c>
      <c r="K56" s="43">
        <v>1</v>
      </c>
      <c r="L56" s="43">
        <v>0</v>
      </c>
      <c r="M56" s="43">
        <f t="shared" si="1"/>
        <v>0</v>
      </c>
      <c r="N56" s="44">
        <v>0</v>
      </c>
      <c r="O56" s="43" t="s">
        <v>35</v>
      </c>
      <c r="P56" s="42" t="s">
        <v>32</v>
      </c>
      <c r="R56" s="31" t="str">
        <f t="shared" si="0"/>
        <v/>
      </c>
    </row>
    <row r="57" spans="3:18" ht="15.75" x14ac:dyDescent="0.25">
      <c r="C57" s="42" t="s">
        <v>2746</v>
      </c>
      <c r="D57" s="42" t="s">
        <v>35</v>
      </c>
      <c r="E57" s="42" t="s">
        <v>32</v>
      </c>
      <c r="F57" s="42" t="s">
        <v>675</v>
      </c>
      <c r="G57" s="42">
        <v>4286</v>
      </c>
      <c r="H57" s="43" t="s">
        <v>404</v>
      </c>
      <c r="I57" s="43" t="s">
        <v>2706</v>
      </c>
      <c r="J57" s="43" t="s">
        <v>833</v>
      </c>
      <c r="K57" s="43">
        <v>1</v>
      </c>
      <c r="L57" s="43">
        <v>0</v>
      </c>
      <c r="M57" s="43">
        <f t="shared" si="1"/>
        <v>0</v>
      </c>
      <c r="N57" s="44">
        <v>0</v>
      </c>
      <c r="O57" s="43" t="s">
        <v>35</v>
      </c>
      <c r="P57" s="42" t="s">
        <v>32</v>
      </c>
      <c r="R57" s="31" t="str">
        <f t="shared" si="0"/>
        <v/>
      </c>
    </row>
    <row r="58" spans="3:18" ht="15.75" x14ac:dyDescent="0.25">
      <c r="C58" s="42" t="s">
        <v>2746</v>
      </c>
      <c r="D58" s="42" t="s">
        <v>35</v>
      </c>
      <c r="E58" s="42" t="s">
        <v>32</v>
      </c>
      <c r="F58" s="42" t="s">
        <v>166</v>
      </c>
      <c r="G58" s="42">
        <v>4285</v>
      </c>
      <c r="H58" s="43" t="s">
        <v>403</v>
      </c>
      <c r="I58" s="43" t="s">
        <v>2706</v>
      </c>
      <c r="J58" s="43" t="s">
        <v>833</v>
      </c>
      <c r="K58" s="43">
        <v>3</v>
      </c>
      <c r="L58" s="43">
        <v>0</v>
      </c>
      <c r="M58" s="43">
        <f t="shared" si="1"/>
        <v>0</v>
      </c>
      <c r="N58" s="44">
        <v>0</v>
      </c>
      <c r="O58" s="43" t="s">
        <v>35</v>
      </c>
      <c r="P58" s="42" t="s">
        <v>32</v>
      </c>
      <c r="R58" s="31" t="str">
        <f t="shared" si="0"/>
        <v/>
      </c>
    </row>
    <row r="59" spans="3:18" ht="15.75" x14ac:dyDescent="0.25">
      <c r="C59" s="42" t="s">
        <v>2746</v>
      </c>
      <c r="D59" s="42" t="s">
        <v>35</v>
      </c>
      <c r="E59" s="42" t="s">
        <v>35</v>
      </c>
      <c r="F59" s="42" t="s">
        <v>170</v>
      </c>
      <c r="G59" s="42">
        <v>4267</v>
      </c>
      <c r="H59" s="43" t="s">
        <v>406</v>
      </c>
      <c r="I59" s="43" t="s">
        <v>2706</v>
      </c>
      <c r="J59" s="43" t="s">
        <v>833</v>
      </c>
      <c r="K59" s="43">
        <v>171</v>
      </c>
      <c r="L59" s="43">
        <v>11</v>
      </c>
      <c r="M59" s="43">
        <f t="shared" si="1"/>
        <v>0</v>
      </c>
      <c r="N59" s="44">
        <v>6.4327485380116955E-2</v>
      </c>
      <c r="O59" s="43" t="s">
        <v>35</v>
      </c>
      <c r="P59" s="42" t="s">
        <v>35</v>
      </c>
      <c r="R59" s="31" t="str">
        <f t="shared" si="0"/>
        <v/>
      </c>
    </row>
    <row r="60" spans="3:18" ht="15.75" x14ac:dyDescent="0.25">
      <c r="C60" s="42" t="s">
        <v>2746</v>
      </c>
      <c r="D60" s="42" t="s">
        <v>35</v>
      </c>
      <c r="E60" s="42" t="s">
        <v>35</v>
      </c>
      <c r="F60" s="42" t="s">
        <v>686</v>
      </c>
      <c r="G60" s="42">
        <v>4269</v>
      </c>
      <c r="H60" s="43" t="s">
        <v>403</v>
      </c>
      <c r="I60" s="43" t="s">
        <v>2706</v>
      </c>
      <c r="J60" s="43" t="s">
        <v>833</v>
      </c>
      <c r="K60" s="43">
        <v>1</v>
      </c>
      <c r="L60" s="43">
        <v>0</v>
      </c>
      <c r="M60" s="43">
        <f t="shared" si="1"/>
        <v>0</v>
      </c>
      <c r="N60" s="44">
        <v>0</v>
      </c>
      <c r="O60" s="43" t="s">
        <v>35</v>
      </c>
      <c r="P60" s="42" t="s">
        <v>35</v>
      </c>
      <c r="R60" s="31" t="str">
        <f t="shared" si="0"/>
        <v/>
      </c>
    </row>
    <row r="61" spans="3:18" ht="15.75" x14ac:dyDescent="0.25">
      <c r="C61" s="42" t="s">
        <v>2746</v>
      </c>
      <c r="D61" s="42" t="s">
        <v>35</v>
      </c>
      <c r="E61" s="42" t="s">
        <v>35</v>
      </c>
      <c r="F61" s="42" t="s">
        <v>693</v>
      </c>
      <c r="G61" s="42">
        <v>7019</v>
      </c>
      <c r="H61" s="43" t="s">
        <v>403</v>
      </c>
      <c r="I61" s="43" t="s">
        <v>2706</v>
      </c>
      <c r="J61" s="43" t="s">
        <v>833</v>
      </c>
      <c r="K61" s="43">
        <v>5</v>
      </c>
      <c r="L61" s="43">
        <v>0</v>
      </c>
      <c r="M61" s="43">
        <f t="shared" si="1"/>
        <v>0</v>
      </c>
      <c r="N61" s="44">
        <v>0</v>
      </c>
      <c r="O61" s="43" t="s">
        <v>35</v>
      </c>
      <c r="P61" s="42" t="s">
        <v>35</v>
      </c>
      <c r="R61" s="31" t="str">
        <f t="shared" si="0"/>
        <v/>
      </c>
    </row>
    <row r="62" spans="3:18" ht="15.75" x14ac:dyDescent="0.25">
      <c r="C62" s="42" t="s">
        <v>2746</v>
      </c>
      <c r="D62" s="42" t="s">
        <v>35</v>
      </c>
      <c r="E62" s="42" t="s">
        <v>35</v>
      </c>
      <c r="F62" s="42" t="s">
        <v>696</v>
      </c>
      <c r="G62" s="42">
        <v>10918</v>
      </c>
      <c r="H62" s="43" t="s">
        <v>403</v>
      </c>
      <c r="I62" s="43" t="s">
        <v>2706</v>
      </c>
      <c r="J62" s="43" t="s">
        <v>833</v>
      </c>
      <c r="K62" s="43">
        <v>2</v>
      </c>
      <c r="L62" s="43">
        <v>0</v>
      </c>
      <c r="M62" s="43">
        <f t="shared" si="1"/>
        <v>0</v>
      </c>
      <c r="N62" s="44">
        <v>0</v>
      </c>
      <c r="O62" s="43" t="s">
        <v>35</v>
      </c>
      <c r="P62" s="42" t="s">
        <v>35</v>
      </c>
      <c r="R62" s="31" t="str">
        <f t="shared" si="0"/>
        <v/>
      </c>
    </row>
    <row r="63" spans="3:18" ht="15.75" x14ac:dyDescent="0.25">
      <c r="C63" s="42" t="s">
        <v>2746</v>
      </c>
      <c r="D63" s="42" t="s">
        <v>35</v>
      </c>
      <c r="E63" s="42" t="s">
        <v>35</v>
      </c>
      <c r="F63" s="42" t="s">
        <v>169</v>
      </c>
      <c r="G63" s="42">
        <v>4271</v>
      </c>
      <c r="H63" s="43" t="s">
        <v>405</v>
      </c>
      <c r="I63" s="43" t="s">
        <v>2706</v>
      </c>
      <c r="J63" s="43" t="s">
        <v>833</v>
      </c>
      <c r="K63" s="43">
        <v>7</v>
      </c>
      <c r="L63" s="43">
        <v>0</v>
      </c>
      <c r="M63" s="43">
        <f t="shared" si="1"/>
        <v>0</v>
      </c>
      <c r="N63" s="44">
        <v>0</v>
      </c>
      <c r="O63" s="43" t="s">
        <v>35</v>
      </c>
      <c r="P63" s="42" t="s">
        <v>35</v>
      </c>
      <c r="R63" s="31" t="str">
        <f t="shared" si="0"/>
        <v/>
      </c>
    </row>
    <row r="64" spans="3:18" ht="15.75" x14ac:dyDescent="0.25">
      <c r="C64" s="42" t="s">
        <v>2746</v>
      </c>
      <c r="D64" s="42" t="s">
        <v>35</v>
      </c>
      <c r="E64" s="42" t="s">
        <v>35</v>
      </c>
      <c r="F64" s="42" t="s">
        <v>168</v>
      </c>
      <c r="G64" s="42">
        <v>4273</v>
      </c>
      <c r="H64" s="43" t="s">
        <v>403</v>
      </c>
      <c r="I64" s="43" t="s">
        <v>2706</v>
      </c>
      <c r="J64" s="43" t="s">
        <v>833</v>
      </c>
      <c r="K64" s="43">
        <v>4</v>
      </c>
      <c r="L64" s="43">
        <v>0</v>
      </c>
      <c r="M64" s="43">
        <f t="shared" si="1"/>
        <v>0</v>
      </c>
      <c r="N64" s="44">
        <v>0</v>
      </c>
      <c r="O64" s="43" t="s">
        <v>35</v>
      </c>
      <c r="P64" s="42" t="s">
        <v>35</v>
      </c>
      <c r="R64" s="31" t="str">
        <f t="shared" si="0"/>
        <v/>
      </c>
    </row>
    <row r="65" spans="3:18" ht="15.75" x14ac:dyDescent="0.25">
      <c r="C65" s="42" t="s">
        <v>2746</v>
      </c>
      <c r="D65" s="42" t="s">
        <v>35</v>
      </c>
      <c r="E65" s="42" t="s">
        <v>35</v>
      </c>
      <c r="F65" s="42" t="s">
        <v>687</v>
      </c>
      <c r="G65" s="42">
        <v>4270</v>
      </c>
      <c r="H65" s="43" t="s">
        <v>404</v>
      </c>
      <c r="I65" s="43" t="s">
        <v>2706</v>
      </c>
      <c r="J65" s="43" t="s">
        <v>833</v>
      </c>
      <c r="K65" s="43">
        <v>3</v>
      </c>
      <c r="L65" s="43">
        <v>0</v>
      </c>
      <c r="M65" s="43">
        <f t="shared" si="1"/>
        <v>0</v>
      </c>
      <c r="N65" s="44">
        <v>0</v>
      </c>
      <c r="O65" s="43" t="s">
        <v>35</v>
      </c>
      <c r="P65" s="42" t="s">
        <v>35</v>
      </c>
      <c r="R65" s="31" t="str">
        <f t="shared" si="0"/>
        <v/>
      </c>
    </row>
    <row r="66" spans="3:18" ht="15.75" x14ac:dyDescent="0.25">
      <c r="C66" s="42" t="s">
        <v>2746</v>
      </c>
      <c r="D66" s="42" t="s">
        <v>35</v>
      </c>
      <c r="E66" s="42" t="s">
        <v>35</v>
      </c>
      <c r="F66" s="42" t="s">
        <v>691</v>
      </c>
      <c r="G66" s="42">
        <v>6993</v>
      </c>
      <c r="H66" s="43" t="s">
        <v>403</v>
      </c>
      <c r="I66" s="43" t="s">
        <v>2706</v>
      </c>
      <c r="J66" s="43" t="s">
        <v>833</v>
      </c>
      <c r="K66" s="43">
        <v>2</v>
      </c>
      <c r="L66" s="43">
        <v>0</v>
      </c>
      <c r="M66" s="43">
        <f t="shared" si="1"/>
        <v>0</v>
      </c>
      <c r="N66" s="44">
        <v>0</v>
      </c>
      <c r="O66" s="43" t="s">
        <v>35</v>
      </c>
      <c r="P66" s="42" t="s">
        <v>35</v>
      </c>
      <c r="R66" s="31" t="str">
        <f t="shared" si="0"/>
        <v/>
      </c>
    </row>
    <row r="67" spans="3:18" ht="15.75" x14ac:dyDescent="0.25">
      <c r="C67" s="42" t="s">
        <v>2746</v>
      </c>
      <c r="D67" s="42" t="s">
        <v>35</v>
      </c>
      <c r="E67" s="42" t="s">
        <v>35</v>
      </c>
      <c r="F67" s="42" t="s">
        <v>694</v>
      </c>
      <c r="G67" s="42">
        <v>7045</v>
      </c>
      <c r="H67" s="43" t="s">
        <v>403</v>
      </c>
      <c r="I67" s="43" t="s">
        <v>2706</v>
      </c>
      <c r="J67" s="43" t="s">
        <v>833</v>
      </c>
      <c r="K67" s="43">
        <v>3</v>
      </c>
      <c r="L67" s="43">
        <v>1</v>
      </c>
      <c r="M67" s="43">
        <f t="shared" si="1"/>
        <v>0</v>
      </c>
      <c r="N67" s="44">
        <v>0.33333333333333331</v>
      </c>
      <c r="O67" s="43" t="s">
        <v>35</v>
      </c>
      <c r="P67" s="42" t="s">
        <v>35</v>
      </c>
      <c r="R67" s="31" t="str">
        <f t="shared" si="0"/>
        <v/>
      </c>
    </row>
    <row r="68" spans="3:18" ht="15.75" x14ac:dyDescent="0.25">
      <c r="C68" s="42" t="s">
        <v>2746</v>
      </c>
      <c r="D68" s="42" t="s">
        <v>35</v>
      </c>
      <c r="E68" s="42" t="s">
        <v>35</v>
      </c>
      <c r="F68" s="42" t="s">
        <v>688</v>
      </c>
      <c r="G68" s="42">
        <v>4272</v>
      </c>
      <c r="H68" s="43" t="s">
        <v>404</v>
      </c>
      <c r="I68" s="43" t="s">
        <v>2706</v>
      </c>
      <c r="J68" s="43" t="s">
        <v>833</v>
      </c>
      <c r="K68" s="43">
        <v>4</v>
      </c>
      <c r="L68" s="43">
        <v>0</v>
      </c>
      <c r="M68" s="43">
        <f t="shared" si="1"/>
        <v>0</v>
      </c>
      <c r="N68" s="44">
        <v>0</v>
      </c>
      <c r="O68" s="43" t="s">
        <v>35</v>
      </c>
      <c r="P68" s="42" t="s">
        <v>35</v>
      </c>
      <c r="R68" s="31" t="str">
        <f t="shared" si="0"/>
        <v/>
      </c>
    </row>
    <row r="69" spans="3:18" ht="15.75" x14ac:dyDescent="0.25">
      <c r="C69" s="42" t="s">
        <v>2746</v>
      </c>
      <c r="D69" s="42" t="s">
        <v>35</v>
      </c>
      <c r="E69" s="42" t="s">
        <v>35</v>
      </c>
      <c r="F69" s="42" t="s">
        <v>690</v>
      </c>
      <c r="G69" s="42">
        <v>6905</v>
      </c>
      <c r="H69" s="43" t="s">
        <v>403</v>
      </c>
      <c r="I69" s="43" t="s">
        <v>2706</v>
      </c>
      <c r="J69" s="43" t="s">
        <v>833</v>
      </c>
      <c r="K69" s="43">
        <v>1</v>
      </c>
      <c r="L69" s="43">
        <v>0</v>
      </c>
      <c r="M69" s="43">
        <f t="shared" si="1"/>
        <v>0</v>
      </c>
      <c r="N69" s="44">
        <v>0</v>
      </c>
      <c r="O69" s="43" t="s">
        <v>35</v>
      </c>
      <c r="P69" s="42" t="s">
        <v>35</v>
      </c>
      <c r="R69" s="31" t="str">
        <f t="shared" si="0"/>
        <v/>
      </c>
    </row>
    <row r="70" spans="3:18" ht="15.75" x14ac:dyDescent="0.25">
      <c r="C70" s="42" t="s">
        <v>2746</v>
      </c>
      <c r="D70" s="42" t="s">
        <v>35</v>
      </c>
      <c r="E70" s="42" t="s">
        <v>35</v>
      </c>
      <c r="F70" s="42" t="s">
        <v>692</v>
      </c>
      <c r="G70" s="42">
        <v>7018</v>
      </c>
      <c r="H70" s="43" t="s">
        <v>403</v>
      </c>
      <c r="I70" s="43" t="s">
        <v>2706</v>
      </c>
      <c r="J70" s="43" t="s">
        <v>833</v>
      </c>
      <c r="K70" s="43">
        <v>1</v>
      </c>
      <c r="L70" s="43">
        <v>0</v>
      </c>
      <c r="M70" s="43">
        <f t="shared" si="1"/>
        <v>0</v>
      </c>
      <c r="N70" s="44">
        <v>0</v>
      </c>
      <c r="O70" s="43" t="s">
        <v>35</v>
      </c>
      <c r="P70" s="42" t="s">
        <v>35</v>
      </c>
      <c r="R70" s="31" t="str">
        <f t="shared" si="0"/>
        <v/>
      </c>
    </row>
    <row r="71" spans="3:18" ht="15.75" x14ac:dyDescent="0.25">
      <c r="C71" s="42" t="s">
        <v>2746</v>
      </c>
      <c r="D71" s="42" t="s">
        <v>35</v>
      </c>
      <c r="E71" s="42" t="s">
        <v>35</v>
      </c>
      <c r="F71" s="42" t="s">
        <v>685</v>
      </c>
      <c r="G71" s="42">
        <v>4268</v>
      </c>
      <c r="H71" s="43" t="s">
        <v>403</v>
      </c>
      <c r="I71" s="43" t="s">
        <v>2706</v>
      </c>
      <c r="J71" s="43" t="s">
        <v>833</v>
      </c>
      <c r="K71" s="43">
        <v>1</v>
      </c>
      <c r="L71" s="43">
        <v>0</v>
      </c>
      <c r="M71" s="43">
        <f t="shared" si="1"/>
        <v>0</v>
      </c>
      <c r="N71" s="44">
        <v>0</v>
      </c>
      <c r="O71" s="43" t="s">
        <v>35</v>
      </c>
      <c r="P71" s="42" t="s">
        <v>35</v>
      </c>
      <c r="R71" s="31" t="str">
        <f t="shared" si="0"/>
        <v/>
      </c>
    </row>
    <row r="72" spans="3:18" ht="15.75" x14ac:dyDescent="0.25">
      <c r="C72" s="42" t="s">
        <v>2746</v>
      </c>
      <c r="D72" s="42" t="s">
        <v>35</v>
      </c>
      <c r="E72" s="42" t="s">
        <v>35</v>
      </c>
      <c r="F72" s="42" t="s">
        <v>697</v>
      </c>
      <c r="G72" s="42">
        <v>13059</v>
      </c>
      <c r="H72" s="43" t="s">
        <v>403</v>
      </c>
      <c r="I72" s="43" t="s">
        <v>2706</v>
      </c>
      <c r="J72" s="43" t="s">
        <v>833</v>
      </c>
      <c r="K72" s="43">
        <v>1</v>
      </c>
      <c r="L72" s="43">
        <v>0</v>
      </c>
      <c r="M72" s="43">
        <f t="shared" si="1"/>
        <v>0</v>
      </c>
      <c r="N72" s="44">
        <v>0</v>
      </c>
      <c r="O72" s="43" t="s">
        <v>35</v>
      </c>
      <c r="P72" s="42" t="s">
        <v>35</v>
      </c>
      <c r="R72" s="31" t="str">
        <f t="shared" si="0"/>
        <v/>
      </c>
    </row>
    <row r="73" spans="3:18" ht="15.75" x14ac:dyDescent="0.25">
      <c r="C73" s="42" t="s">
        <v>2746</v>
      </c>
      <c r="D73" s="42" t="s">
        <v>35</v>
      </c>
      <c r="E73" s="42" t="s">
        <v>35</v>
      </c>
      <c r="F73" s="42" t="s">
        <v>689</v>
      </c>
      <c r="G73" s="42">
        <v>6871</v>
      </c>
      <c r="H73" s="43" t="s">
        <v>403</v>
      </c>
      <c r="I73" s="43" t="s">
        <v>2706</v>
      </c>
      <c r="J73" s="43" t="s">
        <v>833</v>
      </c>
      <c r="K73" s="43">
        <v>1</v>
      </c>
      <c r="L73" s="43">
        <v>0</v>
      </c>
      <c r="M73" s="43">
        <f t="shared" si="1"/>
        <v>0</v>
      </c>
      <c r="N73" s="44">
        <v>0</v>
      </c>
      <c r="O73" s="43" t="s">
        <v>35</v>
      </c>
      <c r="P73" s="42" t="s">
        <v>35</v>
      </c>
      <c r="R73" s="31" t="str">
        <f t="shared" si="0"/>
        <v/>
      </c>
    </row>
    <row r="74" spans="3:18" ht="15.75" x14ac:dyDescent="0.25">
      <c r="C74" s="42" t="s">
        <v>2746</v>
      </c>
      <c r="D74" s="42" t="s">
        <v>35</v>
      </c>
      <c r="E74" s="42" t="s">
        <v>35</v>
      </c>
      <c r="F74" s="42" t="s">
        <v>799</v>
      </c>
      <c r="G74" s="42">
        <v>18475</v>
      </c>
      <c r="H74" s="43" t="s">
        <v>403</v>
      </c>
      <c r="I74" s="43" t="s">
        <v>2706</v>
      </c>
      <c r="J74" s="43" t="s">
        <v>833</v>
      </c>
      <c r="K74" s="43">
        <v>1</v>
      </c>
      <c r="L74" s="43">
        <v>0</v>
      </c>
      <c r="M74" s="43">
        <f t="shared" si="1"/>
        <v>0</v>
      </c>
      <c r="N74" s="44">
        <v>0</v>
      </c>
      <c r="O74" s="43" t="s">
        <v>35</v>
      </c>
      <c r="P74" s="42" t="s">
        <v>35</v>
      </c>
      <c r="R74" s="31" t="str">
        <f t="shared" si="0"/>
        <v/>
      </c>
    </row>
    <row r="75" spans="3:18" ht="15.75" x14ac:dyDescent="0.25">
      <c r="C75" s="42" t="s">
        <v>2746</v>
      </c>
      <c r="D75" s="42" t="s">
        <v>35</v>
      </c>
      <c r="E75" s="42" t="s">
        <v>30</v>
      </c>
      <c r="F75" s="42" t="s">
        <v>678</v>
      </c>
      <c r="G75" s="42">
        <v>4306</v>
      </c>
      <c r="H75" s="43" t="s">
        <v>405</v>
      </c>
      <c r="I75" s="43" t="s">
        <v>2706</v>
      </c>
      <c r="J75" s="43" t="s">
        <v>833</v>
      </c>
      <c r="K75" s="43">
        <v>5</v>
      </c>
      <c r="L75" s="43">
        <v>0</v>
      </c>
      <c r="M75" s="43">
        <f t="shared" si="1"/>
        <v>0</v>
      </c>
      <c r="N75" s="44">
        <v>0</v>
      </c>
      <c r="O75" s="43" t="s">
        <v>35</v>
      </c>
      <c r="P75" s="42" t="s">
        <v>30</v>
      </c>
      <c r="R75" s="31" t="str">
        <f t="shared" si="0"/>
        <v/>
      </c>
    </row>
    <row r="76" spans="3:18" ht="15.75" x14ac:dyDescent="0.25">
      <c r="C76" s="42" t="s">
        <v>2746</v>
      </c>
      <c r="D76" s="42" t="s">
        <v>35</v>
      </c>
      <c r="E76" s="42" t="s">
        <v>30</v>
      </c>
      <c r="F76" s="42" t="s">
        <v>154</v>
      </c>
      <c r="G76" s="42">
        <v>4309</v>
      </c>
      <c r="H76" s="43" t="s">
        <v>404</v>
      </c>
      <c r="I76" s="43" t="s">
        <v>2706</v>
      </c>
      <c r="J76" s="43" t="s">
        <v>833</v>
      </c>
      <c r="K76" s="43">
        <v>9</v>
      </c>
      <c r="L76" s="43">
        <v>0</v>
      </c>
      <c r="M76" s="43">
        <f t="shared" si="1"/>
        <v>0</v>
      </c>
      <c r="N76" s="44">
        <v>0</v>
      </c>
      <c r="O76" s="43" t="s">
        <v>35</v>
      </c>
      <c r="P76" s="42" t="s">
        <v>30</v>
      </c>
      <c r="R76" s="31" t="str">
        <f t="shared" si="0"/>
        <v/>
      </c>
    </row>
    <row r="77" spans="3:18" ht="15.75" x14ac:dyDescent="0.25">
      <c r="C77" s="42" t="s">
        <v>2746</v>
      </c>
      <c r="D77" s="42" t="s">
        <v>35</v>
      </c>
      <c r="E77" s="42" t="s">
        <v>30</v>
      </c>
      <c r="F77" s="42" t="s">
        <v>157</v>
      </c>
      <c r="G77" s="42">
        <v>4303</v>
      </c>
      <c r="H77" s="43" t="s">
        <v>405</v>
      </c>
      <c r="I77" s="43" t="s">
        <v>2706</v>
      </c>
      <c r="J77" s="43" t="s">
        <v>833</v>
      </c>
      <c r="K77" s="43">
        <v>18</v>
      </c>
      <c r="L77" s="43">
        <v>0</v>
      </c>
      <c r="M77" s="43">
        <f t="shared" si="1"/>
        <v>0</v>
      </c>
      <c r="N77" s="44">
        <v>0</v>
      </c>
      <c r="O77" s="43" t="s">
        <v>35</v>
      </c>
      <c r="P77" s="42" t="s">
        <v>30</v>
      </c>
      <c r="R77" s="31" t="str">
        <f t="shared" si="0"/>
        <v/>
      </c>
    </row>
    <row r="78" spans="3:18" ht="15.75" x14ac:dyDescent="0.25">
      <c r="C78" s="42" t="s">
        <v>2746</v>
      </c>
      <c r="D78" s="42" t="s">
        <v>35</v>
      </c>
      <c r="E78" s="42" t="s">
        <v>30</v>
      </c>
      <c r="F78" s="42" t="s">
        <v>159</v>
      </c>
      <c r="G78" s="42">
        <v>4300</v>
      </c>
      <c r="H78" s="43" t="s">
        <v>405</v>
      </c>
      <c r="I78" s="43" t="s">
        <v>2706</v>
      </c>
      <c r="J78" s="43" t="s">
        <v>833</v>
      </c>
      <c r="K78" s="43">
        <v>50</v>
      </c>
      <c r="L78" s="43">
        <v>7</v>
      </c>
      <c r="M78" s="43">
        <f t="shared" si="1"/>
        <v>0</v>
      </c>
      <c r="N78" s="44">
        <v>0.14000000000000001</v>
      </c>
      <c r="O78" s="43" t="s">
        <v>35</v>
      </c>
      <c r="P78" s="42" t="s">
        <v>30</v>
      </c>
      <c r="R78" s="31" t="str">
        <f t="shared" si="0"/>
        <v/>
      </c>
    </row>
    <row r="79" spans="3:18" ht="15.75" x14ac:dyDescent="0.25">
      <c r="C79" s="42" t="s">
        <v>2746</v>
      </c>
      <c r="D79" s="42" t="s">
        <v>35</v>
      </c>
      <c r="E79" s="42" t="s">
        <v>30</v>
      </c>
      <c r="F79" s="42" t="s">
        <v>155</v>
      </c>
      <c r="G79" s="42">
        <v>4307</v>
      </c>
      <c r="H79" s="43" t="s">
        <v>404</v>
      </c>
      <c r="I79" s="43" t="s">
        <v>2706</v>
      </c>
      <c r="J79" s="43" t="s">
        <v>833</v>
      </c>
      <c r="K79" s="43">
        <v>4</v>
      </c>
      <c r="L79" s="43">
        <v>0</v>
      </c>
      <c r="M79" s="43">
        <f t="shared" si="1"/>
        <v>0</v>
      </c>
      <c r="N79" s="44">
        <v>0</v>
      </c>
      <c r="O79" s="43" t="s">
        <v>35</v>
      </c>
      <c r="P79" s="42" t="s">
        <v>30</v>
      </c>
      <c r="R79" s="31" t="str">
        <f t="shared" ref="R79:R142" si="2">IF(J79="SI",L79,"")</f>
        <v/>
      </c>
    </row>
    <row r="80" spans="3:18" ht="15.75" x14ac:dyDescent="0.25">
      <c r="C80" s="42" t="s">
        <v>2746</v>
      </c>
      <c r="D80" s="42" t="s">
        <v>35</v>
      </c>
      <c r="E80" s="42" t="s">
        <v>30</v>
      </c>
      <c r="F80" s="42" t="s">
        <v>676</v>
      </c>
      <c r="G80" s="42">
        <v>4287</v>
      </c>
      <c r="H80" s="43" t="s">
        <v>404</v>
      </c>
      <c r="I80" s="43" t="s">
        <v>2706</v>
      </c>
      <c r="J80" s="43" t="s">
        <v>833</v>
      </c>
      <c r="K80" s="43">
        <v>11</v>
      </c>
      <c r="L80" s="43">
        <v>0</v>
      </c>
      <c r="M80" s="43">
        <f t="shared" ref="M80:M143" si="3">+IF(J80="SI",L80,0)</f>
        <v>0</v>
      </c>
      <c r="N80" s="44">
        <v>0</v>
      </c>
      <c r="O80" s="43" t="s">
        <v>35</v>
      </c>
      <c r="P80" s="42" t="s">
        <v>32</v>
      </c>
      <c r="R80" s="31" t="str">
        <f t="shared" si="2"/>
        <v/>
      </c>
    </row>
    <row r="81" spans="3:18" ht="15.75" x14ac:dyDescent="0.25">
      <c r="C81" s="42" t="s">
        <v>2746</v>
      </c>
      <c r="D81" s="42" t="s">
        <v>35</v>
      </c>
      <c r="E81" s="42" t="s">
        <v>30</v>
      </c>
      <c r="F81" s="42" t="s">
        <v>680</v>
      </c>
      <c r="G81" s="42">
        <v>4310</v>
      </c>
      <c r="H81" s="43" t="s">
        <v>405</v>
      </c>
      <c r="I81" s="43" t="s">
        <v>2706</v>
      </c>
      <c r="J81" s="43" t="s">
        <v>833</v>
      </c>
      <c r="K81" s="43">
        <v>4</v>
      </c>
      <c r="L81" s="43">
        <v>0</v>
      </c>
      <c r="M81" s="43">
        <f t="shared" si="3"/>
        <v>0</v>
      </c>
      <c r="N81" s="44">
        <v>0</v>
      </c>
      <c r="O81" s="43" t="s">
        <v>35</v>
      </c>
      <c r="P81" s="42" t="s">
        <v>30</v>
      </c>
      <c r="R81" s="31" t="str">
        <f t="shared" si="2"/>
        <v/>
      </c>
    </row>
    <row r="82" spans="3:18" ht="15.75" x14ac:dyDescent="0.25">
      <c r="C82" s="42" t="s">
        <v>2746</v>
      </c>
      <c r="D82" s="42" t="s">
        <v>35</v>
      </c>
      <c r="E82" s="42" t="s">
        <v>30</v>
      </c>
      <c r="F82" s="42" t="s">
        <v>153</v>
      </c>
      <c r="G82" s="42">
        <v>6996</v>
      </c>
      <c r="H82" s="43" t="s">
        <v>404</v>
      </c>
      <c r="I82" s="43" t="s">
        <v>2706</v>
      </c>
      <c r="J82" s="43" t="s">
        <v>833</v>
      </c>
      <c r="K82" s="43">
        <v>1</v>
      </c>
      <c r="L82" s="43">
        <v>0</v>
      </c>
      <c r="M82" s="43">
        <f t="shared" si="3"/>
        <v>0</v>
      </c>
      <c r="N82" s="44">
        <v>0</v>
      </c>
      <c r="O82" s="43" t="s">
        <v>35</v>
      </c>
      <c r="P82" s="42" t="s">
        <v>30</v>
      </c>
      <c r="R82" s="31" t="str">
        <f t="shared" si="2"/>
        <v/>
      </c>
    </row>
    <row r="83" spans="3:18" ht="15.75" x14ac:dyDescent="0.25">
      <c r="C83" s="42" t="s">
        <v>2746</v>
      </c>
      <c r="D83" s="42" t="s">
        <v>35</v>
      </c>
      <c r="E83" s="42" t="s">
        <v>30</v>
      </c>
      <c r="F83" s="42" t="s">
        <v>158</v>
      </c>
      <c r="G83" s="42">
        <v>4302</v>
      </c>
      <c r="H83" s="43" t="s">
        <v>405</v>
      </c>
      <c r="I83" s="43" t="s">
        <v>2706</v>
      </c>
      <c r="J83" s="43" t="s">
        <v>833</v>
      </c>
      <c r="K83" s="43">
        <v>12</v>
      </c>
      <c r="L83" s="43">
        <v>0</v>
      </c>
      <c r="M83" s="43">
        <f t="shared" si="3"/>
        <v>0</v>
      </c>
      <c r="N83" s="44">
        <v>0</v>
      </c>
      <c r="O83" s="43" t="s">
        <v>35</v>
      </c>
      <c r="P83" s="42" t="s">
        <v>30</v>
      </c>
      <c r="R83" s="31" t="str">
        <f t="shared" si="2"/>
        <v/>
      </c>
    </row>
    <row r="84" spans="3:18" ht="15.75" x14ac:dyDescent="0.25">
      <c r="C84" s="42" t="s">
        <v>2746</v>
      </c>
      <c r="D84" s="42" t="s">
        <v>35</v>
      </c>
      <c r="E84" s="42" t="s">
        <v>30</v>
      </c>
      <c r="F84" s="42" t="s">
        <v>677</v>
      </c>
      <c r="G84" s="42">
        <v>4305</v>
      </c>
      <c r="H84" s="43" t="s">
        <v>404</v>
      </c>
      <c r="I84" s="43" t="s">
        <v>2706</v>
      </c>
      <c r="J84" s="43" t="s">
        <v>833</v>
      </c>
      <c r="K84" s="43">
        <v>2</v>
      </c>
      <c r="L84" s="43">
        <v>0</v>
      </c>
      <c r="M84" s="43">
        <f t="shared" si="3"/>
        <v>0</v>
      </c>
      <c r="N84" s="44">
        <v>0</v>
      </c>
      <c r="O84" s="43" t="s">
        <v>35</v>
      </c>
      <c r="P84" s="42" t="s">
        <v>30</v>
      </c>
      <c r="R84" s="31" t="str">
        <f t="shared" si="2"/>
        <v/>
      </c>
    </row>
    <row r="85" spans="3:18" ht="15.75" x14ac:dyDescent="0.25">
      <c r="C85" s="42" t="s">
        <v>2746</v>
      </c>
      <c r="D85" s="42" t="s">
        <v>35</v>
      </c>
      <c r="E85" s="42" t="s">
        <v>30</v>
      </c>
      <c r="F85" s="42" t="s">
        <v>156</v>
      </c>
      <c r="G85" s="42">
        <v>4301</v>
      </c>
      <c r="H85" s="43" t="s">
        <v>403</v>
      </c>
      <c r="I85" s="43" t="s">
        <v>2706</v>
      </c>
      <c r="J85" s="43" t="s">
        <v>833</v>
      </c>
      <c r="K85" s="43">
        <v>2</v>
      </c>
      <c r="L85" s="43">
        <v>0</v>
      </c>
      <c r="M85" s="43">
        <f t="shared" si="3"/>
        <v>0</v>
      </c>
      <c r="N85" s="44">
        <v>0</v>
      </c>
      <c r="O85" s="43" t="s">
        <v>35</v>
      </c>
      <c r="P85" s="42" t="s">
        <v>30</v>
      </c>
      <c r="R85" s="31" t="str">
        <f t="shared" si="2"/>
        <v/>
      </c>
    </row>
    <row r="86" spans="3:18" ht="15.75" x14ac:dyDescent="0.25">
      <c r="C86" s="42" t="s">
        <v>2746</v>
      </c>
      <c r="D86" s="42" t="s">
        <v>35</v>
      </c>
      <c r="E86" s="42" t="s">
        <v>30</v>
      </c>
      <c r="F86" s="42" t="s">
        <v>681</v>
      </c>
      <c r="G86" s="42">
        <v>7433</v>
      </c>
      <c r="H86" s="43" t="s">
        <v>403</v>
      </c>
      <c r="I86" s="43" t="s">
        <v>2706</v>
      </c>
      <c r="J86" s="43" t="s">
        <v>833</v>
      </c>
      <c r="K86" s="43">
        <v>1</v>
      </c>
      <c r="L86" s="43">
        <v>0</v>
      </c>
      <c r="M86" s="43">
        <f t="shared" si="3"/>
        <v>0</v>
      </c>
      <c r="N86" s="44">
        <v>0</v>
      </c>
      <c r="O86" s="43" t="s">
        <v>35</v>
      </c>
      <c r="P86" s="42" t="s">
        <v>30</v>
      </c>
      <c r="R86" s="31" t="str">
        <f t="shared" si="2"/>
        <v/>
      </c>
    </row>
    <row r="87" spans="3:18" ht="15.75" x14ac:dyDescent="0.25">
      <c r="C87" s="42" t="s">
        <v>2746</v>
      </c>
      <c r="D87" s="42" t="s">
        <v>35</v>
      </c>
      <c r="E87" s="42" t="s">
        <v>30</v>
      </c>
      <c r="F87" s="42" t="s">
        <v>682</v>
      </c>
      <c r="G87" s="42">
        <v>10008</v>
      </c>
      <c r="H87" s="43" t="s">
        <v>403</v>
      </c>
      <c r="I87" s="43" t="s">
        <v>2706</v>
      </c>
      <c r="J87" s="43" t="s">
        <v>833</v>
      </c>
      <c r="K87" s="43">
        <v>6</v>
      </c>
      <c r="L87" s="43">
        <v>1</v>
      </c>
      <c r="M87" s="43">
        <f t="shared" si="3"/>
        <v>0</v>
      </c>
      <c r="N87" s="44">
        <v>0.16666666666666666</v>
      </c>
      <c r="O87" s="43" t="s">
        <v>35</v>
      </c>
      <c r="P87" s="42" t="s">
        <v>30</v>
      </c>
      <c r="R87" s="31" t="str">
        <f t="shared" si="2"/>
        <v/>
      </c>
    </row>
    <row r="88" spans="3:18" ht="15.75" x14ac:dyDescent="0.25">
      <c r="C88" s="42" t="s">
        <v>2746</v>
      </c>
      <c r="D88" s="42" t="s">
        <v>35</v>
      </c>
      <c r="E88" s="42" t="s">
        <v>30</v>
      </c>
      <c r="F88" s="42" t="s">
        <v>710</v>
      </c>
      <c r="G88" s="42">
        <v>4304</v>
      </c>
      <c r="H88" s="43" t="s">
        <v>404</v>
      </c>
      <c r="I88" s="43" t="s">
        <v>2706</v>
      </c>
      <c r="J88" s="43" t="s">
        <v>833</v>
      </c>
      <c r="K88" s="43">
        <v>3</v>
      </c>
      <c r="L88" s="43">
        <v>0</v>
      </c>
      <c r="M88" s="43">
        <f t="shared" si="3"/>
        <v>0</v>
      </c>
      <c r="N88" s="44">
        <v>0</v>
      </c>
      <c r="O88" s="43" t="s">
        <v>35</v>
      </c>
      <c r="P88" s="42" t="s">
        <v>30</v>
      </c>
      <c r="R88" s="31" t="str">
        <f t="shared" si="2"/>
        <v/>
      </c>
    </row>
    <row r="89" spans="3:18" ht="15.75" x14ac:dyDescent="0.25">
      <c r="C89" s="42" t="s">
        <v>2746</v>
      </c>
      <c r="D89" s="42" t="s">
        <v>35</v>
      </c>
      <c r="E89" s="42" t="s">
        <v>31</v>
      </c>
      <c r="F89" s="42" t="s">
        <v>163</v>
      </c>
      <c r="G89" s="42">
        <v>4296</v>
      </c>
      <c r="H89" s="43" t="s">
        <v>405</v>
      </c>
      <c r="I89" s="43" t="s">
        <v>2706</v>
      </c>
      <c r="J89" s="43" t="s">
        <v>833</v>
      </c>
      <c r="K89" s="43">
        <v>53</v>
      </c>
      <c r="L89" s="43">
        <v>1</v>
      </c>
      <c r="M89" s="43">
        <f t="shared" si="3"/>
        <v>0</v>
      </c>
      <c r="N89" s="44">
        <v>1.8867924528301886E-2</v>
      </c>
      <c r="O89" s="43" t="s">
        <v>35</v>
      </c>
      <c r="P89" s="42" t="s">
        <v>31</v>
      </c>
      <c r="R89" s="31" t="str">
        <f t="shared" si="2"/>
        <v/>
      </c>
    </row>
    <row r="90" spans="3:18" ht="15.75" x14ac:dyDescent="0.25">
      <c r="C90" s="42" t="s">
        <v>2746</v>
      </c>
      <c r="D90" s="42" t="s">
        <v>35</v>
      </c>
      <c r="E90" s="42" t="s">
        <v>31</v>
      </c>
      <c r="F90" s="42" t="s">
        <v>684</v>
      </c>
      <c r="G90" s="42">
        <v>10965</v>
      </c>
      <c r="H90" s="43" t="s">
        <v>403</v>
      </c>
      <c r="I90" s="43" t="s">
        <v>2706</v>
      </c>
      <c r="J90" s="43" t="s">
        <v>833</v>
      </c>
      <c r="K90" s="43">
        <v>4</v>
      </c>
      <c r="L90" s="43">
        <v>1</v>
      </c>
      <c r="M90" s="43">
        <f t="shared" si="3"/>
        <v>0</v>
      </c>
      <c r="N90" s="44">
        <v>0.25</v>
      </c>
      <c r="O90" s="43" t="s">
        <v>35</v>
      </c>
      <c r="P90" s="42" t="s">
        <v>31</v>
      </c>
      <c r="R90" s="31" t="str">
        <f t="shared" si="2"/>
        <v/>
      </c>
    </row>
    <row r="91" spans="3:18" ht="15.75" x14ac:dyDescent="0.25">
      <c r="C91" s="42" t="s">
        <v>2746</v>
      </c>
      <c r="D91" s="42" t="s">
        <v>35</v>
      </c>
      <c r="E91" s="42" t="s">
        <v>31</v>
      </c>
      <c r="F91" s="42" t="s">
        <v>162</v>
      </c>
      <c r="G91" s="42">
        <v>4298</v>
      </c>
      <c r="H91" s="43" t="s">
        <v>404</v>
      </c>
      <c r="I91" s="43" t="s">
        <v>2706</v>
      </c>
      <c r="J91" s="43" t="s">
        <v>833</v>
      </c>
      <c r="K91" s="43">
        <v>1</v>
      </c>
      <c r="L91" s="43">
        <v>0</v>
      </c>
      <c r="M91" s="43">
        <f t="shared" si="3"/>
        <v>0</v>
      </c>
      <c r="N91" s="44">
        <v>0</v>
      </c>
      <c r="O91" s="43" t="s">
        <v>35</v>
      </c>
      <c r="P91" s="42" t="s">
        <v>31</v>
      </c>
      <c r="R91" s="31" t="str">
        <f t="shared" si="2"/>
        <v/>
      </c>
    </row>
    <row r="92" spans="3:18" ht="15.75" x14ac:dyDescent="0.25">
      <c r="C92" s="42" t="s">
        <v>2746</v>
      </c>
      <c r="D92" s="42" t="s">
        <v>35</v>
      </c>
      <c r="E92" s="42" t="s">
        <v>31</v>
      </c>
      <c r="F92" s="42" t="s">
        <v>161</v>
      </c>
      <c r="G92" s="42">
        <v>4299</v>
      </c>
      <c r="H92" s="43" t="s">
        <v>404</v>
      </c>
      <c r="I92" s="43" t="s">
        <v>2706</v>
      </c>
      <c r="J92" s="43" t="s">
        <v>833</v>
      </c>
      <c r="K92" s="43">
        <v>1</v>
      </c>
      <c r="L92" s="43">
        <v>0</v>
      </c>
      <c r="M92" s="43">
        <f t="shared" si="3"/>
        <v>0</v>
      </c>
      <c r="N92" s="44">
        <v>0</v>
      </c>
      <c r="O92" s="43" t="s">
        <v>35</v>
      </c>
      <c r="P92" s="42" t="s">
        <v>31</v>
      </c>
      <c r="R92" s="31" t="str">
        <f t="shared" si="2"/>
        <v/>
      </c>
    </row>
    <row r="93" spans="3:18" ht="15.75" x14ac:dyDescent="0.25">
      <c r="C93" s="42" t="s">
        <v>2746</v>
      </c>
      <c r="D93" s="42" t="s">
        <v>35</v>
      </c>
      <c r="E93" s="42" t="s">
        <v>31</v>
      </c>
      <c r="F93" s="42" t="s">
        <v>683</v>
      </c>
      <c r="G93" s="42">
        <v>4297</v>
      </c>
      <c r="H93" s="43" t="s">
        <v>404</v>
      </c>
      <c r="I93" s="43" t="s">
        <v>2706</v>
      </c>
      <c r="J93" s="43" t="s">
        <v>833</v>
      </c>
      <c r="K93" s="43">
        <v>1</v>
      </c>
      <c r="L93" s="43">
        <v>0</v>
      </c>
      <c r="M93" s="43">
        <f t="shared" si="3"/>
        <v>0</v>
      </c>
      <c r="N93" s="44">
        <v>0</v>
      </c>
      <c r="O93" s="43" t="s">
        <v>35</v>
      </c>
      <c r="P93" s="42" t="s">
        <v>31</v>
      </c>
      <c r="R93" s="31" t="str">
        <f t="shared" si="2"/>
        <v/>
      </c>
    </row>
    <row r="94" spans="3:18" ht="15.75" x14ac:dyDescent="0.25">
      <c r="C94" s="42" t="s">
        <v>2746</v>
      </c>
      <c r="D94" s="42" t="s">
        <v>35</v>
      </c>
      <c r="E94" s="42" t="s">
        <v>32</v>
      </c>
      <c r="F94" s="42" t="s">
        <v>167</v>
      </c>
      <c r="G94" s="42">
        <v>4279</v>
      </c>
      <c r="H94" s="43" t="s">
        <v>405</v>
      </c>
      <c r="I94" s="43" t="s">
        <v>2706</v>
      </c>
      <c r="J94" s="43" t="s">
        <v>833</v>
      </c>
      <c r="K94" s="43">
        <v>34</v>
      </c>
      <c r="L94" s="43">
        <v>1</v>
      </c>
      <c r="M94" s="43">
        <f t="shared" si="3"/>
        <v>0</v>
      </c>
      <c r="N94" s="44">
        <v>2.9411764705882353E-2</v>
      </c>
      <c r="O94" s="43" t="s">
        <v>35</v>
      </c>
      <c r="P94" s="42" t="s">
        <v>32</v>
      </c>
      <c r="R94" s="31" t="str">
        <f t="shared" si="2"/>
        <v/>
      </c>
    </row>
    <row r="95" spans="3:18" ht="15.75" x14ac:dyDescent="0.25">
      <c r="C95" s="42" t="s">
        <v>2746</v>
      </c>
      <c r="D95" s="42" t="s">
        <v>35</v>
      </c>
      <c r="E95" s="42" t="s">
        <v>32</v>
      </c>
      <c r="F95" s="42" t="s">
        <v>707</v>
      </c>
      <c r="G95" s="42">
        <v>4284</v>
      </c>
      <c r="H95" s="43" t="s">
        <v>405</v>
      </c>
      <c r="I95" s="43" t="s">
        <v>2706</v>
      </c>
      <c r="J95" s="43" t="s">
        <v>833</v>
      </c>
      <c r="K95" s="43">
        <v>11</v>
      </c>
      <c r="L95" s="43">
        <v>0</v>
      </c>
      <c r="M95" s="43">
        <f t="shared" si="3"/>
        <v>0</v>
      </c>
      <c r="N95" s="44">
        <v>0</v>
      </c>
      <c r="O95" s="43" t="s">
        <v>35</v>
      </c>
      <c r="P95" s="42" t="s">
        <v>32</v>
      </c>
      <c r="R95" s="31" t="str">
        <f t="shared" si="2"/>
        <v/>
      </c>
    </row>
    <row r="96" spans="3:18" ht="15.75" x14ac:dyDescent="0.25">
      <c r="C96" s="42" t="s">
        <v>2746</v>
      </c>
      <c r="D96" s="42" t="s">
        <v>35</v>
      </c>
      <c r="E96" s="42" t="s">
        <v>32</v>
      </c>
      <c r="F96" s="42" t="s">
        <v>165</v>
      </c>
      <c r="G96" s="42">
        <v>4281</v>
      </c>
      <c r="H96" s="43" t="s">
        <v>405</v>
      </c>
      <c r="I96" s="43" t="s">
        <v>2706</v>
      </c>
      <c r="J96" s="43" t="s">
        <v>833</v>
      </c>
      <c r="K96" s="43">
        <v>8</v>
      </c>
      <c r="L96" s="43">
        <v>0</v>
      </c>
      <c r="M96" s="43">
        <f t="shared" si="3"/>
        <v>0</v>
      </c>
      <c r="N96" s="44">
        <v>0</v>
      </c>
      <c r="O96" s="43" t="s">
        <v>35</v>
      </c>
      <c r="P96" s="42" t="s">
        <v>32</v>
      </c>
      <c r="R96" s="31" t="str">
        <f t="shared" si="2"/>
        <v/>
      </c>
    </row>
    <row r="97" spans="3:18" ht="15.75" x14ac:dyDescent="0.25">
      <c r="C97" s="42" t="s">
        <v>2746</v>
      </c>
      <c r="D97" s="42" t="s">
        <v>35</v>
      </c>
      <c r="E97" s="42" t="s">
        <v>32</v>
      </c>
      <c r="F97" s="42" t="s">
        <v>674</v>
      </c>
      <c r="G97" s="42">
        <v>4280</v>
      </c>
      <c r="H97" s="43" t="s">
        <v>405</v>
      </c>
      <c r="I97" s="43" t="s">
        <v>2706</v>
      </c>
      <c r="J97" s="43" t="s">
        <v>833</v>
      </c>
      <c r="K97" s="43">
        <v>10</v>
      </c>
      <c r="L97" s="43">
        <v>0</v>
      </c>
      <c r="M97" s="43">
        <f t="shared" si="3"/>
        <v>0</v>
      </c>
      <c r="N97" s="44">
        <v>0</v>
      </c>
      <c r="O97" s="43" t="s">
        <v>35</v>
      </c>
      <c r="P97" s="42" t="s">
        <v>32</v>
      </c>
      <c r="R97" s="31" t="str">
        <f t="shared" si="2"/>
        <v/>
      </c>
    </row>
    <row r="98" spans="3:18" ht="15.75" x14ac:dyDescent="0.25">
      <c r="C98" s="42" t="s">
        <v>2746</v>
      </c>
      <c r="D98" s="42" t="s">
        <v>35</v>
      </c>
      <c r="E98" s="42" t="s">
        <v>32</v>
      </c>
      <c r="F98" s="42" t="s">
        <v>164</v>
      </c>
      <c r="G98" s="42">
        <v>7125</v>
      </c>
      <c r="H98" s="43" t="s">
        <v>403</v>
      </c>
      <c r="I98" s="43" t="s">
        <v>2706</v>
      </c>
      <c r="J98" s="43" t="s">
        <v>833</v>
      </c>
      <c r="K98" s="43">
        <v>4</v>
      </c>
      <c r="L98" s="43">
        <v>0</v>
      </c>
      <c r="M98" s="43">
        <f t="shared" si="3"/>
        <v>0</v>
      </c>
      <c r="N98" s="44">
        <v>0</v>
      </c>
      <c r="O98" s="43" t="s">
        <v>35</v>
      </c>
      <c r="P98" s="42" t="s">
        <v>32</v>
      </c>
      <c r="R98" s="31" t="str">
        <f t="shared" si="2"/>
        <v/>
      </c>
    </row>
    <row r="99" spans="3:18" ht="15.75" x14ac:dyDescent="0.25">
      <c r="C99" s="42" t="s">
        <v>2746</v>
      </c>
      <c r="D99" s="42" t="s">
        <v>35</v>
      </c>
      <c r="E99" s="42" t="s">
        <v>32</v>
      </c>
      <c r="F99" s="42" t="s">
        <v>675</v>
      </c>
      <c r="G99" s="42">
        <v>4286</v>
      </c>
      <c r="H99" s="43" t="s">
        <v>404</v>
      </c>
      <c r="I99" s="43" t="s">
        <v>2706</v>
      </c>
      <c r="J99" s="43" t="s">
        <v>833</v>
      </c>
      <c r="K99" s="43">
        <v>3</v>
      </c>
      <c r="L99" s="43">
        <v>1</v>
      </c>
      <c r="M99" s="43">
        <f t="shared" si="3"/>
        <v>0</v>
      </c>
      <c r="N99" s="44">
        <v>0.33333333333333331</v>
      </c>
      <c r="O99" s="43" t="s">
        <v>35</v>
      </c>
      <c r="P99" s="42" t="s">
        <v>32</v>
      </c>
      <c r="R99" s="31" t="str">
        <f t="shared" si="2"/>
        <v/>
      </c>
    </row>
    <row r="100" spans="3:18" ht="15.75" x14ac:dyDescent="0.25">
      <c r="C100" s="42" t="s">
        <v>2746</v>
      </c>
      <c r="D100" s="42" t="s">
        <v>35</v>
      </c>
      <c r="E100" s="42" t="s">
        <v>32</v>
      </c>
      <c r="F100" s="42" t="s">
        <v>800</v>
      </c>
      <c r="G100" s="42">
        <v>6995</v>
      </c>
      <c r="H100" s="43" t="s">
        <v>403</v>
      </c>
      <c r="I100" s="43" t="s">
        <v>2706</v>
      </c>
      <c r="J100" s="43" t="s">
        <v>833</v>
      </c>
      <c r="K100" s="43">
        <v>3</v>
      </c>
      <c r="L100" s="43">
        <v>0</v>
      </c>
      <c r="M100" s="43">
        <f t="shared" si="3"/>
        <v>0</v>
      </c>
      <c r="N100" s="44">
        <v>0</v>
      </c>
      <c r="O100" s="43" t="s">
        <v>35</v>
      </c>
      <c r="P100" s="42" t="s">
        <v>32</v>
      </c>
      <c r="R100" s="31" t="str">
        <f t="shared" si="2"/>
        <v/>
      </c>
    </row>
    <row r="101" spans="3:18" ht="15.75" x14ac:dyDescent="0.25">
      <c r="C101" s="42" t="s">
        <v>2746</v>
      </c>
      <c r="D101" s="42" t="s">
        <v>35</v>
      </c>
      <c r="E101" s="42" t="s">
        <v>32</v>
      </c>
      <c r="F101" s="42" t="s">
        <v>166</v>
      </c>
      <c r="G101" s="42">
        <v>4285</v>
      </c>
      <c r="H101" s="43" t="s">
        <v>403</v>
      </c>
      <c r="I101" s="43" t="s">
        <v>2706</v>
      </c>
      <c r="J101" s="43" t="s">
        <v>833</v>
      </c>
      <c r="K101" s="43">
        <v>1</v>
      </c>
      <c r="L101" s="43">
        <v>0</v>
      </c>
      <c r="M101" s="43">
        <f t="shared" si="3"/>
        <v>0</v>
      </c>
      <c r="N101" s="44">
        <v>0</v>
      </c>
      <c r="O101" s="43" t="s">
        <v>35</v>
      </c>
      <c r="P101" s="42" t="s">
        <v>32</v>
      </c>
      <c r="R101" s="31" t="str">
        <f t="shared" si="2"/>
        <v/>
      </c>
    </row>
    <row r="102" spans="3:18" ht="15.75" x14ac:dyDescent="0.25">
      <c r="C102" s="42" t="s">
        <v>2746</v>
      </c>
      <c r="D102" s="42" t="s">
        <v>35</v>
      </c>
      <c r="E102" s="42" t="s">
        <v>32</v>
      </c>
      <c r="F102" s="42" t="s">
        <v>801</v>
      </c>
      <c r="G102" s="42">
        <v>7167</v>
      </c>
      <c r="H102" s="43" t="s">
        <v>403</v>
      </c>
      <c r="I102" s="43" t="s">
        <v>2706</v>
      </c>
      <c r="J102" s="43" t="s">
        <v>833</v>
      </c>
      <c r="K102" s="43">
        <v>1</v>
      </c>
      <c r="L102" s="43">
        <v>0</v>
      </c>
      <c r="M102" s="43">
        <f t="shared" si="3"/>
        <v>0</v>
      </c>
      <c r="N102" s="44">
        <v>0</v>
      </c>
      <c r="O102" s="43" t="s">
        <v>35</v>
      </c>
      <c r="P102" s="42" t="s">
        <v>32</v>
      </c>
      <c r="R102" s="31" t="str">
        <f t="shared" si="2"/>
        <v/>
      </c>
    </row>
    <row r="103" spans="3:18" ht="15.75" x14ac:dyDescent="0.25">
      <c r="C103" s="42" t="s">
        <v>2746</v>
      </c>
      <c r="D103" s="42" t="s">
        <v>44</v>
      </c>
      <c r="E103" s="42" t="s">
        <v>859</v>
      </c>
      <c r="F103" s="42" t="s">
        <v>195</v>
      </c>
      <c r="G103" s="42">
        <v>4225</v>
      </c>
      <c r="H103" s="43" t="s">
        <v>405</v>
      </c>
      <c r="I103" s="43" t="s">
        <v>2706</v>
      </c>
      <c r="J103" s="43" t="s">
        <v>833</v>
      </c>
      <c r="K103" s="43">
        <v>10</v>
      </c>
      <c r="L103" s="43">
        <v>0</v>
      </c>
      <c r="M103" s="43">
        <f t="shared" si="3"/>
        <v>0</v>
      </c>
      <c r="N103" s="44">
        <v>0</v>
      </c>
      <c r="O103" s="43" t="s">
        <v>44</v>
      </c>
      <c r="P103" s="42" t="s">
        <v>42</v>
      </c>
      <c r="R103" s="31" t="str">
        <f t="shared" si="2"/>
        <v/>
      </c>
    </row>
    <row r="104" spans="3:18" ht="15.75" x14ac:dyDescent="0.25">
      <c r="C104" s="42" t="s">
        <v>2746</v>
      </c>
      <c r="D104" s="42" t="s">
        <v>44</v>
      </c>
      <c r="E104" s="42" t="s">
        <v>859</v>
      </c>
      <c r="F104" s="42" t="s">
        <v>636</v>
      </c>
      <c r="G104" s="42">
        <v>4276</v>
      </c>
      <c r="H104" s="43" t="s">
        <v>405</v>
      </c>
      <c r="I104" s="43" t="s">
        <v>2706</v>
      </c>
      <c r="J104" s="43" t="s">
        <v>833</v>
      </c>
      <c r="K104" s="43">
        <v>6</v>
      </c>
      <c r="L104" s="43">
        <v>0</v>
      </c>
      <c r="M104" s="43">
        <f t="shared" si="3"/>
        <v>0</v>
      </c>
      <c r="N104" s="44">
        <v>0</v>
      </c>
      <c r="O104" s="43" t="s">
        <v>35</v>
      </c>
      <c r="P104" s="42" t="s">
        <v>34</v>
      </c>
      <c r="R104" s="31" t="str">
        <f t="shared" si="2"/>
        <v/>
      </c>
    </row>
    <row r="105" spans="3:18" ht="15.75" x14ac:dyDescent="0.25">
      <c r="C105" s="42" t="s">
        <v>2746</v>
      </c>
      <c r="D105" s="42" t="s">
        <v>44</v>
      </c>
      <c r="E105" s="42" t="s">
        <v>859</v>
      </c>
      <c r="F105" s="42" t="s">
        <v>193</v>
      </c>
      <c r="G105" s="42">
        <v>4265</v>
      </c>
      <c r="H105" s="43" t="s">
        <v>403</v>
      </c>
      <c r="I105" s="43" t="s">
        <v>2706</v>
      </c>
      <c r="J105" s="43" t="s">
        <v>833</v>
      </c>
      <c r="K105" s="43">
        <v>1</v>
      </c>
      <c r="L105" s="43">
        <v>0</v>
      </c>
      <c r="M105" s="43">
        <f t="shared" si="3"/>
        <v>0</v>
      </c>
      <c r="N105" s="44">
        <v>0</v>
      </c>
      <c r="O105" s="43" t="s">
        <v>44</v>
      </c>
      <c r="P105" s="42" t="s">
        <v>36</v>
      </c>
      <c r="R105" s="31" t="str">
        <f t="shared" si="2"/>
        <v/>
      </c>
    </row>
    <row r="106" spans="3:18" ht="15.75" x14ac:dyDescent="0.25">
      <c r="C106" s="42" t="s">
        <v>2746</v>
      </c>
      <c r="D106" s="42" t="s">
        <v>44</v>
      </c>
      <c r="E106" s="42" t="s">
        <v>859</v>
      </c>
      <c r="F106" s="42" t="s">
        <v>194</v>
      </c>
      <c r="G106" s="42">
        <v>4228</v>
      </c>
      <c r="H106" s="43" t="s">
        <v>403</v>
      </c>
      <c r="I106" s="43" t="s">
        <v>2706</v>
      </c>
      <c r="J106" s="43" t="s">
        <v>833</v>
      </c>
      <c r="K106" s="43">
        <v>1</v>
      </c>
      <c r="L106" s="43">
        <v>0</v>
      </c>
      <c r="M106" s="43">
        <f t="shared" si="3"/>
        <v>0</v>
      </c>
      <c r="N106" s="44">
        <v>0</v>
      </c>
      <c r="O106" s="43" t="s">
        <v>44</v>
      </c>
      <c r="P106" s="42" t="s">
        <v>42</v>
      </c>
      <c r="R106" s="31" t="str">
        <f t="shared" si="2"/>
        <v/>
      </c>
    </row>
    <row r="107" spans="3:18" ht="15.75" x14ac:dyDescent="0.25">
      <c r="C107" s="42" t="s">
        <v>2746</v>
      </c>
      <c r="D107" s="42" t="s">
        <v>44</v>
      </c>
      <c r="E107" s="42" t="s">
        <v>859</v>
      </c>
      <c r="F107" s="42" t="s">
        <v>637</v>
      </c>
      <c r="G107" s="42">
        <v>4283</v>
      </c>
      <c r="H107" s="43" t="s">
        <v>405</v>
      </c>
      <c r="I107" s="43" t="s">
        <v>2706</v>
      </c>
      <c r="J107" s="43" t="s">
        <v>833</v>
      </c>
      <c r="K107" s="43">
        <v>9</v>
      </c>
      <c r="L107" s="43">
        <v>0</v>
      </c>
      <c r="M107" s="43">
        <f t="shared" si="3"/>
        <v>0</v>
      </c>
      <c r="N107" s="44">
        <v>0</v>
      </c>
      <c r="O107" s="43" t="s">
        <v>35</v>
      </c>
      <c r="P107" s="42" t="s">
        <v>32</v>
      </c>
      <c r="R107" s="31" t="str">
        <f t="shared" si="2"/>
        <v/>
      </c>
    </row>
    <row r="108" spans="3:18" ht="15.75" x14ac:dyDescent="0.25">
      <c r="C108" s="42" t="s">
        <v>2746</v>
      </c>
      <c r="D108" s="42" t="s">
        <v>44</v>
      </c>
      <c r="E108" s="42" t="s">
        <v>859</v>
      </c>
      <c r="F108" s="42" t="s">
        <v>631</v>
      </c>
      <c r="G108" s="42">
        <v>4226</v>
      </c>
      <c r="H108" s="43" t="s">
        <v>404</v>
      </c>
      <c r="I108" s="43" t="s">
        <v>2706</v>
      </c>
      <c r="J108" s="43" t="s">
        <v>833</v>
      </c>
      <c r="K108" s="43">
        <v>2</v>
      </c>
      <c r="L108" s="43">
        <v>0</v>
      </c>
      <c r="M108" s="43">
        <f t="shared" si="3"/>
        <v>0</v>
      </c>
      <c r="N108" s="44">
        <v>0</v>
      </c>
      <c r="O108" s="43" t="s">
        <v>44</v>
      </c>
      <c r="P108" s="42" t="s">
        <v>42</v>
      </c>
      <c r="R108" s="31" t="str">
        <f t="shared" si="2"/>
        <v/>
      </c>
    </row>
    <row r="109" spans="3:18" ht="15.75" x14ac:dyDescent="0.25">
      <c r="C109" s="42" t="s">
        <v>2746</v>
      </c>
      <c r="D109" s="42" t="s">
        <v>44</v>
      </c>
      <c r="E109" s="42" t="s">
        <v>859</v>
      </c>
      <c r="F109" s="42" t="s">
        <v>630</v>
      </c>
      <c r="G109" s="42">
        <v>4224</v>
      </c>
      <c r="H109" s="43" t="s">
        <v>405</v>
      </c>
      <c r="I109" s="43" t="s">
        <v>2706</v>
      </c>
      <c r="J109" s="43" t="s">
        <v>833</v>
      </c>
      <c r="K109" s="43">
        <v>8</v>
      </c>
      <c r="L109" s="43">
        <v>0</v>
      </c>
      <c r="M109" s="43">
        <f t="shared" si="3"/>
        <v>0</v>
      </c>
      <c r="N109" s="44">
        <v>0</v>
      </c>
      <c r="O109" s="43" t="s">
        <v>44</v>
      </c>
      <c r="P109" s="42" t="s">
        <v>42</v>
      </c>
      <c r="R109" s="31" t="str">
        <f t="shared" si="2"/>
        <v/>
      </c>
    </row>
    <row r="110" spans="3:18" ht="15.75" x14ac:dyDescent="0.25">
      <c r="C110" s="42" t="s">
        <v>2746</v>
      </c>
      <c r="D110" s="42" t="s">
        <v>44</v>
      </c>
      <c r="E110" s="42" t="s">
        <v>859</v>
      </c>
      <c r="F110" s="42" t="s">
        <v>632</v>
      </c>
      <c r="G110" s="42">
        <v>4227</v>
      </c>
      <c r="H110" s="43" t="s">
        <v>403</v>
      </c>
      <c r="I110" s="43" t="s">
        <v>2706</v>
      </c>
      <c r="J110" s="43" t="s">
        <v>833</v>
      </c>
      <c r="K110" s="43">
        <v>3</v>
      </c>
      <c r="L110" s="43">
        <v>0</v>
      </c>
      <c r="M110" s="43">
        <f t="shared" si="3"/>
        <v>0</v>
      </c>
      <c r="N110" s="44">
        <v>0</v>
      </c>
      <c r="O110" s="43" t="s">
        <v>44</v>
      </c>
      <c r="P110" s="42" t="s">
        <v>42</v>
      </c>
      <c r="R110" s="31" t="str">
        <f t="shared" si="2"/>
        <v/>
      </c>
    </row>
    <row r="111" spans="3:18" ht="15.75" x14ac:dyDescent="0.25">
      <c r="C111" s="42" t="s">
        <v>2746</v>
      </c>
      <c r="D111" s="42" t="s">
        <v>44</v>
      </c>
      <c r="E111" s="42" t="s">
        <v>859</v>
      </c>
      <c r="F111" s="42" t="s">
        <v>192</v>
      </c>
      <c r="G111" s="42">
        <v>4282</v>
      </c>
      <c r="H111" s="43" t="s">
        <v>405</v>
      </c>
      <c r="I111" s="43" t="s">
        <v>2706</v>
      </c>
      <c r="J111" s="43" t="s">
        <v>833</v>
      </c>
      <c r="K111" s="43">
        <v>5</v>
      </c>
      <c r="L111" s="43">
        <v>0</v>
      </c>
      <c r="M111" s="43">
        <f t="shared" si="3"/>
        <v>0</v>
      </c>
      <c r="N111" s="44">
        <v>0</v>
      </c>
      <c r="O111" s="43" t="s">
        <v>35</v>
      </c>
      <c r="P111" s="42" t="s">
        <v>32</v>
      </c>
      <c r="R111" s="31" t="str">
        <f t="shared" si="2"/>
        <v/>
      </c>
    </row>
    <row r="112" spans="3:18" ht="15.75" x14ac:dyDescent="0.25">
      <c r="C112" s="42" t="s">
        <v>2746</v>
      </c>
      <c r="D112" s="42" t="s">
        <v>44</v>
      </c>
      <c r="E112" s="42" t="s">
        <v>859</v>
      </c>
      <c r="F112" s="42" t="s">
        <v>634</v>
      </c>
      <c r="G112" s="42">
        <v>4230</v>
      </c>
      <c r="H112" s="43" t="s">
        <v>403</v>
      </c>
      <c r="I112" s="43" t="s">
        <v>2706</v>
      </c>
      <c r="J112" s="43" t="s">
        <v>833</v>
      </c>
      <c r="K112" s="43">
        <v>2</v>
      </c>
      <c r="L112" s="43">
        <v>0</v>
      </c>
      <c r="M112" s="43">
        <f t="shared" si="3"/>
        <v>0</v>
      </c>
      <c r="N112" s="44">
        <v>0</v>
      </c>
      <c r="O112" s="43" t="s">
        <v>44</v>
      </c>
      <c r="P112" s="42" t="s">
        <v>42</v>
      </c>
      <c r="R112" s="31" t="str">
        <f t="shared" si="2"/>
        <v/>
      </c>
    </row>
    <row r="113" spans="3:18" ht="15.75" x14ac:dyDescent="0.25">
      <c r="C113" s="42" t="s">
        <v>2746</v>
      </c>
      <c r="D113" s="42" t="s">
        <v>44</v>
      </c>
      <c r="E113" s="42" t="s">
        <v>34</v>
      </c>
      <c r="F113" s="42" t="s">
        <v>662</v>
      </c>
      <c r="G113" s="42">
        <v>4278</v>
      </c>
      <c r="H113" s="43" t="s">
        <v>405</v>
      </c>
      <c r="I113" s="43" t="s">
        <v>2706</v>
      </c>
      <c r="J113" s="43" t="s">
        <v>833</v>
      </c>
      <c r="K113" s="43">
        <v>9</v>
      </c>
      <c r="L113" s="43">
        <v>0</v>
      </c>
      <c r="M113" s="43">
        <f t="shared" si="3"/>
        <v>0</v>
      </c>
      <c r="N113" s="44">
        <v>0</v>
      </c>
      <c r="O113" s="43" t="s">
        <v>35</v>
      </c>
      <c r="P113" s="42" t="s">
        <v>34</v>
      </c>
      <c r="R113" s="31" t="str">
        <f t="shared" si="2"/>
        <v/>
      </c>
    </row>
    <row r="114" spans="3:18" ht="15.75" x14ac:dyDescent="0.25">
      <c r="C114" s="42" t="s">
        <v>2746</v>
      </c>
      <c r="D114" s="42" t="s">
        <v>44</v>
      </c>
      <c r="E114" s="42" t="s">
        <v>34</v>
      </c>
      <c r="F114" s="42" t="s">
        <v>201</v>
      </c>
      <c r="G114" s="42">
        <v>4274</v>
      </c>
      <c r="H114" s="43" t="s">
        <v>405</v>
      </c>
      <c r="I114" s="43" t="s">
        <v>2706</v>
      </c>
      <c r="J114" s="43" t="s">
        <v>833</v>
      </c>
      <c r="K114" s="43">
        <v>22</v>
      </c>
      <c r="L114" s="43">
        <v>0</v>
      </c>
      <c r="M114" s="43">
        <f t="shared" si="3"/>
        <v>0</v>
      </c>
      <c r="N114" s="44">
        <v>0</v>
      </c>
      <c r="O114" s="43" t="s">
        <v>35</v>
      </c>
      <c r="P114" s="42" t="s">
        <v>34</v>
      </c>
      <c r="R114" s="31" t="str">
        <f t="shared" si="2"/>
        <v/>
      </c>
    </row>
    <row r="115" spans="3:18" ht="15.75" x14ac:dyDescent="0.25">
      <c r="C115" s="42" t="s">
        <v>2746</v>
      </c>
      <c r="D115" s="42" t="s">
        <v>44</v>
      </c>
      <c r="E115" s="42" t="s">
        <v>34</v>
      </c>
      <c r="F115" s="42" t="s">
        <v>2588</v>
      </c>
      <c r="G115" s="42">
        <v>9964</v>
      </c>
      <c r="H115" s="43" t="s">
        <v>403</v>
      </c>
      <c r="I115" s="43" t="s">
        <v>2706</v>
      </c>
      <c r="J115" s="43" t="s">
        <v>833</v>
      </c>
      <c r="K115" s="43">
        <v>2</v>
      </c>
      <c r="L115" s="43">
        <v>0</v>
      </c>
      <c r="M115" s="43">
        <f t="shared" si="3"/>
        <v>0</v>
      </c>
      <c r="N115" s="44">
        <v>0</v>
      </c>
      <c r="O115" s="43" t="s">
        <v>35</v>
      </c>
      <c r="P115" s="42" t="s">
        <v>34</v>
      </c>
      <c r="R115" s="31" t="str">
        <f t="shared" si="2"/>
        <v/>
      </c>
    </row>
    <row r="116" spans="3:18" ht="15.75" x14ac:dyDescent="0.25">
      <c r="C116" s="42" t="s">
        <v>2746</v>
      </c>
      <c r="D116" s="42" t="s">
        <v>44</v>
      </c>
      <c r="E116" s="42" t="s">
        <v>34</v>
      </c>
      <c r="F116" s="42" t="s">
        <v>663</v>
      </c>
      <c r="G116" s="42">
        <v>16135</v>
      </c>
      <c r="H116" s="43" t="s">
        <v>403</v>
      </c>
      <c r="I116" s="43" t="s">
        <v>2706</v>
      </c>
      <c r="J116" s="43" t="s">
        <v>833</v>
      </c>
      <c r="K116" s="43">
        <v>3</v>
      </c>
      <c r="L116" s="43">
        <v>0</v>
      </c>
      <c r="M116" s="43">
        <f t="shared" si="3"/>
        <v>0</v>
      </c>
      <c r="N116" s="44">
        <v>0</v>
      </c>
      <c r="O116" s="43" t="s">
        <v>35</v>
      </c>
      <c r="P116" s="42" t="s">
        <v>34</v>
      </c>
      <c r="R116" s="31" t="str">
        <f t="shared" si="2"/>
        <v/>
      </c>
    </row>
    <row r="117" spans="3:18" ht="15.75" x14ac:dyDescent="0.25">
      <c r="C117" s="42" t="s">
        <v>2746</v>
      </c>
      <c r="D117" s="42" t="s">
        <v>44</v>
      </c>
      <c r="E117" s="42" t="s">
        <v>34</v>
      </c>
      <c r="F117" s="42" t="s">
        <v>661</v>
      </c>
      <c r="G117" s="42">
        <v>4277</v>
      </c>
      <c r="H117" s="43" t="s">
        <v>403</v>
      </c>
      <c r="I117" s="43" t="s">
        <v>2706</v>
      </c>
      <c r="J117" s="43" t="s">
        <v>833</v>
      </c>
      <c r="K117" s="43">
        <v>1</v>
      </c>
      <c r="L117" s="43">
        <v>0</v>
      </c>
      <c r="M117" s="43">
        <f t="shared" si="3"/>
        <v>0</v>
      </c>
      <c r="N117" s="44">
        <v>0</v>
      </c>
      <c r="O117" s="43" t="s">
        <v>35</v>
      </c>
      <c r="P117" s="42" t="s">
        <v>34</v>
      </c>
      <c r="R117" s="31" t="str">
        <f t="shared" si="2"/>
        <v/>
      </c>
    </row>
    <row r="118" spans="3:18" ht="15.75" x14ac:dyDescent="0.25">
      <c r="C118" s="42" t="s">
        <v>2746</v>
      </c>
      <c r="D118" s="42" t="s">
        <v>44</v>
      </c>
      <c r="E118" s="42" t="s">
        <v>33</v>
      </c>
      <c r="F118" s="42" t="s">
        <v>666</v>
      </c>
      <c r="G118" s="42">
        <v>4289</v>
      </c>
      <c r="H118" s="43" t="s">
        <v>403</v>
      </c>
      <c r="I118" s="43" t="s">
        <v>2706</v>
      </c>
      <c r="J118" s="43" t="s">
        <v>833</v>
      </c>
      <c r="K118" s="43">
        <v>3</v>
      </c>
      <c r="L118" s="43">
        <v>0</v>
      </c>
      <c r="M118" s="43">
        <f t="shared" si="3"/>
        <v>0</v>
      </c>
      <c r="N118" s="44">
        <v>0</v>
      </c>
      <c r="O118" s="43" t="s">
        <v>35</v>
      </c>
      <c r="P118" s="42" t="s">
        <v>33</v>
      </c>
      <c r="R118" s="31" t="str">
        <f t="shared" si="2"/>
        <v/>
      </c>
    </row>
    <row r="119" spans="3:18" ht="15.75" x14ac:dyDescent="0.25">
      <c r="C119" s="42" t="s">
        <v>2746</v>
      </c>
      <c r="D119" s="42" t="s">
        <v>44</v>
      </c>
      <c r="E119" s="42" t="s">
        <v>33</v>
      </c>
      <c r="F119" s="42" t="s">
        <v>200</v>
      </c>
      <c r="G119" s="42">
        <v>4290</v>
      </c>
      <c r="H119" s="43" t="s">
        <v>405</v>
      </c>
      <c r="I119" s="43" t="s">
        <v>2706</v>
      </c>
      <c r="J119" s="43" t="s">
        <v>833</v>
      </c>
      <c r="K119" s="43">
        <v>20</v>
      </c>
      <c r="L119" s="43">
        <v>0</v>
      </c>
      <c r="M119" s="43">
        <f t="shared" si="3"/>
        <v>0</v>
      </c>
      <c r="N119" s="44">
        <v>0</v>
      </c>
      <c r="O119" s="43" t="s">
        <v>35</v>
      </c>
      <c r="P119" s="42" t="s">
        <v>33</v>
      </c>
      <c r="R119" s="31" t="str">
        <f t="shared" si="2"/>
        <v/>
      </c>
    </row>
    <row r="120" spans="3:18" ht="15.75" x14ac:dyDescent="0.25">
      <c r="C120" s="42" t="s">
        <v>2746</v>
      </c>
      <c r="D120" s="42" t="s">
        <v>44</v>
      </c>
      <c r="E120" s="42" t="s">
        <v>33</v>
      </c>
      <c r="F120" s="42" t="s">
        <v>665</v>
      </c>
      <c r="G120" s="42">
        <v>4288</v>
      </c>
      <c r="H120" s="43" t="s">
        <v>405</v>
      </c>
      <c r="I120" s="43" t="s">
        <v>2706</v>
      </c>
      <c r="J120" s="43" t="s">
        <v>833</v>
      </c>
      <c r="K120" s="43">
        <v>17</v>
      </c>
      <c r="L120" s="43">
        <v>0</v>
      </c>
      <c r="M120" s="43">
        <f t="shared" si="3"/>
        <v>0</v>
      </c>
      <c r="N120" s="44">
        <v>0</v>
      </c>
      <c r="O120" s="43" t="s">
        <v>35</v>
      </c>
      <c r="P120" s="42" t="s">
        <v>33</v>
      </c>
      <c r="R120" s="31" t="str">
        <f t="shared" si="2"/>
        <v/>
      </c>
    </row>
    <row r="121" spans="3:18" ht="15.75" x14ac:dyDescent="0.25">
      <c r="C121" s="42" t="s">
        <v>2746</v>
      </c>
      <c r="D121" s="42" t="s">
        <v>44</v>
      </c>
      <c r="E121" s="42" t="s">
        <v>33</v>
      </c>
      <c r="F121" s="42" t="s">
        <v>198</v>
      </c>
      <c r="G121" s="42">
        <v>7432</v>
      </c>
      <c r="H121" s="43" t="s">
        <v>403</v>
      </c>
      <c r="I121" s="43" t="s">
        <v>2706</v>
      </c>
      <c r="J121" s="43" t="s">
        <v>833</v>
      </c>
      <c r="K121" s="43">
        <v>3</v>
      </c>
      <c r="L121" s="43">
        <v>0</v>
      </c>
      <c r="M121" s="43">
        <f t="shared" si="3"/>
        <v>0</v>
      </c>
      <c r="N121" s="44">
        <v>0</v>
      </c>
      <c r="O121" s="43" t="s">
        <v>35</v>
      </c>
      <c r="P121" s="42" t="s">
        <v>33</v>
      </c>
      <c r="R121" s="31" t="str">
        <f t="shared" si="2"/>
        <v/>
      </c>
    </row>
    <row r="122" spans="3:18" ht="15.75" x14ac:dyDescent="0.25">
      <c r="C122" s="42" t="s">
        <v>2746</v>
      </c>
      <c r="D122" s="42" t="s">
        <v>44</v>
      </c>
      <c r="E122" s="42" t="s">
        <v>33</v>
      </c>
      <c r="F122" s="42" t="s">
        <v>671</v>
      </c>
      <c r="G122" s="42">
        <v>9966</v>
      </c>
      <c r="H122" s="43" t="s">
        <v>403</v>
      </c>
      <c r="I122" s="43" t="s">
        <v>2706</v>
      </c>
      <c r="J122" s="43" t="s">
        <v>833</v>
      </c>
      <c r="K122" s="43">
        <v>2</v>
      </c>
      <c r="L122" s="43">
        <v>0</v>
      </c>
      <c r="M122" s="43">
        <f t="shared" si="3"/>
        <v>0</v>
      </c>
      <c r="N122" s="44">
        <v>0</v>
      </c>
      <c r="O122" s="43" t="s">
        <v>35</v>
      </c>
      <c r="P122" s="42" t="s">
        <v>33</v>
      </c>
      <c r="R122" s="31" t="str">
        <f t="shared" si="2"/>
        <v/>
      </c>
    </row>
    <row r="123" spans="3:18" ht="15.75" x14ac:dyDescent="0.25">
      <c r="C123" s="42" t="s">
        <v>2746</v>
      </c>
      <c r="D123" s="42" t="s">
        <v>44</v>
      </c>
      <c r="E123" s="42" t="s">
        <v>33</v>
      </c>
      <c r="F123" s="42" t="s">
        <v>667</v>
      </c>
      <c r="G123" s="42">
        <v>4291</v>
      </c>
      <c r="H123" s="43" t="s">
        <v>403</v>
      </c>
      <c r="I123" s="43" t="s">
        <v>2706</v>
      </c>
      <c r="J123" s="43" t="s">
        <v>833</v>
      </c>
      <c r="K123" s="43">
        <v>3</v>
      </c>
      <c r="L123" s="43">
        <v>0</v>
      </c>
      <c r="M123" s="43">
        <f t="shared" si="3"/>
        <v>0</v>
      </c>
      <c r="N123" s="44">
        <v>0</v>
      </c>
      <c r="O123" s="43" t="s">
        <v>35</v>
      </c>
      <c r="P123" s="42" t="s">
        <v>33</v>
      </c>
      <c r="R123" s="31" t="str">
        <f t="shared" si="2"/>
        <v/>
      </c>
    </row>
    <row r="124" spans="3:18" ht="15.75" x14ac:dyDescent="0.25">
      <c r="C124" s="42" t="s">
        <v>2746</v>
      </c>
      <c r="D124" s="42" t="s">
        <v>44</v>
      </c>
      <c r="E124" s="42" t="s">
        <v>33</v>
      </c>
      <c r="F124" s="42" t="s">
        <v>669</v>
      </c>
      <c r="G124" s="42">
        <v>4295</v>
      </c>
      <c r="H124" s="43" t="s">
        <v>403</v>
      </c>
      <c r="I124" s="43" t="s">
        <v>2706</v>
      </c>
      <c r="J124" s="43" t="s">
        <v>833</v>
      </c>
      <c r="K124" s="43">
        <v>6</v>
      </c>
      <c r="L124" s="43">
        <v>1</v>
      </c>
      <c r="M124" s="43">
        <f t="shared" si="3"/>
        <v>0</v>
      </c>
      <c r="N124" s="44">
        <v>0.16666666666666666</v>
      </c>
      <c r="O124" s="43" t="s">
        <v>35</v>
      </c>
      <c r="P124" s="42" t="s">
        <v>33</v>
      </c>
      <c r="R124" s="31" t="str">
        <f t="shared" si="2"/>
        <v/>
      </c>
    </row>
    <row r="125" spans="3:18" ht="15.75" x14ac:dyDescent="0.25">
      <c r="C125" s="42" t="s">
        <v>2746</v>
      </c>
      <c r="D125" s="42" t="s">
        <v>44</v>
      </c>
      <c r="E125" s="42" t="s">
        <v>33</v>
      </c>
      <c r="F125" s="42" t="s">
        <v>668</v>
      </c>
      <c r="G125" s="42">
        <v>4294</v>
      </c>
      <c r="H125" s="43" t="s">
        <v>403</v>
      </c>
      <c r="I125" s="43" t="s">
        <v>2706</v>
      </c>
      <c r="J125" s="43" t="s">
        <v>833</v>
      </c>
      <c r="K125" s="43">
        <v>7</v>
      </c>
      <c r="L125" s="43">
        <v>1</v>
      </c>
      <c r="M125" s="43">
        <f t="shared" si="3"/>
        <v>0</v>
      </c>
      <c r="N125" s="44">
        <v>0.14285714285714285</v>
      </c>
      <c r="O125" s="43" t="s">
        <v>35</v>
      </c>
      <c r="P125" s="42" t="s">
        <v>33</v>
      </c>
      <c r="R125" s="31" t="str">
        <f t="shared" si="2"/>
        <v/>
      </c>
    </row>
    <row r="126" spans="3:18" ht="15.75" x14ac:dyDescent="0.25">
      <c r="C126" s="42" t="s">
        <v>2746</v>
      </c>
      <c r="D126" s="42" t="s">
        <v>44</v>
      </c>
      <c r="E126" s="42" t="s">
        <v>33</v>
      </c>
      <c r="F126" s="42" t="s">
        <v>672</v>
      </c>
      <c r="G126" s="42">
        <v>18118</v>
      </c>
      <c r="H126" s="43" t="s">
        <v>403</v>
      </c>
      <c r="I126" s="43" t="s">
        <v>2706</v>
      </c>
      <c r="J126" s="43" t="s">
        <v>833</v>
      </c>
      <c r="K126" s="43">
        <v>4</v>
      </c>
      <c r="L126" s="43">
        <v>0</v>
      </c>
      <c r="M126" s="43">
        <f t="shared" si="3"/>
        <v>0</v>
      </c>
      <c r="N126" s="44">
        <v>0</v>
      </c>
      <c r="O126" s="43" t="s">
        <v>35</v>
      </c>
      <c r="P126" s="42" t="s">
        <v>33</v>
      </c>
      <c r="R126" s="31" t="str">
        <f t="shared" si="2"/>
        <v/>
      </c>
    </row>
    <row r="127" spans="3:18" ht="15.75" x14ac:dyDescent="0.25">
      <c r="C127" s="42" t="s">
        <v>2746</v>
      </c>
      <c r="D127" s="42" t="s">
        <v>44</v>
      </c>
      <c r="E127" s="42" t="s">
        <v>33</v>
      </c>
      <c r="F127" s="42" t="s">
        <v>670</v>
      </c>
      <c r="G127" s="42">
        <v>7717</v>
      </c>
      <c r="H127" s="43" t="s">
        <v>403</v>
      </c>
      <c r="I127" s="43" t="s">
        <v>2706</v>
      </c>
      <c r="J127" s="43" t="s">
        <v>833</v>
      </c>
      <c r="K127" s="43">
        <v>2</v>
      </c>
      <c r="L127" s="43">
        <v>0</v>
      </c>
      <c r="M127" s="43">
        <f t="shared" si="3"/>
        <v>0</v>
      </c>
      <c r="N127" s="44">
        <v>0</v>
      </c>
      <c r="O127" s="43" t="s">
        <v>35</v>
      </c>
      <c r="P127" s="42" t="s">
        <v>33</v>
      </c>
      <c r="R127" s="31" t="str">
        <f t="shared" si="2"/>
        <v/>
      </c>
    </row>
    <row r="128" spans="3:18" ht="15.75" x14ac:dyDescent="0.25">
      <c r="C128" s="42" t="s">
        <v>2746</v>
      </c>
      <c r="D128" s="42" t="s">
        <v>44</v>
      </c>
      <c r="E128" s="42" t="s">
        <v>33</v>
      </c>
      <c r="F128" s="42" t="s">
        <v>2591</v>
      </c>
      <c r="G128" s="42">
        <v>10966</v>
      </c>
      <c r="H128" s="43" t="s">
        <v>403</v>
      </c>
      <c r="I128" s="43" t="s">
        <v>2706</v>
      </c>
      <c r="J128" s="43" t="s">
        <v>833</v>
      </c>
      <c r="K128" s="43">
        <v>1</v>
      </c>
      <c r="L128" s="43">
        <v>0</v>
      </c>
      <c r="M128" s="43">
        <f t="shared" si="3"/>
        <v>0</v>
      </c>
      <c r="N128" s="44">
        <v>0</v>
      </c>
      <c r="O128" s="43" t="s">
        <v>35</v>
      </c>
      <c r="P128" s="42" t="s">
        <v>33</v>
      </c>
      <c r="R128" s="31" t="str">
        <f t="shared" si="2"/>
        <v/>
      </c>
    </row>
    <row r="129" spans="3:18" ht="15.75" x14ac:dyDescent="0.25">
      <c r="C129" s="42" t="s">
        <v>2746</v>
      </c>
      <c r="D129" s="42" t="s">
        <v>44</v>
      </c>
      <c r="E129" s="42" t="s">
        <v>33</v>
      </c>
      <c r="F129" s="42" t="s">
        <v>199</v>
      </c>
      <c r="G129" s="42">
        <v>7411</v>
      </c>
      <c r="H129" s="43" t="s">
        <v>403</v>
      </c>
      <c r="I129" s="43" t="s">
        <v>2706</v>
      </c>
      <c r="J129" s="43" t="s">
        <v>833</v>
      </c>
      <c r="K129" s="43">
        <v>6</v>
      </c>
      <c r="L129" s="43">
        <v>0</v>
      </c>
      <c r="M129" s="43">
        <f t="shared" si="3"/>
        <v>0</v>
      </c>
      <c r="N129" s="44">
        <v>0</v>
      </c>
      <c r="O129" s="43" t="s">
        <v>35</v>
      </c>
      <c r="P129" s="42" t="s">
        <v>33</v>
      </c>
      <c r="R129" s="31" t="str">
        <f t="shared" si="2"/>
        <v/>
      </c>
    </row>
    <row r="130" spans="3:18" ht="15.75" x14ac:dyDescent="0.25">
      <c r="C130" s="42" t="s">
        <v>2746</v>
      </c>
      <c r="D130" s="42" t="s">
        <v>44</v>
      </c>
      <c r="E130" s="42" t="s">
        <v>33</v>
      </c>
      <c r="F130" s="42" t="s">
        <v>673</v>
      </c>
      <c r="G130" s="42">
        <v>18119</v>
      </c>
      <c r="H130" s="43" t="s">
        <v>403</v>
      </c>
      <c r="I130" s="43" t="s">
        <v>2706</v>
      </c>
      <c r="J130" s="43" t="s">
        <v>833</v>
      </c>
      <c r="K130" s="43">
        <v>1</v>
      </c>
      <c r="L130" s="43">
        <v>0</v>
      </c>
      <c r="M130" s="43">
        <f t="shared" si="3"/>
        <v>0</v>
      </c>
      <c r="N130" s="44">
        <v>0</v>
      </c>
      <c r="O130" s="43" t="s">
        <v>35</v>
      </c>
      <c r="P130" s="42" t="s">
        <v>33</v>
      </c>
      <c r="R130" s="31" t="str">
        <f t="shared" si="2"/>
        <v/>
      </c>
    </row>
    <row r="131" spans="3:18" ht="15.75" x14ac:dyDescent="0.25">
      <c r="C131" s="42" t="s">
        <v>2746</v>
      </c>
      <c r="D131" s="42" t="s">
        <v>44</v>
      </c>
      <c r="E131" s="42" t="s">
        <v>974</v>
      </c>
      <c r="F131" s="42" t="s">
        <v>217</v>
      </c>
      <c r="G131" s="42">
        <v>7687</v>
      </c>
      <c r="H131" s="43" t="s">
        <v>404</v>
      </c>
      <c r="I131" s="43" t="s">
        <v>2705</v>
      </c>
      <c r="J131" s="43" t="s">
        <v>834</v>
      </c>
      <c r="K131" s="43">
        <v>4</v>
      </c>
      <c r="L131" s="43">
        <v>0</v>
      </c>
      <c r="M131" s="43">
        <f t="shared" si="3"/>
        <v>0</v>
      </c>
      <c r="N131" s="44">
        <v>0</v>
      </c>
      <c r="O131" s="43" t="s">
        <v>44</v>
      </c>
      <c r="P131" s="42" t="s">
        <v>45</v>
      </c>
      <c r="R131" s="31">
        <f t="shared" si="2"/>
        <v>0</v>
      </c>
    </row>
    <row r="132" spans="3:18" ht="15.75" x14ac:dyDescent="0.25">
      <c r="C132" s="42" t="s">
        <v>2746</v>
      </c>
      <c r="D132" s="42" t="s">
        <v>44</v>
      </c>
      <c r="E132" s="42" t="s">
        <v>974</v>
      </c>
      <c r="F132" s="42" t="s">
        <v>644</v>
      </c>
      <c r="G132" s="42">
        <v>4212</v>
      </c>
      <c r="H132" s="43" t="s">
        <v>405</v>
      </c>
      <c r="I132" s="43" t="s">
        <v>2706</v>
      </c>
      <c r="J132" s="43" t="s">
        <v>834</v>
      </c>
      <c r="K132" s="43">
        <v>51</v>
      </c>
      <c r="L132" s="43">
        <v>0</v>
      </c>
      <c r="M132" s="43">
        <f t="shared" si="3"/>
        <v>0</v>
      </c>
      <c r="N132" s="44">
        <v>0</v>
      </c>
      <c r="O132" s="43" t="s">
        <v>44</v>
      </c>
      <c r="P132" s="42" t="s">
        <v>44</v>
      </c>
      <c r="R132" s="31">
        <f t="shared" si="2"/>
        <v>0</v>
      </c>
    </row>
    <row r="133" spans="3:18" ht="15.75" x14ac:dyDescent="0.25">
      <c r="C133" s="42" t="s">
        <v>2746</v>
      </c>
      <c r="D133" s="42" t="s">
        <v>44</v>
      </c>
      <c r="E133" s="42" t="s">
        <v>974</v>
      </c>
      <c r="F133" s="42" t="s">
        <v>216</v>
      </c>
      <c r="G133" s="42">
        <v>4241</v>
      </c>
      <c r="H133" s="43" t="s">
        <v>405</v>
      </c>
      <c r="I133" s="43" t="s">
        <v>2705</v>
      </c>
      <c r="J133" s="43" t="s">
        <v>834</v>
      </c>
      <c r="K133" s="43">
        <v>17</v>
      </c>
      <c r="L133" s="43">
        <v>0</v>
      </c>
      <c r="M133" s="43">
        <f t="shared" si="3"/>
        <v>0</v>
      </c>
      <c r="N133" s="44">
        <v>0</v>
      </c>
      <c r="O133" s="43" t="s">
        <v>44</v>
      </c>
      <c r="P133" s="42" t="s">
        <v>45</v>
      </c>
      <c r="R133" s="31">
        <f t="shared" si="2"/>
        <v>0</v>
      </c>
    </row>
    <row r="134" spans="3:18" ht="15.75" x14ac:dyDescent="0.25">
      <c r="C134" s="42" t="s">
        <v>2746</v>
      </c>
      <c r="D134" s="42" t="s">
        <v>44</v>
      </c>
      <c r="E134" s="42" t="s">
        <v>974</v>
      </c>
      <c r="F134" s="42" t="s">
        <v>645</v>
      </c>
      <c r="G134" s="42">
        <v>4245</v>
      </c>
      <c r="H134" s="43" t="s">
        <v>405</v>
      </c>
      <c r="I134" s="43" t="s">
        <v>2706</v>
      </c>
      <c r="J134" s="43" t="s">
        <v>833</v>
      </c>
      <c r="K134" s="43">
        <v>13</v>
      </c>
      <c r="L134" s="43">
        <v>0</v>
      </c>
      <c r="M134" s="43">
        <f t="shared" si="3"/>
        <v>0</v>
      </c>
      <c r="N134" s="44">
        <v>0</v>
      </c>
      <c r="O134" s="43" t="s">
        <v>44</v>
      </c>
      <c r="P134" s="42" t="s">
        <v>835</v>
      </c>
      <c r="R134" s="31" t="str">
        <f t="shared" si="2"/>
        <v/>
      </c>
    </row>
    <row r="135" spans="3:18" ht="15.75" x14ac:dyDescent="0.25">
      <c r="C135" s="42" t="s">
        <v>2746</v>
      </c>
      <c r="D135" s="42" t="s">
        <v>44</v>
      </c>
      <c r="E135" s="42" t="s">
        <v>974</v>
      </c>
      <c r="F135" s="42" t="s">
        <v>2581</v>
      </c>
      <c r="G135" s="42">
        <v>6994</v>
      </c>
      <c r="H135" s="43" t="s">
        <v>403</v>
      </c>
      <c r="I135" s="43" t="s">
        <v>2706</v>
      </c>
      <c r="J135" s="43" t="s">
        <v>833</v>
      </c>
      <c r="K135" s="43">
        <v>1</v>
      </c>
      <c r="L135" s="43">
        <v>0</v>
      </c>
      <c r="M135" s="43">
        <f t="shared" si="3"/>
        <v>0</v>
      </c>
      <c r="N135" s="44">
        <v>0</v>
      </c>
      <c r="O135" s="43" t="s">
        <v>44</v>
      </c>
      <c r="P135" s="42" t="s">
        <v>44</v>
      </c>
      <c r="R135" s="31" t="str">
        <f t="shared" si="2"/>
        <v/>
      </c>
    </row>
    <row r="136" spans="3:18" ht="15.75" x14ac:dyDescent="0.25">
      <c r="C136" s="42" t="s">
        <v>2746</v>
      </c>
      <c r="D136" s="42" t="s">
        <v>44</v>
      </c>
      <c r="E136" s="42" t="s">
        <v>974</v>
      </c>
      <c r="F136" s="42" t="s">
        <v>2580</v>
      </c>
      <c r="G136" s="42">
        <v>4243</v>
      </c>
      <c r="H136" s="43" t="s">
        <v>403</v>
      </c>
      <c r="I136" s="43" t="s">
        <v>2705</v>
      </c>
      <c r="J136" s="43" t="s">
        <v>834</v>
      </c>
      <c r="K136" s="43">
        <v>4</v>
      </c>
      <c r="L136" s="43">
        <v>1</v>
      </c>
      <c r="M136" s="43">
        <f t="shared" si="3"/>
        <v>1</v>
      </c>
      <c r="N136" s="44">
        <v>0.25</v>
      </c>
      <c r="O136" s="43" t="s">
        <v>44</v>
      </c>
      <c r="P136" s="42" t="s">
        <v>45</v>
      </c>
      <c r="R136" s="31">
        <f t="shared" si="2"/>
        <v>1</v>
      </c>
    </row>
    <row r="137" spans="3:18" ht="15.75" x14ac:dyDescent="0.25">
      <c r="C137" s="42" t="s">
        <v>2746</v>
      </c>
      <c r="D137" s="42" t="s">
        <v>44</v>
      </c>
      <c r="E137" s="42" t="s">
        <v>974</v>
      </c>
      <c r="F137" s="42" t="s">
        <v>643</v>
      </c>
      <c r="G137" s="42">
        <v>13849</v>
      </c>
      <c r="H137" s="43" t="s">
        <v>403</v>
      </c>
      <c r="I137" s="43" t="s">
        <v>2705</v>
      </c>
      <c r="J137" s="43" t="s">
        <v>834</v>
      </c>
      <c r="K137" s="43">
        <v>1</v>
      </c>
      <c r="L137" s="43">
        <v>0</v>
      </c>
      <c r="M137" s="43">
        <f t="shared" si="3"/>
        <v>0</v>
      </c>
      <c r="N137" s="44">
        <v>0</v>
      </c>
      <c r="O137" s="43" t="s">
        <v>44</v>
      </c>
      <c r="P137" s="42" t="s">
        <v>45</v>
      </c>
      <c r="R137" s="31">
        <f t="shared" si="2"/>
        <v>0</v>
      </c>
    </row>
    <row r="138" spans="3:18" ht="15.75" x14ac:dyDescent="0.25">
      <c r="C138" s="42" t="s">
        <v>2746</v>
      </c>
      <c r="D138" s="42" t="s">
        <v>44</v>
      </c>
      <c r="E138" s="42" t="s">
        <v>974</v>
      </c>
      <c r="F138" s="42" t="s">
        <v>215</v>
      </c>
      <c r="G138" s="42">
        <v>4242</v>
      </c>
      <c r="H138" s="43" t="s">
        <v>403</v>
      </c>
      <c r="I138" s="43" t="s">
        <v>2705</v>
      </c>
      <c r="J138" s="43" t="s">
        <v>834</v>
      </c>
      <c r="K138" s="43">
        <v>2</v>
      </c>
      <c r="L138" s="43">
        <v>0</v>
      </c>
      <c r="M138" s="43">
        <f t="shared" si="3"/>
        <v>0</v>
      </c>
      <c r="N138" s="44">
        <v>0</v>
      </c>
      <c r="O138" s="43" t="s">
        <v>44</v>
      </c>
      <c r="P138" s="42" t="s">
        <v>45</v>
      </c>
      <c r="R138" s="31">
        <f t="shared" si="2"/>
        <v>0</v>
      </c>
    </row>
    <row r="139" spans="3:18" ht="15.75" x14ac:dyDescent="0.25">
      <c r="C139" s="42" t="s">
        <v>2746</v>
      </c>
      <c r="D139" s="42" t="s">
        <v>44</v>
      </c>
      <c r="E139" s="42" t="s">
        <v>974</v>
      </c>
      <c r="F139" s="42" t="s">
        <v>2583</v>
      </c>
      <c r="G139" s="42">
        <v>15392</v>
      </c>
      <c r="H139" s="43" t="s">
        <v>403</v>
      </c>
      <c r="I139" s="43" t="s">
        <v>2706</v>
      </c>
      <c r="J139" s="43" t="s">
        <v>833</v>
      </c>
      <c r="K139" s="43">
        <v>2</v>
      </c>
      <c r="L139" s="43">
        <v>0</v>
      </c>
      <c r="M139" s="43">
        <f t="shared" si="3"/>
        <v>0</v>
      </c>
      <c r="N139" s="44">
        <v>0</v>
      </c>
      <c r="O139" s="43" t="s">
        <v>44</v>
      </c>
      <c r="P139" s="42" t="s">
        <v>44</v>
      </c>
      <c r="R139" s="31" t="str">
        <f t="shared" si="2"/>
        <v/>
      </c>
    </row>
    <row r="140" spans="3:18" ht="15.75" x14ac:dyDescent="0.25">
      <c r="C140" s="42" t="s">
        <v>2746</v>
      </c>
      <c r="D140" s="42" t="s">
        <v>44</v>
      </c>
      <c r="E140" s="42" t="s">
        <v>974</v>
      </c>
      <c r="F140" s="42" t="s">
        <v>218</v>
      </c>
      <c r="G140" s="42">
        <v>16137</v>
      </c>
      <c r="H140" s="43" t="s">
        <v>403</v>
      </c>
      <c r="I140" s="43" t="s">
        <v>2706</v>
      </c>
      <c r="J140" s="43" t="s">
        <v>833</v>
      </c>
      <c r="K140" s="43">
        <v>1</v>
      </c>
      <c r="L140" s="43">
        <v>0</v>
      </c>
      <c r="M140" s="43">
        <f t="shared" si="3"/>
        <v>0</v>
      </c>
      <c r="N140" s="44">
        <v>0</v>
      </c>
      <c r="O140" s="43" t="s">
        <v>44</v>
      </c>
      <c r="P140" s="42" t="s">
        <v>44</v>
      </c>
      <c r="R140" s="31" t="str">
        <f t="shared" si="2"/>
        <v/>
      </c>
    </row>
    <row r="141" spans="3:18" ht="15.75" x14ac:dyDescent="0.25">
      <c r="C141" s="42" t="s">
        <v>2746</v>
      </c>
      <c r="D141" s="42" t="s">
        <v>44</v>
      </c>
      <c r="E141" s="42" t="s">
        <v>974</v>
      </c>
      <c r="F141" s="42" t="s">
        <v>2579</v>
      </c>
      <c r="G141" s="42">
        <v>4216</v>
      </c>
      <c r="H141" s="43" t="s">
        <v>404</v>
      </c>
      <c r="I141" s="43" t="s">
        <v>2706</v>
      </c>
      <c r="J141" s="43" t="s">
        <v>833</v>
      </c>
      <c r="K141" s="43">
        <v>3</v>
      </c>
      <c r="L141" s="43">
        <v>0</v>
      </c>
      <c r="M141" s="43">
        <f t="shared" si="3"/>
        <v>0</v>
      </c>
      <c r="N141" s="44">
        <v>0</v>
      </c>
      <c r="O141" s="43" t="s">
        <v>44</v>
      </c>
      <c r="P141" s="42" t="s">
        <v>44</v>
      </c>
      <c r="R141" s="31" t="str">
        <f t="shared" si="2"/>
        <v/>
      </c>
    </row>
    <row r="142" spans="3:18" ht="15.75" x14ac:dyDescent="0.25">
      <c r="C142" s="42" t="s">
        <v>2746</v>
      </c>
      <c r="D142" s="42" t="s">
        <v>44</v>
      </c>
      <c r="E142" s="42" t="s">
        <v>39</v>
      </c>
      <c r="F142" s="42" t="s">
        <v>212</v>
      </c>
      <c r="G142" s="42">
        <v>4247</v>
      </c>
      <c r="H142" s="43" t="s">
        <v>405</v>
      </c>
      <c r="I142" s="43" t="s">
        <v>2705</v>
      </c>
      <c r="J142" s="43" t="s">
        <v>834</v>
      </c>
      <c r="K142" s="43">
        <v>18</v>
      </c>
      <c r="L142" s="43">
        <v>3</v>
      </c>
      <c r="M142" s="43">
        <f t="shared" si="3"/>
        <v>3</v>
      </c>
      <c r="N142" s="44">
        <v>0.16666666666666666</v>
      </c>
      <c r="O142" s="43" t="s">
        <v>44</v>
      </c>
      <c r="P142" s="42" t="s">
        <v>43</v>
      </c>
      <c r="R142" s="31">
        <f t="shared" si="2"/>
        <v>3</v>
      </c>
    </row>
    <row r="143" spans="3:18" ht="15.75" x14ac:dyDescent="0.25">
      <c r="C143" s="42" t="s">
        <v>2746</v>
      </c>
      <c r="D143" s="42" t="s">
        <v>44</v>
      </c>
      <c r="E143" s="42" t="s">
        <v>39</v>
      </c>
      <c r="F143" s="42" t="s">
        <v>210</v>
      </c>
      <c r="G143" s="42">
        <v>4249</v>
      </c>
      <c r="H143" s="43" t="s">
        <v>406</v>
      </c>
      <c r="I143" s="43" t="s">
        <v>2706</v>
      </c>
      <c r="J143" s="43" t="s">
        <v>834</v>
      </c>
      <c r="K143" s="43">
        <v>25</v>
      </c>
      <c r="L143" s="43">
        <v>2</v>
      </c>
      <c r="M143" s="43">
        <f t="shared" si="3"/>
        <v>2</v>
      </c>
      <c r="N143" s="44">
        <v>0.08</v>
      </c>
      <c r="O143" s="43" t="s">
        <v>44</v>
      </c>
      <c r="P143" s="42" t="s">
        <v>39</v>
      </c>
      <c r="R143" s="31">
        <f t="shared" ref="R143:R206" si="4">IF(J143="SI",L143,"")</f>
        <v>2</v>
      </c>
    </row>
    <row r="144" spans="3:18" ht="15.75" x14ac:dyDescent="0.25">
      <c r="C144" s="42" t="s">
        <v>2746</v>
      </c>
      <c r="D144" s="42" t="s">
        <v>44</v>
      </c>
      <c r="E144" s="42" t="s">
        <v>39</v>
      </c>
      <c r="F144" s="42" t="s">
        <v>639</v>
      </c>
      <c r="G144" s="42">
        <v>4236</v>
      </c>
      <c r="H144" s="43" t="s">
        <v>405</v>
      </c>
      <c r="I144" s="43" t="s">
        <v>2706</v>
      </c>
      <c r="J144" s="43" t="s">
        <v>833</v>
      </c>
      <c r="K144" s="43">
        <v>5</v>
      </c>
      <c r="L144" s="43">
        <v>0</v>
      </c>
      <c r="M144" s="43">
        <f t="shared" ref="M144:M207" si="5">+IF(J144="SI",L144,0)</f>
        <v>0</v>
      </c>
      <c r="N144" s="44">
        <v>0</v>
      </c>
      <c r="O144" s="43" t="s">
        <v>44</v>
      </c>
      <c r="P144" s="42" t="s">
        <v>40</v>
      </c>
      <c r="R144" s="31" t="str">
        <f t="shared" si="4"/>
        <v/>
      </c>
    </row>
    <row r="145" spans="3:18" ht="15.75" x14ac:dyDescent="0.25">
      <c r="C145" s="42" t="s">
        <v>2746</v>
      </c>
      <c r="D145" s="42" t="s">
        <v>44</v>
      </c>
      <c r="E145" s="42" t="s">
        <v>39</v>
      </c>
      <c r="F145" s="42" t="s">
        <v>640</v>
      </c>
      <c r="G145" s="42">
        <v>4239</v>
      </c>
      <c r="H145" s="43" t="s">
        <v>403</v>
      </c>
      <c r="I145" s="43" t="s">
        <v>2706</v>
      </c>
      <c r="J145" s="43" t="s">
        <v>833</v>
      </c>
      <c r="K145" s="43">
        <v>2</v>
      </c>
      <c r="L145" s="43">
        <v>0</v>
      </c>
      <c r="M145" s="43">
        <f t="shared" si="5"/>
        <v>0</v>
      </c>
      <c r="N145" s="44">
        <v>0</v>
      </c>
      <c r="O145" s="43" t="s">
        <v>44</v>
      </c>
      <c r="P145" s="42" t="s">
        <v>40</v>
      </c>
      <c r="R145" s="31" t="str">
        <f t="shared" si="4"/>
        <v/>
      </c>
    </row>
    <row r="146" spans="3:18" ht="15.75" x14ac:dyDescent="0.25">
      <c r="C146" s="42" t="s">
        <v>2746</v>
      </c>
      <c r="D146" s="42" t="s">
        <v>44</v>
      </c>
      <c r="E146" s="42" t="s">
        <v>39</v>
      </c>
      <c r="F146" s="42" t="s">
        <v>208</v>
      </c>
      <c r="G146" s="42">
        <v>4250</v>
      </c>
      <c r="H146" s="43" t="s">
        <v>405</v>
      </c>
      <c r="I146" s="43" t="s">
        <v>2705</v>
      </c>
      <c r="J146" s="43" t="s">
        <v>834</v>
      </c>
      <c r="K146" s="43">
        <v>11</v>
      </c>
      <c r="L146" s="43">
        <v>1</v>
      </c>
      <c r="M146" s="43">
        <f t="shared" si="5"/>
        <v>1</v>
      </c>
      <c r="N146" s="44">
        <v>9.0909090909090912E-2</v>
      </c>
      <c r="O146" s="43" t="s">
        <v>44</v>
      </c>
      <c r="P146" s="42" t="s">
        <v>38</v>
      </c>
      <c r="R146" s="31">
        <f t="shared" si="4"/>
        <v>1</v>
      </c>
    </row>
    <row r="147" spans="3:18" ht="15.75" x14ac:dyDescent="0.25">
      <c r="C147" s="42" t="s">
        <v>2746</v>
      </c>
      <c r="D147" s="42" t="s">
        <v>44</v>
      </c>
      <c r="E147" s="42" t="s">
        <v>39</v>
      </c>
      <c r="F147" s="42" t="s">
        <v>209</v>
      </c>
      <c r="G147" s="42">
        <v>4251</v>
      </c>
      <c r="H147" s="43" t="s">
        <v>403</v>
      </c>
      <c r="I147" s="43" t="s">
        <v>2705</v>
      </c>
      <c r="J147" s="43" t="s">
        <v>834</v>
      </c>
      <c r="K147" s="43">
        <v>4</v>
      </c>
      <c r="L147" s="43">
        <v>0</v>
      </c>
      <c r="M147" s="43">
        <f t="shared" si="5"/>
        <v>0</v>
      </c>
      <c r="N147" s="44">
        <v>0</v>
      </c>
      <c r="O147" s="43" t="s">
        <v>44</v>
      </c>
      <c r="P147" s="42" t="s">
        <v>38</v>
      </c>
      <c r="R147" s="31">
        <f t="shared" si="4"/>
        <v>0</v>
      </c>
    </row>
    <row r="148" spans="3:18" ht="15.75" x14ac:dyDescent="0.25">
      <c r="C148" s="42" t="s">
        <v>2746</v>
      </c>
      <c r="D148" s="42" t="s">
        <v>44</v>
      </c>
      <c r="E148" s="42" t="s">
        <v>39</v>
      </c>
      <c r="F148" s="42" t="s">
        <v>207</v>
      </c>
      <c r="G148" s="42">
        <v>4252</v>
      </c>
      <c r="H148" s="43" t="s">
        <v>403</v>
      </c>
      <c r="I148" s="43" t="s">
        <v>2705</v>
      </c>
      <c r="J148" s="43" t="s">
        <v>834</v>
      </c>
      <c r="K148" s="43">
        <v>2</v>
      </c>
      <c r="L148" s="43">
        <v>0</v>
      </c>
      <c r="M148" s="43">
        <f t="shared" si="5"/>
        <v>0</v>
      </c>
      <c r="N148" s="44">
        <v>0</v>
      </c>
      <c r="O148" s="43" t="s">
        <v>44</v>
      </c>
      <c r="P148" s="42" t="s">
        <v>38</v>
      </c>
      <c r="R148" s="31">
        <f t="shared" si="4"/>
        <v>0</v>
      </c>
    </row>
    <row r="149" spans="3:18" ht="15.75" x14ac:dyDescent="0.25">
      <c r="C149" s="42" t="s">
        <v>2746</v>
      </c>
      <c r="D149" s="42" t="s">
        <v>44</v>
      </c>
      <c r="E149" s="42" t="s">
        <v>39</v>
      </c>
      <c r="F149" s="42" t="s">
        <v>206</v>
      </c>
      <c r="G149" s="42">
        <v>4253</v>
      </c>
      <c r="H149" s="43" t="s">
        <v>404</v>
      </c>
      <c r="I149" s="43" t="s">
        <v>2705</v>
      </c>
      <c r="J149" s="43" t="s">
        <v>834</v>
      </c>
      <c r="K149" s="43">
        <v>5</v>
      </c>
      <c r="L149" s="43">
        <v>0</v>
      </c>
      <c r="M149" s="43">
        <f t="shared" si="5"/>
        <v>0</v>
      </c>
      <c r="N149" s="44">
        <v>0</v>
      </c>
      <c r="O149" s="43" t="s">
        <v>44</v>
      </c>
      <c r="P149" s="42" t="s">
        <v>38</v>
      </c>
      <c r="R149" s="31">
        <f t="shared" si="4"/>
        <v>0</v>
      </c>
    </row>
    <row r="150" spans="3:18" ht="15.75" x14ac:dyDescent="0.25">
      <c r="C150" s="42" t="s">
        <v>2746</v>
      </c>
      <c r="D150" s="42" t="s">
        <v>44</v>
      </c>
      <c r="E150" s="42" t="s">
        <v>39</v>
      </c>
      <c r="F150" s="42" t="s">
        <v>203</v>
      </c>
      <c r="G150" s="42">
        <v>4255</v>
      </c>
      <c r="H150" s="43" t="s">
        <v>404</v>
      </c>
      <c r="I150" s="43" t="s">
        <v>2705</v>
      </c>
      <c r="J150" s="43" t="s">
        <v>834</v>
      </c>
      <c r="K150" s="43">
        <v>1</v>
      </c>
      <c r="L150" s="43">
        <v>0</v>
      </c>
      <c r="M150" s="43">
        <f t="shared" si="5"/>
        <v>0</v>
      </c>
      <c r="N150" s="44">
        <v>0</v>
      </c>
      <c r="O150" s="43" t="s">
        <v>44</v>
      </c>
      <c r="P150" s="42" t="s">
        <v>37</v>
      </c>
      <c r="R150" s="31">
        <f t="shared" si="4"/>
        <v>0</v>
      </c>
    </row>
    <row r="151" spans="3:18" ht="15.75" x14ac:dyDescent="0.25">
      <c r="C151" s="42" t="s">
        <v>2746</v>
      </c>
      <c r="D151" s="42" t="s">
        <v>44</v>
      </c>
      <c r="E151" s="42" t="s">
        <v>39</v>
      </c>
      <c r="F151" s="42" t="s">
        <v>202</v>
      </c>
      <c r="G151" s="42">
        <v>4254</v>
      </c>
      <c r="H151" s="43" t="s">
        <v>405</v>
      </c>
      <c r="I151" s="43" t="s">
        <v>2705</v>
      </c>
      <c r="J151" s="43" t="s">
        <v>834</v>
      </c>
      <c r="K151" s="43">
        <v>9</v>
      </c>
      <c r="L151" s="43">
        <v>0</v>
      </c>
      <c r="M151" s="43">
        <f t="shared" si="5"/>
        <v>0</v>
      </c>
      <c r="N151" s="44">
        <v>0</v>
      </c>
      <c r="O151" s="43" t="s">
        <v>44</v>
      </c>
      <c r="P151" s="42" t="s">
        <v>37</v>
      </c>
      <c r="R151" s="31">
        <f t="shared" si="4"/>
        <v>0</v>
      </c>
    </row>
    <row r="152" spans="3:18" ht="15.75" x14ac:dyDescent="0.25">
      <c r="C152" s="42" t="s">
        <v>2746</v>
      </c>
      <c r="D152" s="42" t="s">
        <v>44</v>
      </c>
      <c r="E152" s="42" t="s">
        <v>39</v>
      </c>
      <c r="F152" s="42" t="s">
        <v>214</v>
      </c>
      <c r="G152" s="42">
        <v>16139</v>
      </c>
      <c r="H152" s="43" t="s">
        <v>403</v>
      </c>
      <c r="I152" s="43" t="s">
        <v>2705</v>
      </c>
      <c r="J152" s="43" t="s">
        <v>834</v>
      </c>
      <c r="K152" s="43">
        <v>2</v>
      </c>
      <c r="L152" s="43">
        <v>0</v>
      </c>
      <c r="M152" s="43">
        <f t="shared" si="5"/>
        <v>0</v>
      </c>
      <c r="N152" s="44">
        <v>0</v>
      </c>
      <c r="O152" s="43" t="s">
        <v>44</v>
      </c>
      <c r="P152" s="42" t="s">
        <v>43</v>
      </c>
      <c r="R152" s="31">
        <f t="shared" si="4"/>
        <v>0</v>
      </c>
    </row>
    <row r="153" spans="3:18" ht="15.75" x14ac:dyDescent="0.25">
      <c r="C153" s="42" t="s">
        <v>2746</v>
      </c>
      <c r="D153" s="42" t="s">
        <v>44</v>
      </c>
      <c r="E153" s="42" t="s">
        <v>39</v>
      </c>
      <c r="F153" s="42" t="s">
        <v>213</v>
      </c>
      <c r="G153" s="42">
        <v>7017</v>
      </c>
      <c r="H153" s="43" t="s">
        <v>404</v>
      </c>
      <c r="I153" s="43" t="s">
        <v>2706</v>
      </c>
      <c r="J153" s="43" t="s">
        <v>833</v>
      </c>
      <c r="K153" s="43">
        <v>5</v>
      </c>
      <c r="L153" s="43">
        <v>0</v>
      </c>
      <c r="M153" s="43">
        <f t="shared" si="5"/>
        <v>0</v>
      </c>
      <c r="N153" s="44">
        <v>0</v>
      </c>
      <c r="O153" s="43" t="s">
        <v>44</v>
      </c>
      <c r="P153" s="42" t="s">
        <v>40</v>
      </c>
      <c r="R153" s="31" t="str">
        <f t="shared" si="4"/>
        <v/>
      </c>
    </row>
    <row r="154" spans="3:18" ht="15.75" x14ac:dyDescent="0.25">
      <c r="C154" s="42" t="s">
        <v>2746</v>
      </c>
      <c r="D154" s="42" t="s">
        <v>44</v>
      </c>
      <c r="E154" s="42" t="s">
        <v>39</v>
      </c>
      <c r="F154" s="42" t="s">
        <v>641</v>
      </c>
      <c r="G154" s="42">
        <v>4240</v>
      </c>
      <c r="H154" s="43" t="s">
        <v>403</v>
      </c>
      <c r="I154" s="43" t="s">
        <v>2706</v>
      </c>
      <c r="J154" s="43" t="s">
        <v>833</v>
      </c>
      <c r="K154" s="43">
        <v>1</v>
      </c>
      <c r="L154" s="43">
        <v>0</v>
      </c>
      <c r="M154" s="43">
        <f t="shared" si="5"/>
        <v>0</v>
      </c>
      <c r="N154" s="44">
        <v>0</v>
      </c>
      <c r="O154" s="43" t="s">
        <v>44</v>
      </c>
      <c r="P154" s="42" t="s">
        <v>40</v>
      </c>
      <c r="R154" s="31" t="str">
        <f t="shared" si="4"/>
        <v/>
      </c>
    </row>
    <row r="155" spans="3:18" ht="15.75" x14ac:dyDescent="0.25">
      <c r="C155" s="42" t="s">
        <v>2746</v>
      </c>
      <c r="D155" s="42" t="s">
        <v>44</v>
      </c>
      <c r="E155" s="42" t="s">
        <v>39</v>
      </c>
      <c r="F155" s="42" t="s">
        <v>211</v>
      </c>
      <c r="G155" s="42">
        <v>7166</v>
      </c>
      <c r="H155" s="43" t="s">
        <v>403</v>
      </c>
      <c r="I155" s="43" t="s">
        <v>2705</v>
      </c>
      <c r="J155" s="43" t="s">
        <v>834</v>
      </c>
      <c r="K155" s="43">
        <v>3</v>
      </c>
      <c r="L155" s="43">
        <v>1</v>
      </c>
      <c r="M155" s="43">
        <f t="shared" si="5"/>
        <v>1</v>
      </c>
      <c r="N155" s="44">
        <v>0.33333333333333331</v>
      </c>
      <c r="O155" s="43" t="s">
        <v>44</v>
      </c>
      <c r="P155" s="42" t="s">
        <v>43</v>
      </c>
      <c r="R155" s="31">
        <f t="shared" si="4"/>
        <v>1</v>
      </c>
    </row>
    <row r="156" spans="3:18" ht="15.75" x14ac:dyDescent="0.25">
      <c r="C156" s="42" t="s">
        <v>2746</v>
      </c>
      <c r="D156" s="42" t="s">
        <v>44</v>
      </c>
      <c r="E156" s="42" t="s">
        <v>39</v>
      </c>
      <c r="F156" s="42" t="s">
        <v>204</v>
      </c>
      <c r="G156" s="42">
        <v>9967</v>
      </c>
      <c r="H156" s="43" t="s">
        <v>403</v>
      </c>
      <c r="I156" s="43" t="s">
        <v>2705</v>
      </c>
      <c r="J156" s="43" t="s">
        <v>834</v>
      </c>
      <c r="K156" s="43">
        <v>5</v>
      </c>
      <c r="L156" s="43">
        <v>0</v>
      </c>
      <c r="M156" s="43">
        <f t="shared" si="5"/>
        <v>0</v>
      </c>
      <c r="N156" s="44">
        <v>0</v>
      </c>
      <c r="O156" s="43" t="s">
        <v>44</v>
      </c>
      <c r="P156" s="42" t="s">
        <v>38</v>
      </c>
      <c r="R156" s="31">
        <f t="shared" si="4"/>
        <v>0</v>
      </c>
    </row>
    <row r="157" spans="3:18" ht="15.75" x14ac:dyDescent="0.25">
      <c r="C157" s="42" t="s">
        <v>2746</v>
      </c>
      <c r="D157" s="42" t="s">
        <v>44</v>
      </c>
      <c r="E157" s="42" t="s">
        <v>39</v>
      </c>
      <c r="F157" s="42" t="s">
        <v>205</v>
      </c>
      <c r="G157" s="42">
        <v>7053</v>
      </c>
      <c r="H157" s="43" t="s">
        <v>404</v>
      </c>
      <c r="I157" s="43" t="s">
        <v>2705</v>
      </c>
      <c r="J157" s="43" t="s">
        <v>834</v>
      </c>
      <c r="K157" s="43">
        <v>2</v>
      </c>
      <c r="L157" s="43">
        <v>0</v>
      </c>
      <c r="M157" s="43">
        <f t="shared" si="5"/>
        <v>0</v>
      </c>
      <c r="N157" s="44">
        <v>0</v>
      </c>
      <c r="O157" s="43" t="s">
        <v>44</v>
      </c>
      <c r="P157" s="42" t="s">
        <v>38</v>
      </c>
      <c r="R157" s="31">
        <f t="shared" si="4"/>
        <v>0</v>
      </c>
    </row>
    <row r="158" spans="3:18" ht="15.75" x14ac:dyDescent="0.25">
      <c r="C158" s="42" t="s">
        <v>2746</v>
      </c>
      <c r="D158" s="42" t="s">
        <v>44</v>
      </c>
      <c r="E158" s="42" t="s">
        <v>39</v>
      </c>
      <c r="F158" s="42" t="s">
        <v>2585</v>
      </c>
      <c r="G158" s="42">
        <v>16134</v>
      </c>
      <c r="H158" s="43" t="s">
        <v>403</v>
      </c>
      <c r="I158" s="43" t="s">
        <v>2705</v>
      </c>
      <c r="J158" s="43" t="s">
        <v>834</v>
      </c>
      <c r="K158" s="43">
        <v>2</v>
      </c>
      <c r="L158" s="43">
        <v>0</v>
      </c>
      <c r="M158" s="43">
        <f t="shared" si="5"/>
        <v>0</v>
      </c>
      <c r="N158" s="44">
        <v>0</v>
      </c>
      <c r="O158" s="43" t="s">
        <v>44</v>
      </c>
      <c r="P158" s="42" t="s">
        <v>43</v>
      </c>
      <c r="R158" s="31">
        <f t="shared" si="4"/>
        <v>0</v>
      </c>
    </row>
    <row r="159" spans="3:18" ht="15.75" x14ac:dyDescent="0.25">
      <c r="C159" s="42" t="s">
        <v>2746</v>
      </c>
      <c r="D159" s="42" t="s">
        <v>44</v>
      </c>
      <c r="E159" s="42" t="s">
        <v>1042</v>
      </c>
      <c r="F159" s="42" t="s">
        <v>197</v>
      </c>
      <c r="G159" s="42">
        <v>4211</v>
      </c>
      <c r="H159" s="43" t="s">
        <v>406</v>
      </c>
      <c r="I159" s="43" t="s">
        <v>2706</v>
      </c>
      <c r="J159" s="43" t="s">
        <v>834</v>
      </c>
      <c r="K159" s="43">
        <v>88</v>
      </c>
      <c r="L159" s="43">
        <v>5</v>
      </c>
      <c r="M159" s="43">
        <f t="shared" si="5"/>
        <v>5</v>
      </c>
      <c r="N159" s="44">
        <v>5.6818181818181816E-2</v>
      </c>
      <c r="O159" s="43" t="s">
        <v>44</v>
      </c>
      <c r="P159" s="42" t="s">
        <v>44</v>
      </c>
      <c r="R159" s="31">
        <f t="shared" si="4"/>
        <v>5</v>
      </c>
    </row>
    <row r="160" spans="3:18" ht="15.75" x14ac:dyDescent="0.25">
      <c r="C160" s="42" t="s">
        <v>2746</v>
      </c>
      <c r="D160" s="42" t="s">
        <v>44</v>
      </c>
      <c r="E160" s="42" t="s">
        <v>1042</v>
      </c>
      <c r="F160" s="42" t="s">
        <v>647</v>
      </c>
      <c r="G160" s="42">
        <v>4215</v>
      </c>
      <c r="H160" s="43" t="s">
        <v>403</v>
      </c>
      <c r="I160" s="43" t="s">
        <v>2706</v>
      </c>
      <c r="J160" s="43" t="s">
        <v>833</v>
      </c>
      <c r="K160" s="43">
        <v>5</v>
      </c>
      <c r="L160" s="43">
        <v>0</v>
      </c>
      <c r="M160" s="43">
        <f t="shared" si="5"/>
        <v>0</v>
      </c>
      <c r="N160" s="44">
        <v>0</v>
      </c>
      <c r="O160" s="43" t="s">
        <v>44</v>
      </c>
      <c r="P160" s="42" t="s">
        <v>44</v>
      </c>
      <c r="R160" s="31" t="str">
        <f t="shared" si="4"/>
        <v/>
      </c>
    </row>
    <row r="161" spans="3:18" ht="15.75" x14ac:dyDescent="0.25">
      <c r="C161" s="42" t="s">
        <v>2746</v>
      </c>
      <c r="D161" s="42" t="s">
        <v>44</v>
      </c>
      <c r="E161" s="42" t="s">
        <v>1042</v>
      </c>
      <c r="F161" s="42" t="s">
        <v>196</v>
      </c>
      <c r="G161" s="42">
        <v>4213</v>
      </c>
      <c r="H161" s="43" t="s">
        <v>405</v>
      </c>
      <c r="I161" s="43" t="s">
        <v>2706</v>
      </c>
      <c r="J161" s="43" t="s">
        <v>833</v>
      </c>
      <c r="K161" s="43">
        <v>34</v>
      </c>
      <c r="L161" s="43">
        <v>1</v>
      </c>
      <c r="M161" s="43">
        <f t="shared" si="5"/>
        <v>0</v>
      </c>
      <c r="N161" s="44">
        <v>2.9411764705882353E-2</v>
      </c>
      <c r="O161" s="43" t="s">
        <v>44</v>
      </c>
      <c r="P161" s="42" t="s">
        <v>44</v>
      </c>
      <c r="R161" s="31" t="str">
        <f t="shared" si="4"/>
        <v/>
      </c>
    </row>
    <row r="162" spans="3:18" ht="15.75" x14ac:dyDescent="0.25">
      <c r="C162" s="42" t="s">
        <v>2746</v>
      </c>
      <c r="D162" s="42" t="s">
        <v>44</v>
      </c>
      <c r="E162" s="42" t="s">
        <v>1042</v>
      </c>
      <c r="F162" s="42" t="s">
        <v>653</v>
      </c>
      <c r="G162" s="42">
        <v>7168</v>
      </c>
      <c r="H162" s="43" t="s">
        <v>404</v>
      </c>
      <c r="I162" s="43" t="s">
        <v>2706</v>
      </c>
      <c r="J162" s="43" t="s">
        <v>833</v>
      </c>
      <c r="K162" s="43">
        <v>2</v>
      </c>
      <c r="L162" s="43">
        <v>0</v>
      </c>
      <c r="M162" s="43">
        <f t="shared" si="5"/>
        <v>0</v>
      </c>
      <c r="N162" s="44">
        <v>0</v>
      </c>
      <c r="O162" s="43" t="s">
        <v>44</v>
      </c>
      <c r="P162" s="42" t="s">
        <v>44</v>
      </c>
      <c r="R162" s="31" t="str">
        <f t="shared" si="4"/>
        <v/>
      </c>
    </row>
    <row r="163" spans="3:18" ht="15.75" x14ac:dyDescent="0.25">
      <c r="C163" s="42" t="s">
        <v>2746</v>
      </c>
      <c r="D163" s="42" t="s">
        <v>44</v>
      </c>
      <c r="E163" s="42" t="s">
        <v>1042</v>
      </c>
      <c r="F163" s="42" t="s">
        <v>646</v>
      </c>
      <c r="G163" s="42">
        <v>4214</v>
      </c>
      <c r="H163" s="43" t="s">
        <v>403</v>
      </c>
      <c r="I163" s="43" t="s">
        <v>2706</v>
      </c>
      <c r="J163" s="43" t="s">
        <v>833</v>
      </c>
      <c r="K163" s="43">
        <v>1</v>
      </c>
      <c r="L163" s="43">
        <v>0</v>
      </c>
      <c r="M163" s="43">
        <f t="shared" si="5"/>
        <v>0</v>
      </c>
      <c r="N163" s="44">
        <v>0</v>
      </c>
      <c r="O163" s="43" t="s">
        <v>44</v>
      </c>
      <c r="P163" s="42" t="s">
        <v>44</v>
      </c>
      <c r="R163" s="31" t="str">
        <f t="shared" si="4"/>
        <v/>
      </c>
    </row>
    <row r="164" spans="3:18" ht="15.75" x14ac:dyDescent="0.25">
      <c r="C164" s="42" t="s">
        <v>2746</v>
      </c>
      <c r="D164" s="42" t="s">
        <v>44</v>
      </c>
      <c r="E164" s="42" t="s">
        <v>1042</v>
      </c>
      <c r="F164" s="42" t="s">
        <v>654</v>
      </c>
      <c r="G164" s="42">
        <v>10007</v>
      </c>
      <c r="H164" s="43" t="s">
        <v>403</v>
      </c>
      <c r="I164" s="43" t="s">
        <v>2706</v>
      </c>
      <c r="J164" s="43" t="s">
        <v>833</v>
      </c>
      <c r="K164" s="43">
        <v>1</v>
      </c>
      <c r="L164" s="43">
        <v>0</v>
      </c>
      <c r="M164" s="43">
        <f t="shared" si="5"/>
        <v>0</v>
      </c>
      <c r="N164" s="44">
        <v>0</v>
      </c>
      <c r="O164" s="43" t="s">
        <v>44</v>
      </c>
      <c r="P164" s="42" t="s">
        <v>44</v>
      </c>
      <c r="R164" s="31" t="str">
        <f t="shared" si="4"/>
        <v/>
      </c>
    </row>
    <row r="165" spans="3:18" ht="15.75" x14ac:dyDescent="0.25">
      <c r="C165" s="42" t="s">
        <v>2746</v>
      </c>
      <c r="D165" s="42" t="s">
        <v>44</v>
      </c>
      <c r="E165" s="42" t="s">
        <v>1042</v>
      </c>
      <c r="F165" s="42" t="s">
        <v>655</v>
      </c>
      <c r="G165" s="42">
        <v>10804</v>
      </c>
      <c r="H165" s="43" t="s">
        <v>403</v>
      </c>
      <c r="I165" s="43" t="s">
        <v>2706</v>
      </c>
      <c r="J165" s="43" t="s">
        <v>833</v>
      </c>
      <c r="K165" s="43">
        <v>1</v>
      </c>
      <c r="L165" s="43">
        <v>0</v>
      </c>
      <c r="M165" s="43">
        <f t="shared" si="5"/>
        <v>0</v>
      </c>
      <c r="N165" s="44">
        <v>0</v>
      </c>
      <c r="O165" s="43" t="s">
        <v>44</v>
      </c>
      <c r="P165" s="42" t="s">
        <v>44</v>
      </c>
      <c r="R165" s="31" t="str">
        <f t="shared" si="4"/>
        <v/>
      </c>
    </row>
    <row r="166" spans="3:18" ht="15.75" x14ac:dyDescent="0.25">
      <c r="C166" s="42" t="s">
        <v>2746</v>
      </c>
      <c r="D166" s="42" t="s">
        <v>44</v>
      </c>
      <c r="E166" s="42" t="s">
        <v>1042</v>
      </c>
      <c r="F166" s="42" t="s">
        <v>700</v>
      </c>
      <c r="G166" s="42">
        <v>4217</v>
      </c>
      <c r="H166" s="43" t="s">
        <v>403</v>
      </c>
      <c r="I166" s="43" t="s">
        <v>2706</v>
      </c>
      <c r="J166" s="43" t="s">
        <v>833</v>
      </c>
      <c r="K166" s="43">
        <v>3</v>
      </c>
      <c r="L166" s="43">
        <v>0</v>
      </c>
      <c r="M166" s="43">
        <f t="shared" si="5"/>
        <v>0</v>
      </c>
      <c r="N166" s="44">
        <v>0</v>
      </c>
      <c r="O166" s="43" t="s">
        <v>44</v>
      </c>
      <c r="P166" s="42" t="s">
        <v>44</v>
      </c>
      <c r="R166" s="31" t="str">
        <f t="shared" si="4"/>
        <v/>
      </c>
    </row>
    <row r="167" spans="3:18" ht="15.75" x14ac:dyDescent="0.25">
      <c r="C167" s="42" t="s">
        <v>2746</v>
      </c>
      <c r="D167" s="42" t="s">
        <v>44</v>
      </c>
      <c r="E167" s="42" t="s">
        <v>1042</v>
      </c>
      <c r="F167" s="42" t="s">
        <v>649</v>
      </c>
      <c r="G167" s="42">
        <v>4219</v>
      </c>
      <c r="H167" s="43" t="s">
        <v>405</v>
      </c>
      <c r="I167" s="43" t="s">
        <v>2706</v>
      </c>
      <c r="J167" s="43" t="s">
        <v>833</v>
      </c>
      <c r="K167" s="43">
        <v>4</v>
      </c>
      <c r="L167" s="43">
        <v>0</v>
      </c>
      <c r="M167" s="43">
        <f t="shared" si="5"/>
        <v>0</v>
      </c>
      <c r="N167" s="44">
        <v>0</v>
      </c>
      <c r="O167" s="43" t="s">
        <v>44</v>
      </c>
      <c r="P167" s="42" t="s">
        <v>44</v>
      </c>
      <c r="R167" s="31" t="str">
        <f t="shared" si="4"/>
        <v/>
      </c>
    </row>
    <row r="168" spans="3:18" ht="15.75" x14ac:dyDescent="0.25">
      <c r="C168" s="42" t="s">
        <v>2746</v>
      </c>
      <c r="D168" s="42" t="s">
        <v>44</v>
      </c>
      <c r="E168" s="42" t="s">
        <v>1042</v>
      </c>
      <c r="F168" s="42" t="s">
        <v>648</v>
      </c>
      <c r="G168" s="42">
        <v>4218</v>
      </c>
      <c r="H168" s="43" t="s">
        <v>403</v>
      </c>
      <c r="I168" s="43" t="s">
        <v>2706</v>
      </c>
      <c r="J168" s="43" t="s">
        <v>833</v>
      </c>
      <c r="K168" s="43">
        <v>2</v>
      </c>
      <c r="L168" s="43">
        <v>0</v>
      </c>
      <c r="M168" s="43">
        <f t="shared" si="5"/>
        <v>0</v>
      </c>
      <c r="N168" s="44">
        <v>0</v>
      </c>
      <c r="O168" s="43" t="s">
        <v>44</v>
      </c>
      <c r="P168" s="42" t="s">
        <v>44</v>
      </c>
      <c r="R168" s="31" t="str">
        <f t="shared" si="4"/>
        <v/>
      </c>
    </row>
    <row r="169" spans="3:18" ht="15.75" x14ac:dyDescent="0.25">
      <c r="C169" s="42" t="s">
        <v>2746</v>
      </c>
      <c r="D169" s="42" t="s">
        <v>44</v>
      </c>
      <c r="E169" s="42" t="s">
        <v>1042</v>
      </c>
      <c r="F169" s="42" t="s">
        <v>651</v>
      </c>
      <c r="G169" s="42">
        <v>4221</v>
      </c>
      <c r="H169" s="43" t="s">
        <v>403</v>
      </c>
      <c r="I169" s="43" t="s">
        <v>2706</v>
      </c>
      <c r="J169" s="43" t="s">
        <v>833</v>
      </c>
      <c r="K169" s="43">
        <v>1</v>
      </c>
      <c r="L169" s="43">
        <v>0</v>
      </c>
      <c r="M169" s="43">
        <f t="shared" si="5"/>
        <v>0</v>
      </c>
      <c r="N169" s="44">
        <v>0</v>
      </c>
      <c r="O169" s="43" t="s">
        <v>44</v>
      </c>
      <c r="P169" s="42" t="s">
        <v>44</v>
      </c>
      <c r="R169" s="31" t="str">
        <f t="shared" si="4"/>
        <v/>
      </c>
    </row>
    <row r="170" spans="3:18" ht="15.75" x14ac:dyDescent="0.25">
      <c r="C170" s="42" t="s">
        <v>2746</v>
      </c>
      <c r="D170" s="42" t="s">
        <v>44</v>
      </c>
      <c r="E170" s="42" t="s">
        <v>1042</v>
      </c>
      <c r="F170" s="42" t="s">
        <v>650</v>
      </c>
      <c r="G170" s="42">
        <v>4220</v>
      </c>
      <c r="H170" s="43" t="s">
        <v>403</v>
      </c>
      <c r="I170" s="43" t="s">
        <v>2706</v>
      </c>
      <c r="J170" s="43" t="s">
        <v>833</v>
      </c>
      <c r="K170" s="43">
        <v>5</v>
      </c>
      <c r="L170" s="43">
        <v>0</v>
      </c>
      <c r="M170" s="43">
        <f t="shared" si="5"/>
        <v>0</v>
      </c>
      <c r="N170" s="44">
        <v>0</v>
      </c>
      <c r="O170" s="43" t="s">
        <v>44</v>
      </c>
      <c r="P170" s="42" t="s">
        <v>44</v>
      </c>
      <c r="R170" s="31" t="str">
        <f t="shared" si="4"/>
        <v/>
      </c>
    </row>
    <row r="171" spans="3:18" ht="15.75" x14ac:dyDescent="0.25">
      <c r="C171" s="42" t="s">
        <v>2746</v>
      </c>
      <c r="D171" s="42" t="s">
        <v>44</v>
      </c>
      <c r="E171" s="42" t="s">
        <v>1042</v>
      </c>
      <c r="F171" s="42" t="s">
        <v>652</v>
      </c>
      <c r="G171" s="42">
        <v>7024</v>
      </c>
      <c r="H171" s="43" t="s">
        <v>403</v>
      </c>
      <c r="I171" s="43" t="s">
        <v>2706</v>
      </c>
      <c r="J171" s="43" t="s">
        <v>833</v>
      </c>
      <c r="K171" s="43">
        <v>1</v>
      </c>
      <c r="L171" s="43">
        <v>0</v>
      </c>
      <c r="M171" s="43">
        <f t="shared" si="5"/>
        <v>0</v>
      </c>
      <c r="N171" s="44">
        <v>0</v>
      </c>
      <c r="O171" s="43" t="s">
        <v>44</v>
      </c>
      <c r="P171" s="42" t="s">
        <v>44</v>
      </c>
      <c r="R171" s="31" t="str">
        <f t="shared" si="4"/>
        <v/>
      </c>
    </row>
    <row r="172" spans="3:18" ht="15.75" x14ac:dyDescent="0.25">
      <c r="C172" s="42" t="s">
        <v>2746</v>
      </c>
      <c r="D172" s="42" t="s">
        <v>44</v>
      </c>
      <c r="E172" s="42" t="s">
        <v>2343</v>
      </c>
      <c r="F172" s="42" t="s">
        <v>174</v>
      </c>
      <c r="G172" s="42">
        <v>7463</v>
      </c>
      <c r="H172" s="43" t="s">
        <v>403</v>
      </c>
      <c r="I172" s="43" t="s">
        <v>2705</v>
      </c>
      <c r="J172" s="43" t="s">
        <v>834</v>
      </c>
      <c r="K172" s="43">
        <v>1</v>
      </c>
      <c r="L172" s="43">
        <v>0</v>
      </c>
      <c r="M172" s="43">
        <f t="shared" si="5"/>
        <v>0</v>
      </c>
      <c r="N172" s="44">
        <v>0</v>
      </c>
      <c r="O172" s="43" t="s">
        <v>35</v>
      </c>
      <c r="P172" s="42" t="s">
        <v>29</v>
      </c>
      <c r="R172" s="31">
        <f t="shared" si="4"/>
        <v>0</v>
      </c>
    </row>
    <row r="173" spans="3:18" ht="15.75" x14ac:dyDescent="0.25">
      <c r="C173" s="42" t="s">
        <v>2746</v>
      </c>
      <c r="D173" s="42" t="s">
        <v>44</v>
      </c>
      <c r="E173" s="42" t="s">
        <v>2343</v>
      </c>
      <c r="F173" s="42" t="s">
        <v>177</v>
      </c>
      <c r="G173" s="42">
        <v>4316</v>
      </c>
      <c r="H173" s="43" t="s">
        <v>404</v>
      </c>
      <c r="I173" s="43" t="s">
        <v>2705</v>
      </c>
      <c r="J173" s="43" t="s">
        <v>834</v>
      </c>
      <c r="K173" s="43">
        <v>17</v>
      </c>
      <c r="L173" s="43">
        <v>0</v>
      </c>
      <c r="M173" s="43">
        <f t="shared" si="5"/>
        <v>0</v>
      </c>
      <c r="N173" s="44">
        <v>0</v>
      </c>
      <c r="O173" s="43" t="s">
        <v>35</v>
      </c>
      <c r="P173" s="42" t="s">
        <v>29</v>
      </c>
      <c r="R173" s="31">
        <f t="shared" si="4"/>
        <v>0</v>
      </c>
    </row>
    <row r="174" spans="3:18" ht="15.75" x14ac:dyDescent="0.25">
      <c r="C174" s="42" t="s">
        <v>2746</v>
      </c>
      <c r="D174" s="42" t="s">
        <v>44</v>
      </c>
      <c r="E174" s="42" t="s">
        <v>2343</v>
      </c>
      <c r="F174" s="42" t="s">
        <v>179</v>
      </c>
      <c r="G174" s="42">
        <v>4311</v>
      </c>
      <c r="H174" s="43" t="s">
        <v>405</v>
      </c>
      <c r="I174" s="43" t="s">
        <v>2705</v>
      </c>
      <c r="J174" s="43" t="s">
        <v>834</v>
      </c>
      <c r="K174" s="43">
        <v>16</v>
      </c>
      <c r="L174" s="43">
        <v>2</v>
      </c>
      <c r="M174" s="43">
        <f t="shared" si="5"/>
        <v>2</v>
      </c>
      <c r="N174" s="44">
        <v>0.125</v>
      </c>
      <c r="O174" s="43" t="s">
        <v>35</v>
      </c>
      <c r="P174" s="42" t="s">
        <v>29</v>
      </c>
      <c r="R174" s="31">
        <f t="shared" si="4"/>
        <v>2</v>
      </c>
    </row>
    <row r="175" spans="3:18" ht="15.75" x14ac:dyDescent="0.25">
      <c r="C175" s="42" t="s">
        <v>2746</v>
      </c>
      <c r="D175" s="42" t="s">
        <v>44</v>
      </c>
      <c r="E175" s="42" t="s">
        <v>2343</v>
      </c>
      <c r="F175" s="42" t="s">
        <v>175</v>
      </c>
      <c r="G175" s="42">
        <v>4313</v>
      </c>
      <c r="H175" s="43" t="s">
        <v>405</v>
      </c>
      <c r="I175" s="43" t="s">
        <v>2705</v>
      </c>
      <c r="J175" s="43" t="s">
        <v>834</v>
      </c>
      <c r="K175" s="43">
        <v>19</v>
      </c>
      <c r="L175" s="43">
        <v>1</v>
      </c>
      <c r="M175" s="43">
        <f t="shared" si="5"/>
        <v>1</v>
      </c>
      <c r="N175" s="44">
        <v>5.2631578947368418E-2</v>
      </c>
      <c r="O175" s="43" t="s">
        <v>35</v>
      </c>
      <c r="P175" s="42" t="s">
        <v>29</v>
      </c>
      <c r="R175" s="31">
        <f t="shared" si="4"/>
        <v>1</v>
      </c>
    </row>
    <row r="176" spans="3:18" ht="15.75" x14ac:dyDescent="0.25">
      <c r="C176" s="42" t="s">
        <v>2746</v>
      </c>
      <c r="D176" s="42" t="s">
        <v>44</v>
      </c>
      <c r="E176" s="42" t="s">
        <v>2343</v>
      </c>
      <c r="F176" s="42" t="s">
        <v>178</v>
      </c>
      <c r="G176" s="42">
        <v>4314</v>
      </c>
      <c r="H176" s="43" t="s">
        <v>405</v>
      </c>
      <c r="I176" s="43" t="s">
        <v>2705</v>
      </c>
      <c r="J176" s="43" t="s">
        <v>834</v>
      </c>
      <c r="K176" s="43">
        <v>14</v>
      </c>
      <c r="L176" s="43">
        <v>0</v>
      </c>
      <c r="M176" s="43">
        <f t="shared" si="5"/>
        <v>0</v>
      </c>
      <c r="N176" s="44">
        <v>0</v>
      </c>
      <c r="O176" s="43" t="s">
        <v>35</v>
      </c>
      <c r="P176" s="42" t="s">
        <v>29</v>
      </c>
      <c r="R176" s="31">
        <f t="shared" si="4"/>
        <v>0</v>
      </c>
    </row>
    <row r="177" spans="3:18" ht="15.75" x14ac:dyDescent="0.25">
      <c r="C177" s="42" t="s">
        <v>2746</v>
      </c>
      <c r="D177" s="42" t="s">
        <v>44</v>
      </c>
      <c r="E177" s="42" t="s">
        <v>2343</v>
      </c>
      <c r="F177" s="42" t="s">
        <v>172</v>
      </c>
      <c r="G177" s="42">
        <v>9968</v>
      </c>
      <c r="H177" s="43" t="s">
        <v>403</v>
      </c>
      <c r="I177" s="43" t="s">
        <v>2705</v>
      </c>
      <c r="J177" s="43" t="s">
        <v>834</v>
      </c>
      <c r="K177" s="43">
        <v>2</v>
      </c>
      <c r="L177" s="43">
        <v>0</v>
      </c>
      <c r="M177" s="43">
        <f t="shared" si="5"/>
        <v>0</v>
      </c>
      <c r="N177" s="44">
        <v>0</v>
      </c>
      <c r="O177" s="43" t="s">
        <v>35</v>
      </c>
      <c r="P177" s="42" t="s">
        <v>29</v>
      </c>
      <c r="R177" s="31">
        <f t="shared" si="4"/>
        <v>0</v>
      </c>
    </row>
    <row r="178" spans="3:18" ht="15.75" x14ac:dyDescent="0.25">
      <c r="C178" s="42" t="s">
        <v>2746</v>
      </c>
      <c r="D178" s="42" t="s">
        <v>44</v>
      </c>
      <c r="E178" s="42" t="s">
        <v>2343</v>
      </c>
      <c r="F178" s="42" t="s">
        <v>173</v>
      </c>
      <c r="G178" s="42">
        <v>4312</v>
      </c>
      <c r="H178" s="43" t="s">
        <v>404</v>
      </c>
      <c r="I178" s="43" t="s">
        <v>2705</v>
      </c>
      <c r="J178" s="43" t="s">
        <v>834</v>
      </c>
      <c r="K178" s="43">
        <v>6</v>
      </c>
      <c r="L178" s="43">
        <v>0</v>
      </c>
      <c r="M178" s="43">
        <f t="shared" si="5"/>
        <v>0</v>
      </c>
      <c r="N178" s="44">
        <v>0</v>
      </c>
      <c r="O178" s="43" t="s">
        <v>35</v>
      </c>
      <c r="P178" s="42" t="s">
        <v>29</v>
      </c>
      <c r="R178" s="31">
        <f t="shared" si="4"/>
        <v>0</v>
      </c>
    </row>
    <row r="179" spans="3:18" ht="15.75" x14ac:dyDescent="0.25">
      <c r="C179" s="42" t="s">
        <v>2746</v>
      </c>
      <c r="D179" s="42" t="s">
        <v>44</v>
      </c>
      <c r="E179" s="42" t="s">
        <v>2343</v>
      </c>
      <c r="F179" s="42" t="s">
        <v>176</v>
      </c>
      <c r="G179" s="42">
        <v>4315</v>
      </c>
      <c r="H179" s="43" t="s">
        <v>404</v>
      </c>
      <c r="I179" s="43" t="s">
        <v>2705</v>
      </c>
      <c r="J179" s="43" t="s">
        <v>834</v>
      </c>
      <c r="K179" s="43">
        <v>5</v>
      </c>
      <c r="L179" s="43">
        <v>0</v>
      </c>
      <c r="M179" s="43">
        <f t="shared" si="5"/>
        <v>0</v>
      </c>
      <c r="N179" s="44">
        <v>0</v>
      </c>
      <c r="O179" s="43" t="s">
        <v>35</v>
      </c>
      <c r="P179" s="42" t="s">
        <v>29</v>
      </c>
      <c r="R179" s="31">
        <f t="shared" si="4"/>
        <v>0</v>
      </c>
    </row>
    <row r="180" spans="3:18" ht="15.75" x14ac:dyDescent="0.25">
      <c r="C180" s="42" t="s">
        <v>2746</v>
      </c>
      <c r="D180" s="42" t="s">
        <v>44</v>
      </c>
      <c r="E180" s="42" t="s">
        <v>2343</v>
      </c>
      <c r="F180" s="42" t="s">
        <v>802</v>
      </c>
      <c r="G180" s="42">
        <v>7034</v>
      </c>
      <c r="H180" s="43" t="s">
        <v>403</v>
      </c>
      <c r="I180" s="43" t="s">
        <v>2705</v>
      </c>
      <c r="J180" s="43" t="s">
        <v>834</v>
      </c>
      <c r="K180" s="43">
        <v>3</v>
      </c>
      <c r="L180" s="43">
        <v>0</v>
      </c>
      <c r="M180" s="43">
        <f t="shared" si="5"/>
        <v>0</v>
      </c>
      <c r="N180" s="44">
        <v>0</v>
      </c>
      <c r="O180" s="43" t="s">
        <v>35</v>
      </c>
      <c r="P180" s="42" t="s">
        <v>29</v>
      </c>
      <c r="R180" s="31">
        <f t="shared" si="4"/>
        <v>0</v>
      </c>
    </row>
    <row r="181" spans="3:18" ht="15.75" x14ac:dyDescent="0.25">
      <c r="C181" s="42" t="s">
        <v>2746</v>
      </c>
      <c r="D181" s="42" t="s">
        <v>44</v>
      </c>
      <c r="E181" s="42" t="s">
        <v>41</v>
      </c>
      <c r="F181" s="42" t="s">
        <v>191</v>
      </c>
      <c r="G181" s="42">
        <v>4232</v>
      </c>
      <c r="H181" s="43" t="s">
        <v>405</v>
      </c>
      <c r="I181" s="43" t="s">
        <v>2705</v>
      </c>
      <c r="J181" s="43" t="s">
        <v>834</v>
      </c>
      <c r="K181" s="43">
        <v>14</v>
      </c>
      <c r="L181" s="43">
        <v>0</v>
      </c>
      <c r="M181" s="43">
        <f t="shared" si="5"/>
        <v>0</v>
      </c>
      <c r="N181" s="44">
        <v>0</v>
      </c>
      <c r="O181" s="43" t="s">
        <v>44</v>
      </c>
      <c r="P181" s="42" t="s">
        <v>41</v>
      </c>
      <c r="R181" s="31">
        <f t="shared" si="4"/>
        <v>0</v>
      </c>
    </row>
    <row r="182" spans="3:18" ht="15.75" x14ac:dyDescent="0.25">
      <c r="C182" s="42" t="s">
        <v>2746</v>
      </c>
      <c r="D182" s="42" t="s">
        <v>44</v>
      </c>
      <c r="E182" s="42" t="s">
        <v>41</v>
      </c>
      <c r="F182" s="42" t="s">
        <v>188</v>
      </c>
      <c r="G182" s="42">
        <v>4235</v>
      </c>
      <c r="H182" s="43" t="s">
        <v>403</v>
      </c>
      <c r="I182" s="43" t="s">
        <v>2705</v>
      </c>
      <c r="J182" s="43" t="s">
        <v>834</v>
      </c>
      <c r="K182" s="43">
        <v>9</v>
      </c>
      <c r="L182" s="43">
        <v>0</v>
      </c>
      <c r="M182" s="43">
        <f t="shared" si="5"/>
        <v>0</v>
      </c>
      <c r="N182" s="44">
        <v>0</v>
      </c>
      <c r="O182" s="43" t="s">
        <v>44</v>
      </c>
      <c r="P182" s="42" t="s">
        <v>41</v>
      </c>
      <c r="R182" s="31">
        <f t="shared" si="4"/>
        <v>0</v>
      </c>
    </row>
    <row r="183" spans="3:18" ht="15.75" x14ac:dyDescent="0.25">
      <c r="C183" s="42" t="s">
        <v>2746</v>
      </c>
      <c r="D183" s="42" t="s">
        <v>44</v>
      </c>
      <c r="E183" s="42" t="s">
        <v>41</v>
      </c>
      <c r="F183" s="42" t="s">
        <v>187</v>
      </c>
      <c r="G183" s="42">
        <v>4237</v>
      </c>
      <c r="H183" s="43" t="s">
        <v>405</v>
      </c>
      <c r="I183" s="43" t="s">
        <v>2706</v>
      </c>
      <c r="J183" s="43" t="s">
        <v>834</v>
      </c>
      <c r="K183" s="43">
        <v>26</v>
      </c>
      <c r="L183" s="43">
        <v>0</v>
      </c>
      <c r="M183" s="43">
        <f t="shared" si="5"/>
        <v>0</v>
      </c>
      <c r="N183" s="44">
        <v>0</v>
      </c>
      <c r="O183" s="43" t="s">
        <v>44</v>
      </c>
      <c r="P183" s="42" t="s">
        <v>40</v>
      </c>
      <c r="R183" s="31">
        <f t="shared" si="4"/>
        <v>0</v>
      </c>
    </row>
    <row r="184" spans="3:18" ht="15.75" x14ac:dyDescent="0.25">
      <c r="C184" s="42" t="s">
        <v>2746</v>
      </c>
      <c r="D184" s="42" t="s">
        <v>44</v>
      </c>
      <c r="E184" s="42" t="s">
        <v>41</v>
      </c>
      <c r="F184" s="42" t="s">
        <v>190</v>
      </c>
      <c r="G184" s="42">
        <v>4234</v>
      </c>
      <c r="H184" s="43" t="s">
        <v>404</v>
      </c>
      <c r="I184" s="43" t="s">
        <v>2705</v>
      </c>
      <c r="J184" s="43" t="s">
        <v>834</v>
      </c>
      <c r="K184" s="43">
        <v>3</v>
      </c>
      <c r="L184" s="43">
        <v>0</v>
      </c>
      <c r="M184" s="43">
        <f t="shared" si="5"/>
        <v>0</v>
      </c>
      <c r="N184" s="44">
        <v>0</v>
      </c>
      <c r="O184" s="43" t="s">
        <v>44</v>
      </c>
      <c r="P184" s="42" t="s">
        <v>41</v>
      </c>
      <c r="R184" s="31">
        <f t="shared" si="4"/>
        <v>0</v>
      </c>
    </row>
    <row r="185" spans="3:18" ht="15.75" x14ac:dyDescent="0.25">
      <c r="C185" s="42" t="s">
        <v>2746</v>
      </c>
      <c r="D185" s="42" t="s">
        <v>44</v>
      </c>
      <c r="E185" s="42" t="s">
        <v>41</v>
      </c>
      <c r="F185" s="42" t="s">
        <v>185</v>
      </c>
      <c r="G185" s="42">
        <v>4248</v>
      </c>
      <c r="H185" s="43" t="s">
        <v>404</v>
      </c>
      <c r="I185" s="43" t="s">
        <v>2705</v>
      </c>
      <c r="J185" s="43" t="s">
        <v>834</v>
      </c>
      <c r="K185" s="43">
        <v>6</v>
      </c>
      <c r="L185" s="43">
        <v>0</v>
      </c>
      <c r="M185" s="43">
        <f t="shared" si="5"/>
        <v>0</v>
      </c>
      <c r="N185" s="44">
        <v>0</v>
      </c>
      <c r="O185" s="43" t="s">
        <v>44</v>
      </c>
      <c r="P185" s="42" t="s">
        <v>43</v>
      </c>
      <c r="R185" s="31">
        <f t="shared" si="4"/>
        <v>0</v>
      </c>
    </row>
    <row r="186" spans="3:18" ht="15.75" x14ac:dyDescent="0.25">
      <c r="C186" s="42" t="s">
        <v>2746</v>
      </c>
      <c r="D186" s="42" t="s">
        <v>44</v>
      </c>
      <c r="E186" s="42" t="s">
        <v>41</v>
      </c>
      <c r="F186" s="42" t="s">
        <v>186</v>
      </c>
      <c r="G186" s="42">
        <v>4238</v>
      </c>
      <c r="H186" s="43" t="s">
        <v>404</v>
      </c>
      <c r="I186" s="43" t="s">
        <v>2706</v>
      </c>
      <c r="J186" s="43" t="s">
        <v>833</v>
      </c>
      <c r="K186" s="43">
        <v>1</v>
      </c>
      <c r="L186" s="43">
        <v>0</v>
      </c>
      <c r="M186" s="43">
        <f t="shared" si="5"/>
        <v>0</v>
      </c>
      <c r="N186" s="44">
        <v>0</v>
      </c>
      <c r="O186" s="43" t="s">
        <v>44</v>
      </c>
      <c r="P186" s="42" t="s">
        <v>40</v>
      </c>
      <c r="R186" s="31" t="str">
        <f t="shared" si="4"/>
        <v/>
      </c>
    </row>
    <row r="187" spans="3:18" ht="15.75" x14ac:dyDescent="0.25">
      <c r="C187" s="42" t="s">
        <v>2746</v>
      </c>
      <c r="D187" s="42" t="s">
        <v>44</v>
      </c>
      <c r="E187" s="42" t="s">
        <v>41</v>
      </c>
      <c r="F187" s="42" t="s">
        <v>184</v>
      </c>
      <c r="G187" s="42">
        <v>7122</v>
      </c>
      <c r="H187" s="43" t="s">
        <v>403</v>
      </c>
      <c r="I187" s="43" t="s">
        <v>2705</v>
      </c>
      <c r="J187" s="43" t="s">
        <v>834</v>
      </c>
      <c r="K187" s="43">
        <v>4</v>
      </c>
      <c r="L187" s="43">
        <v>0</v>
      </c>
      <c r="M187" s="43">
        <f t="shared" si="5"/>
        <v>0</v>
      </c>
      <c r="N187" s="44">
        <v>0</v>
      </c>
      <c r="O187" s="43" t="s">
        <v>44</v>
      </c>
      <c r="P187" s="42" t="s">
        <v>43</v>
      </c>
      <c r="R187" s="31">
        <f t="shared" si="4"/>
        <v>0</v>
      </c>
    </row>
    <row r="188" spans="3:18" ht="15.75" x14ac:dyDescent="0.25">
      <c r="C188" s="42" t="s">
        <v>2746</v>
      </c>
      <c r="D188" s="42" t="s">
        <v>44</v>
      </c>
      <c r="E188" s="42" t="s">
        <v>911</v>
      </c>
      <c r="F188" s="42" t="s">
        <v>224</v>
      </c>
      <c r="G188" s="42">
        <v>4256</v>
      </c>
      <c r="H188" s="43" t="s">
        <v>405</v>
      </c>
      <c r="I188" s="43" t="s">
        <v>2706</v>
      </c>
      <c r="J188" s="43" t="s">
        <v>834</v>
      </c>
      <c r="K188" s="43">
        <v>3</v>
      </c>
      <c r="L188" s="43">
        <v>0</v>
      </c>
      <c r="M188" s="43">
        <f t="shared" si="5"/>
        <v>0</v>
      </c>
      <c r="N188" s="44">
        <v>0</v>
      </c>
      <c r="O188" s="43" t="s">
        <v>44</v>
      </c>
      <c r="P188" s="42" t="s">
        <v>46</v>
      </c>
      <c r="R188" s="31">
        <f t="shared" si="4"/>
        <v>0</v>
      </c>
    </row>
    <row r="189" spans="3:18" ht="15.75" x14ac:dyDescent="0.25">
      <c r="C189" s="42" t="s">
        <v>2746</v>
      </c>
      <c r="D189" s="42" t="s">
        <v>44</v>
      </c>
      <c r="E189" s="42" t="s">
        <v>911</v>
      </c>
      <c r="F189" s="42" t="s">
        <v>220</v>
      </c>
      <c r="G189" s="42">
        <v>7121</v>
      </c>
      <c r="H189" s="43" t="s">
        <v>403</v>
      </c>
      <c r="I189" s="43" t="s">
        <v>2706</v>
      </c>
      <c r="J189" s="43" t="s">
        <v>833</v>
      </c>
      <c r="K189" s="43">
        <v>2</v>
      </c>
      <c r="L189" s="43">
        <v>0</v>
      </c>
      <c r="M189" s="43">
        <f t="shared" si="5"/>
        <v>0</v>
      </c>
      <c r="N189" s="44">
        <v>0</v>
      </c>
      <c r="O189" s="43" t="s">
        <v>35</v>
      </c>
      <c r="P189" s="42" t="s">
        <v>33</v>
      </c>
      <c r="R189" s="31" t="str">
        <f t="shared" si="4"/>
        <v/>
      </c>
    </row>
    <row r="190" spans="3:18" ht="15.75" x14ac:dyDescent="0.25">
      <c r="C190" s="42" t="s">
        <v>2746</v>
      </c>
      <c r="D190" s="42" t="s">
        <v>44</v>
      </c>
      <c r="E190" s="42" t="s">
        <v>911</v>
      </c>
      <c r="F190" s="42" t="s">
        <v>658</v>
      </c>
      <c r="G190" s="42">
        <v>13058</v>
      </c>
      <c r="H190" s="43" t="s">
        <v>403</v>
      </c>
      <c r="I190" s="43" t="s">
        <v>2706</v>
      </c>
      <c r="J190" s="43" t="s">
        <v>833</v>
      </c>
      <c r="K190" s="43">
        <v>2</v>
      </c>
      <c r="L190" s="43">
        <v>0</v>
      </c>
      <c r="M190" s="43">
        <f t="shared" si="5"/>
        <v>0</v>
      </c>
      <c r="N190" s="44">
        <v>0</v>
      </c>
      <c r="O190" s="43" t="s">
        <v>44</v>
      </c>
      <c r="P190" s="42" t="s">
        <v>46</v>
      </c>
      <c r="R190" s="31" t="str">
        <f t="shared" si="4"/>
        <v/>
      </c>
    </row>
    <row r="191" spans="3:18" ht="15.75" x14ac:dyDescent="0.25">
      <c r="C191" s="42" t="s">
        <v>2746</v>
      </c>
      <c r="D191" s="42" t="s">
        <v>44</v>
      </c>
      <c r="E191" s="42" t="s">
        <v>911</v>
      </c>
      <c r="F191" s="42" t="s">
        <v>656</v>
      </c>
      <c r="G191" s="42">
        <v>4259</v>
      </c>
      <c r="H191" s="43" t="s">
        <v>403</v>
      </c>
      <c r="I191" s="43" t="s">
        <v>2706</v>
      </c>
      <c r="J191" s="43" t="s">
        <v>833</v>
      </c>
      <c r="K191" s="43">
        <v>1</v>
      </c>
      <c r="L191" s="43">
        <v>0</v>
      </c>
      <c r="M191" s="43">
        <f t="shared" si="5"/>
        <v>0</v>
      </c>
      <c r="N191" s="44">
        <v>0</v>
      </c>
      <c r="O191" s="43" t="s">
        <v>44</v>
      </c>
      <c r="P191" s="42" t="s">
        <v>46</v>
      </c>
      <c r="R191" s="31" t="str">
        <f t="shared" si="4"/>
        <v/>
      </c>
    </row>
    <row r="192" spans="3:18" ht="15.75" x14ac:dyDescent="0.25">
      <c r="C192" s="42" t="s">
        <v>2746</v>
      </c>
      <c r="D192" s="42" t="s">
        <v>44</v>
      </c>
      <c r="E192" s="42" t="s">
        <v>911</v>
      </c>
      <c r="F192" s="42" t="s">
        <v>221</v>
      </c>
      <c r="G192" s="42">
        <v>4260</v>
      </c>
      <c r="H192" s="43" t="s">
        <v>404</v>
      </c>
      <c r="I192" s="43" t="s">
        <v>2706</v>
      </c>
      <c r="J192" s="43" t="s">
        <v>833</v>
      </c>
      <c r="K192" s="43">
        <v>8</v>
      </c>
      <c r="L192" s="43">
        <v>0</v>
      </c>
      <c r="M192" s="43">
        <f t="shared" si="5"/>
        <v>0</v>
      </c>
      <c r="N192" s="44">
        <v>0</v>
      </c>
      <c r="O192" s="43" t="s">
        <v>44</v>
      </c>
      <c r="P192" s="42" t="s">
        <v>46</v>
      </c>
      <c r="R192" s="31" t="str">
        <f t="shared" si="4"/>
        <v/>
      </c>
    </row>
    <row r="193" spans="3:18" ht="15.75" x14ac:dyDescent="0.25">
      <c r="C193" s="42" t="s">
        <v>2746</v>
      </c>
      <c r="D193" s="42" t="s">
        <v>44</v>
      </c>
      <c r="E193" s="42" t="s">
        <v>911</v>
      </c>
      <c r="F193" s="42" t="s">
        <v>659</v>
      </c>
      <c r="G193" s="42">
        <v>4292</v>
      </c>
      <c r="H193" s="43" t="s">
        <v>403</v>
      </c>
      <c r="I193" s="43" t="s">
        <v>2706</v>
      </c>
      <c r="J193" s="43" t="s">
        <v>833</v>
      </c>
      <c r="K193" s="43">
        <v>9</v>
      </c>
      <c r="L193" s="43">
        <v>0</v>
      </c>
      <c r="M193" s="43">
        <f t="shared" si="5"/>
        <v>0</v>
      </c>
      <c r="N193" s="44">
        <v>0</v>
      </c>
      <c r="O193" s="43" t="s">
        <v>35</v>
      </c>
      <c r="P193" s="42" t="s">
        <v>33</v>
      </c>
      <c r="R193" s="31" t="str">
        <f t="shared" si="4"/>
        <v/>
      </c>
    </row>
    <row r="194" spans="3:18" ht="15.75" x14ac:dyDescent="0.25">
      <c r="C194" s="42" t="s">
        <v>2746</v>
      </c>
      <c r="D194" s="42" t="s">
        <v>44</v>
      </c>
      <c r="E194" s="42" t="s">
        <v>911</v>
      </c>
      <c r="F194" s="42" t="s">
        <v>223</v>
      </c>
      <c r="G194" s="42">
        <v>4258</v>
      </c>
      <c r="H194" s="43" t="s">
        <v>405</v>
      </c>
      <c r="I194" s="43" t="s">
        <v>2706</v>
      </c>
      <c r="J194" s="43" t="s">
        <v>833</v>
      </c>
      <c r="K194" s="43">
        <v>2</v>
      </c>
      <c r="L194" s="43">
        <v>0</v>
      </c>
      <c r="M194" s="43">
        <f t="shared" si="5"/>
        <v>0</v>
      </c>
      <c r="N194" s="44">
        <v>0</v>
      </c>
      <c r="O194" s="43" t="s">
        <v>44</v>
      </c>
      <c r="P194" s="42" t="s">
        <v>46</v>
      </c>
      <c r="R194" s="31" t="str">
        <f t="shared" si="4"/>
        <v/>
      </c>
    </row>
    <row r="195" spans="3:18" ht="15.75" x14ac:dyDescent="0.25">
      <c r="C195" s="42" t="s">
        <v>2746</v>
      </c>
      <c r="D195" s="42" t="s">
        <v>44</v>
      </c>
      <c r="E195" s="42" t="s">
        <v>911</v>
      </c>
      <c r="F195" s="42" t="s">
        <v>222</v>
      </c>
      <c r="G195" s="42">
        <v>4257</v>
      </c>
      <c r="H195" s="43" t="s">
        <v>403</v>
      </c>
      <c r="I195" s="43" t="s">
        <v>2706</v>
      </c>
      <c r="J195" s="43" t="s">
        <v>833</v>
      </c>
      <c r="K195" s="43">
        <v>1</v>
      </c>
      <c r="L195" s="43">
        <v>0</v>
      </c>
      <c r="M195" s="43">
        <f t="shared" si="5"/>
        <v>0</v>
      </c>
      <c r="N195" s="44">
        <v>0</v>
      </c>
      <c r="O195" s="43" t="s">
        <v>44</v>
      </c>
      <c r="P195" s="42" t="s">
        <v>46</v>
      </c>
      <c r="R195" s="31" t="str">
        <f t="shared" si="4"/>
        <v/>
      </c>
    </row>
    <row r="196" spans="3:18" ht="15.75" x14ac:dyDescent="0.25">
      <c r="C196" s="42" t="s">
        <v>2746</v>
      </c>
      <c r="D196" s="42" t="s">
        <v>44</v>
      </c>
      <c r="E196" s="42" t="s">
        <v>911</v>
      </c>
      <c r="F196" s="42" t="s">
        <v>657</v>
      </c>
      <c r="G196" s="42">
        <v>9965</v>
      </c>
      <c r="H196" s="43" t="s">
        <v>403</v>
      </c>
      <c r="I196" s="43" t="s">
        <v>2706</v>
      </c>
      <c r="J196" s="43" t="s">
        <v>833</v>
      </c>
      <c r="K196" s="43">
        <v>1</v>
      </c>
      <c r="L196" s="43">
        <v>0</v>
      </c>
      <c r="M196" s="43">
        <f t="shared" si="5"/>
        <v>0</v>
      </c>
      <c r="N196" s="44">
        <v>0</v>
      </c>
      <c r="O196" s="43" t="s">
        <v>44</v>
      </c>
      <c r="P196" s="42" t="s">
        <v>46</v>
      </c>
      <c r="R196" s="31" t="str">
        <f t="shared" si="4"/>
        <v/>
      </c>
    </row>
    <row r="197" spans="3:18" ht="15.75" x14ac:dyDescent="0.25">
      <c r="C197" s="42" t="s">
        <v>2746</v>
      </c>
      <c r="D197" s="42" t="s">
        <v>44</v>
      </c>
      <c r="E197" s="42" t="s">
        <v>36</v>
      </c>
      <c r="F197" s="42" t="s">
        <v>183</v>
      </c>
      <c r="G197" s="42">
        <v>4261</v>
      </c>
      <c r="H197" s="43" t="s">
        <v>405</v>
      </c>
      <c r="I197" s="43" t="s">
        <v>2706</v>
      </c>
      <c r="J197" s="43" t="s">
        <v>833</v>
      </c>
      <c r="K197" s="43">
        <v>14</v>
      </c>
      <c r="L197" s="43">
        <v>0</v>
      </c>
      <c r="M197" s="43">
        <f t="shared" si="5"/>
        <v>0</v>
      </c>
      <c r="N197" s="44">
        <v>0</v>
      </c>
      <c r="O197" s="43" t="s">
        <v>44</v>
      </c>
      <c r="P197" s="42" t="s">
        <v>36</v>
      </c>
      <c r="R197" s="31" t="str">
        <f t="shared" si="4"/>
        <v/>
      </c>
    </row>
    <row r="198" spans="3:18" ht="15.75" x14ac:dyDescent="0.25">
      <c r="C198" s="42" t="s">
        <v>2746</v>
      </c>
      <c r="D198" s="42" t="s">
        <v>44</v>
      </c>
      <c r="E198" s="42" t="s">
        <v>36</v>
      </c>
      <c r="F198" s="42" t="s">
        <v>182</v>
      </c>
      <c r="G198" s="42">
        <v>4262</v>
      </c>
      <c r="H198" s="43" t="s">
        <v>405</v>
      </c>
      <c r="I198" s="43" t="s">
        <v>2706</v>
      </c>
      <c r="J198" s="43" t="s">
        <v>833</v>
      </c>
      <c r="K198" s="43">
        <v>1</v>
      </c>
      <c r="L198" s="43">
        <v>0</v>
      </c>
      <c r="M198" s="43">
        <f t="shared" si="5"/>
        <v>0</v>
      </c>
      <c r="N198" s="44">
        <v>0</v>
      </c>
      <c r="O198" s="43" t="s">
        <v>44</v>
      </c>
      <c r="P198" s="42" t="s">
        <v>36</v>
      </c>
      <c r="R198" s="31" t="str">
        <f t="shared" si="4"/>
        <v/>
      </c>
    </row>
    <row r="199" spans="3:18" ht="15.75" x14ac:dyDescent="0.25">
      <c r="C199" s="42" t="s">
        <v>2746</v>
      </c>
      <c r="D199" s="42" t="s">
        <v>44</v>
      </c>
      <c r="E199" s="42" t="s">
        <v>36</v>
      </c>
      <c r="F199" s="42" t="s">
        <v>180</v>
      </c>
      <c r="G199" s="42">
        <v>4266</v>
      </c>
      <c r="H199" s="43" t="s">
        <v>403</v>
      </c>
      <c r="I199" s="43" t="s">
        <v>2706</v>
      </c>
      <c r="J199" s="43" t="s">
        <v>833</v>
      </c>
      <c r="K199" s="43">
        <v>2</v>
      </c>
      <c r="L199" s="43">
        <v>0</v>
      </c>
      <c r="M199" s="43">
        <f t="shared" si="5"/>
        <v>0</v>
      </c>
      <c r="N199" s="44">
        <v>0</v>
      </c>
      <c r="O199" s="43" t="s">
        <v>44</v>
      </c>
      <c r="P199" s="42" t="s">
        <v>36</v>
      </c>
      <c r="R199" s="31" t="str">
        <f t="shared" si="4"/>
        <v/>
      </c>
    </row>
    <row r="200" spans="3:18" ht="15.75" x14ac:dyDescent="0.25">
      <c r="C200" s="42" t="s">
        <v>2746</v>
      </c>
      <c r="D200" s="42" t="s">
        <v>44</v>
      </c>
      <c r="E200" s="42" t="s">
        <v>36</v>
      </c>
      <c r="F200" s="42" t="s">
        <v>181</v>
      </c>
      <c r="G200" s="42">
        <v>4263</v>
      </c>
      <c r="H200" s="43" t="s">
        <v>403</v>
      </c>
      <c r="I200" s="43" t="s">
        <v>2706</v>
      </c>
      <c r="J200" s="43" t="s">
        <v>833</v>
      </c>
      <c r="K200" s="43">
        <v>2</v>
      </c>
      <c r="L200" s="43">
        <v>0</v>
      </c>
      <c r="M200" s="43">
        <f t="shared" si="5"/>
        <v>0</v>
      </c>
      <c r="N200" s="44">
        <v>0</v>
      </c>
      <c r="O200" s="43" t="s">
        <v>44</v>
      </c>
      <c r="P200" s="42" t="s">
        <v>36</v>
      </c>
      <c r="R200" s="31" t="str">
        <f t="shared" si="4"/>
        <v/>
      </c>
    </row>
    <row r="201" spans="3:18" ht="15.75" x14ac:dyDescent="0.25">
      <c r="C201" s="42" t="s">
        <v>2746</v>
      </c>
      <c r="D201" s="42" t="s">
        <v>44</v>
      </c>
      <c r="E201" s="42" t="s">
        <v>36</v>
      </c>
      <c r="F201" s="42" t="s">
        <v>660</v>
      </c>
      <c r="G201" s="42">
        <v>4264</v>
      </c>
      <c r="H201" s="43" t="s">
        <v>403</v>
      </c>
      <c r="I201" s="43" t="s">
        <v>2706</v>
      </c>
      <c r="J201" s="43" t="s">
        <v>833</v>
      </c>
      <c r="K201" s="43">
        <v>1</v>
      </c>
      <c r="L201" s="43">
        <v>0</v>
      </c>
      <c r="M201" s="43">
        <f t="shared" si="5"/>
        <v>0</v>
      </c>
      <c r="N201" s="44">
        <v>0</v>
      </c>
      <c r="O201" s="43" t="s">
        <v>44</v>
      </c>
      <c r="P201" s="42" t="s">
        <v>36</v>
      </c>
      <c r="R201" s="31" t="str">
        <f t="shared" si="4"/>
        <v/>
      </c>
    </row>
    <row r="202" spans="3:18" ht="15.75" x14ac:dyDescent="0.25">
      <c r="C202" s="42" t="s">
        <v>2746</v>
      </c>
      <c r="D202" s="42" t="s">
        <v>44</v>
      </c>
      <c r="E202" s="42" t="s">
        <v>1042</v>
      </c>
      <c r="F202" s="42" t="s">
        <v>196</v>
      </c>
      <c r="G202" s="42">
        <v>4213</v>
      </c>
      <c r="H202" s="43" t="s">
        <v>405</v>
      </c>
      <c r="I202" s="43" t="s">
        <v>2706</v>
      </c>
      <c r="J202" s="43" t="s">
        <v>833</v>
      </c>
      <c r="K202" s="43">
        <v>45</v>
      </c>
      <c r="L202" s="43">
        <v>0</v>
      </c>
      <c r="M202" s="43">
        <f t="shared" si="5"/>
        <v>0</v>
      </c>
      <c r="N202" s="44">
        <v>0</v>
      </c>
      <c r="O202" s="43" t="s">
        <v>44</v>
      </c>
      <c r="P202" s="42" t="s">
        <v>44</v>
      </c>
      <c r="R202" s="31" t="str">
        <f t="shared" si="4"/>
        <v/>
      </c>
    </row>
    <row r="203" spans="3:18" ht="15.75" x14ac:dyDescent="0.25">
      <c r="C203" s="42" t="s">
        <v>2746</v>
      </c>
      <c r="D203" s="42" t="s">
        <v>44</v>
      </c>
      <c r="E203" s="42" t="s">
        <v>1042</v>
      </c>
      <c r="F203" s="42" t="s">
        <v>647</v>
      </c>
      <c r="G203" s="42">
        <v>4215</v>
      </c>
      <c r="H203" s="43" t="s">
        <v>403</v>
      </c>
      <c r="I203" s="43" t="s">
        <v>2706</v>
      </c>
      <c r="J203" s="43" t="s">
        <v>833</v>
      </c>
      <c r="K203" s="43">
        <v>1</v>
      </c>
      <c r="L203" s="43">
        <v>0</v>
      </c>
      <c r="M203" s="43">
        <f t="shared" si="5"/>
        <v>0</v>
      </c>
      <c r="N203" s="44">
        <v>0</v>
      </c>
      <c r="O203" s="43" t="s">
        <v>44</v>
      </c>
      <c r="P203" s="42" t="s">
        <v>44</v>
      </c>
      <c r="R203" s="31" t="str">
        <f t="shared" si="4"/>
        <v/>
      </c>
    </row>
    <row r="204" spans="3:18" ht="15.75" x14ac:dyDescent="0.25">
      <c r="C204" s="42" t="s">
        <v>2746</v>
      </c>
      <c r="D204" s="42" t="s">
        <v>44</v>
      </c>
      <c r="E204" s="42" t="s">
        <v>1042</v>
      </c>
      <c r="F204" s="42" t="s">
        <v>197</v>
      </c>
      <c r="G204" s="42">
        <v>4211</v>
      </c>
      <c r="H204" s="43" t="s">
        <v>406</v>
      </c>
      <c r="I204" s="43" t="s">
        <v>2706</v>
      </c>
      <c r="J204" s="43" t="s">
        <v>833</v>
      </c>
      <c r="K204" s="43">
        <v>150</v>
      </c>
      <c r="L204" s="43">
        <v>22</v>
      </c>
      <c r="M204" s="43">
        <f t="shared" si="5"/>
        <v>0</v>
      </c>
      <c r="N204" s="44">
        <v>0.14666666666666667</v>
      </c>
      <c r="O204" s="43" t="s">
        <v>44</v>
      </c>
      <c r="P204" s="42" t="s">
        <v>44</v>
      </c>
      <c r="R204" s="31" t="str">
        <f t="shared" si="4"/>
        <v/>
      </c>
    </row>
    <row r="205" spans="3:18" ht="15.75" x14ac:dyDescent="0.25">
      <c r="C205" s="42" t="s">
        <v>2746</v>
      </c>
      <c r="D205" s="42" t="s">
        <v>44</v>
      </c>
      <c r="E205" s="42" t="s">
        <v>1042</v>
      </c>
      <c r="F205" s="42" t="s">
        <v>646</v>
      </c>
      <c r="G205" s="42">
        <v>4214</v>
      </c>
      <c r="H205" s="43" t="s">
        <v>403</v>
      </c>
      <c r="I205" s="43" t="s">
        <v>2706</v>
      </c>
      <c r="J205" s="43" t="s">
        <v>833</v>
      </c>
      <c r="K205" s="43">
        <v>2</v>
      </c>
      <c r="L205" s="43">
        <v>0</v>
      </c>
      <c r="M205" s="43">
        <f t="shared" si="5"/>
        <v>0</v>
      </c>
      <c r="N205" s="44">
        <v>0</v>
      </c>
      <c r="O205" s="43" t="s">
        <v>44</v>
      </c>
      <c r="P205" s="42" t="s">
        <v>44</v>
      </c>
      <c r="R205" s="31" t="str">
        <f t="shared" si="4"/>
        <v/>
      </c>
    </row>
    <row r="206" spans="3:18" ht="15.75" x14ac:dyDescent="0.25">
      <c r="C206" s="42" t="s">
        <v>2746</v>
      </c>
      <c r="D206" s="42" t="s">
        <v>44</v>
      </c>
      <c r="E206" s="42" t="s">
        <v>1042</v>
      </c>
      <c r="F206" s="42" t="s">
        <v>649</v>
      </c>
      <c r="G206" s="42">
        <v>4219</v>
      </c>
      <c r="H206" s="43" t="s">
        <v>405</v>
      </c>
      <c r="I206" s="43" t="s">
        <v>2706</v>
      </c>
      <c r="J206" s="43" t="s">
        <v>833</v>
      </c>
      <c r="K206" s="43">
        <v>3</v>
      </c>
      <c r="L206" s="43">
        <v>0</v>
      </c>
      <c r="M206" s="43">
        <f t="shared" si="5"/>
        <v>0</v>
      </c>
      <c r="N206" s="44">
        <v>0</v>
      </c>
      <c r="O206" s="43" t="s">
        <v>44</v>
      </c>
      <c r="P206" s="42" t="s">
        <v>44</v>
      </c>
      <c r="R206" s="31" t="str">
        <f t="shared" si="4"/>
        <v/>
      </c>
    </row>
    <row r="207" spans="3:18" ht="15.75" x14ac:dyDescent="0.25">
      <c r="C207" s="42" t="s">
        <v>2746</v>
      </c>
      <c r="D207" s="42" t="s">
        <v>44</v>
      </c>
      <c r="E207" s="42" t="s">
        <v>1042</v>
      </c>
      <c r="F207" s="42" t="s">
        <v>654</v>
      </c>
      <c r="G207" s="42">
        <v>10007</v>
      </c>
      <c r="H207" s="43" t="s">
        <v>403</v>
      </c>
      <c r="I207" s="43" t="s">
        <v>2706</v>
      </c>
      <c r="J207" s="43" t="s">
        <v>833</v>
      </c>
      <c r="K207" s="43">
        <v>2</v>
      </c>
      <c r="L207" s="43">
        <v>0</v>
      </c>
      <c r="M207" s="43">
        <f t="shared" si="5"/>
        <v>0</v>
      </c>
      <c r="N207" s="44">
        <v>0</v>
      </c>
      <c r="O207" s="43" t="s">
        <v>44</v>
      </c>
      <c r="P207" s="42" t="s">
        <v>44</v>
      </c>
      <c r="R207" s="31" t="str">
        <f t="shared" ref="R207:R270" si="6">IF(J207="SI",L207,"")</f>
        <v/>
      </c>
    </row>
    <row r="208" spans="3:18" ht="15.75" x14ac:dyDescent="0.25">
      <c r="C208" s="42" t="s">
        <v>2746</v>
      </c>
      <c r="D208" s="42" t="s">
        <v>44</v>
      </c>
      <c r="E208" s="42" t="s">
        <v>1042</v>
      </c>
      <c r="F208" s="42" t="s">
        <v>650</v>
      </c>
      <c r="G208" s="42">
        <v>4220</v>
      </c>
      <c r="H208" s="43" t="s">
        <v>403</v>
      </c>
      <c r="I208" s="43" t="s">
        <v>2706</v>
      </c>
      <c r="J208" s="43" t="s">
        <v>833</v>
      </c>
      <c r="K208" s="43">
        <v>1</v>
      </c>
      <c r="L208" s="43">
        <v>0</v>
      </c>
      <c r="M208" s="43">
        <f t="shared" ref="M208:M271" si="7">+IF(J208="SI",L208,0)</f>
        <v>0</v>
      </c>
      <c r="N208" s="44">
        <v>0</v>
      </c>
      <c r="O208" s="43" t="s">
        <v>44</v>
      </c>
      <c r="P208" s="42" t="s">
        <v>44</v>
      </c>
      <c r="R208" s="31" t="str">
        <f t="shared" si="6"/>
        <v/>
      </c>
    </row>
    <row r="209" spans="3:18" ht="15.75" x14ac:dyDescent="0.25">
      <c r="C209" s="42" t="s">
        <v>2746</v>
      </c>
      <c r="D209" s="42" t="s">
        <v>44</v>
      </c>
      <c r="E209" s="42" t="s">
        <v>1042</v>
      </c>
      <c r="F209" s="42" t="s">
        <v>651</v>
      </c>
      <c r="G209" s="42">
        <v>4221</v>
      </c>
      <c r="H209" s="43" t="s">
        <v>403</v>
      </c>
      <c r="I209" s="43" t="s">
        <v>2706</v>
      </c>
      <c r="J209" s="43" t="s">
        <v>833</v>
      </c>
      <c r="K209" s="43">
        <v>1</v>
      </c>
      <c r="L209" s="43">
        <v>0</v>
      </c>
      <c r="M209" s="43">
        <f t="shared" si="7"/>
        <v>0</v>
      </c>
      <c r="N209" s="44">
        <v>0</v>
      </c>
      <c r="O209" s="43" t="s">
        <v>44</v>
      </c>
      <c r="P209" s="42" t="s">
        <v>44</v>
      </c>
      <c r="R209" s="31" t="str">
        <f t="shared" si="6"/>
        <v/>
      </c>
    </row>
    <row r="210" spans="3:18" ht="15.75" x14ac:dyDescent="0.25">
      <c r="C210" s="42" t="s">
        <v>2746</v>
      </c>
      <c r="D210" s="42" t="s">
        <v>44</v>
      </c>
      <c r="E210" s="42" t="s">
        <v>1042</v>
      </c>
      <c r="F210" s="42" t="s">
        <v>652</v>
      </c>
      <c r="G210" s="42">
        <v>7024</v>
      </c>
      <c r="H210" s="43" t="s">
        <v>403</v>
      </c>
      <c r="I210" s="43" t="s">
        <v>2706</v>
      </c>
      <c r="J210" s="43" t="s">
        <v>833</v>
      </c>
      <c r="K210" s="43">
        <v>1</v>
      </c>
      <c r="L210" s="43">
        <v>0</v>
      </c>
      <c r="M210" s="43">
        <f t="shared" si="7"/>
        <v>0</v>
      </c>
      <c r="N210" s="44">
        <v>0</v>
      </c>
      <c r="O210" s="43" t="s">
        <v>44</v>
      </c>
      <c r="P210" s="42" t="s">
        <v>44</v>
      </c>
      <c r="R210" s="31" t="str">
        <f t="shared" si="6"/>
        <v/>
      </c>
    </row>
    <row r="211" spans="3:18" ht="15.75" x14ac:dyDescent="0.25">
      <c r="C211" s="42" t="s">
        <v>2746</v>
      </c>
      <c r="D211" s="42" t="s">
        <v>44</v>
      </c>
      <c r="E211" s="42" t="s">
        <v>1042</v>
      </c>
      <c r="F211" s="42" t="s">
        <v>648</v>
      </c>
      <c r="G211" s="42">
        <v>4218</v>
      </c>
      <c r="H211" s="43" t="s">
        <v>403</v>
      </c>
      <c r="I211" s="43" t="s">
        <v>2706</v>
      </c>
      <c r="J211" s="43" t="s">
        <v>833</v>
      </c>
      <c r="K211" s="43">
        <v>2</v>
      </c>
      <c r="L211" s="43">
        <v>0</v>
      </c>
      <c r="M211" s="43">
        <f t="shared" si="7"/>
        <v>0</v>
      </c>
      <c r="N211" s="44">
        <v>0</v>
      </c>
      <c r="O211" s="43" t="s">
        <v>44</v>
      </c>
      <c r="P211" s="42" t="s">
        <v>44</v>
      </c>
      <c r="R211" s="31" t="str">
        <f t="shared" si="6"/>
        <v/>
      </c>
    </row>
    <row r="212" spans="3:18" ht="15.75" x14ac:dyDescent="0.25">
      <c r="C212" s="42" t="s">
        <v>2746</v>
      </c>
      <c r="D212" s="42" t="s">
        <v>44</v>
      </c>
      <c r="E212" s="42" t="s">
        <v>1042</v>
      </c>
      <c r="F212" s="42" t="s">
        <v>653</v>
      </c>
      <c r="G212" s="42">
        <v>7168</v>
      </c>
      <c r="H212" s="43" t="s">
        <v>404</v>
      </c>
      <c r="I212" s="43" t="s">
        <v>2706</v>
      </c>
      <c r="J212" s="43" t="s">
        <v>833</v>
      </c>
      <c r="K212" s="43">
        <v>2</v>
      </c>
      <c r="L212" s="43">
        <v>0</v>
      </c>
      <c r="M212" s="43">
        <f t="shared" si="7"/>
        <v>0</v>
      </c>
      <c r="N212" s="44">
        <v>0</v>
      </c>
      <c r="O212" s="43" t="s">
        <v>44</v>
      </c>
      <c r="P212" s="42" t="s">
        <v>44</v>
      </c>
      <c r="R212" s="31" t="str">
        <f t="shared" si="6"/>
        <v/>
      </c>
    </row>
    <row r="213" spans="3:18" ht="15.75" x14ac:dyDescent="0.25">
      <c r="C213" s="42" t="s">
        <v>2746</v>
      </c>
      <c r="D213" s="42" t="s">
        <v>44</v>
      </c>
      <c r="E213" s="42" t="s">
        <v>1042</v>
      </c>
      <c r="F213" s="42" t="s">
        <v>655</v>
      </c>
      <c r="G213" s="42">
        <v>10804</v>
      </c>
      <c r="H213" s="43" t="s">
        <v>403</v>
      </c>
      <c r="I213" s="43" t="s">
        <v>2706</v>
      </c>
      <c r="J213" s="43" t="s">
        <v>833</v>
      </c>
      <c r="K213" s="43">
        <v>2</v>
      </c>
      <c r="L213" s="43">
        <v>0</v>
      </c>
      <c r="M213" s="43">
        <f t="shared" si="7"/>
        <v>0</v>
      </c>
      <c r="N213" s="44">
        <v>0</v>
      </c>
      <c r="O213" s="43" t="s">
        <v>44</v>
      </c>
      <c r="P213" s="42" t="s">
        <v>44</v>
      </c>
      <c r="R213" s="31" t="str">
        <f t="shared" si="6"/>
        <v/>
      </c>
    </row>
    <row r="214" spans="3:18" ht="15.75" x14ac:dyDescent="0.25">
      <c r="C214" s="42" t="s">
        <v>2746</v>
      </c>
      <c r="D214" s="42" t="s">
        <v>44</v>
      </c>
      <c r="E214" s="42" t="s">
        <v>1042</v>
      </c>
      <c r="F214" s="42" t="s">
        <v>700</v>
      </c>
      <c r="G214" s="42">
        <v>4217</v>
      </c>
      <c r="H214" s="43" t="s">
        <v>403</v>
      </c>
      <c r="I214" s="43" t="s">
        <v>2706</v>
      </c>
      <c r="J214" s="43" t="s">
        <v>833</v>
      </c>
      <c r="K214" s="43">
        <v>1</v>
      </c>
      <c r="L214" s="43">
        <v>0</v>
      </c>
      <c r="M214" s="43">
        <f t="shared" si="7"/>
        <v>0</v>
      </c>
      <c r="N214" s="44">
        <v>0</v>
      </c>
      <c r="O214" s="43" t="s">
        <v>44</v>
      </c>
      <c r="P214" s="42" t="s">
        <v>44</v>
      </c>
      <c r="R214" s="31" t="str">
        <f t="shared" si="6"/>
        <v/>
      </c>
    </row>
    <row r="215" spans="3:18" ht="15.75" x14ac:dyDescent="0.25">
      <c r="C215" s="42" t="s">
        <v>2746</v>
      </c>
      <c r="D215" s="42" t="s">
        <v>44</v>
      </c>
      <c r="E215" s="42" t="s">
        <v>34</v>
      </c>
      <c r="F215" s="42" t="s">
        <v>201</v>
      </c>
      <c r="G215" s="42">
        <v>4274</v>
      </c>
      <c r="H215" s="43" t="s">
        <v>405</v>
      </c>
      <c r="I215" s="43" t="s">
        <v>2706</v>
      </c>
      <c r="J215" s="43" t="s">
        <v>833</v>
      </c>
      <c r="K215" s="43">
        <v>50</v>
      </c>
      <c r="L215" s="43">
        <v>5</v>
      </c>
      <c r="M215" s="43">
        <f t="shared" si="7"/>
        <v>0</v>
      </c>
      <c r="N215" s="44">
        <v>0.1</v>
      </c>
      <c r="O215" s="43" t="s">
        <v>35</v>
      </c>
      <c r="P215" s="42" t="s">
        <v>34</v>
      </c>
      <c r="R215" s="31" t="str">
        <f t="shared" si="6"/>
        <v/>
      </c>
    </row>
    <row r="216" spans="3:18" ht="15.75" x14ac:dyDescent="0.25">
      <c r="C216" s="42" t="s">
        <v>2746</v>
      </c>
      <c r="D216" s="42" t="s">
        <v>44</v>
      </c>
      <c r="E216" s="42" t="s">
        <v>34</v>
      </c>
      <c r="F216" s="42" t="s">
        <v>662</v>
      </c>
      <c r="G216" s="42">
        <v>4278</v>
      </c>
      <c r="H216" s="43" t="s">
        <v>405</v>
      </c>
      <c r="I216" s="43" t="s">
        <v>2706</v>
      </c>
      <c r="J216" s="43" t="s">
        <v>833</v>
      </c>
      <c r="K216" s="43">
        <v>21</v>
      </c>
      <c r="L216" s="43">
        <v>0</v>
      </c>
      <c r="M216" s="43">
        <f t="shared" si="7"/>
        <v>0</v>
      </c>
      <c r="N216" s="44">
        <v>0</v>
      </c>
      <c r="O216" s="43" t="s">
        <v>35</v>
      </c>
      <c r="P216" s="42" t="s">
        <v>34</v>
      </c>
      <c r="R216" s="31" t="str">
        <f t="shared" si="6"/>
        <v/>
      </c>
    </row>
    <row r="217" spans="3:18" ht="15.75" x14ac:dyDescent="0.25">
      <c r="C217" s="42" t="s">
        <v>2746</v>
      </c>
      <c r="D217" s="42" t="s">
        <v>44</v>
      </c>
      <c r="E217" s="42" t="s">
        <v>34</v>
      </c>
      <c r="F217" s="42" t="s">
        <v>663</v>
      </c>
      <c r="G217" s="42">
        <v>16135</v>
      </c>
      <c r="H217" s="43" t="s">
        <v>403</v>
      </c>
      <c r="I217" s="43" t="s">
        <v>2706</v>
      </c>
      <c r="J217" s="43" t="s">
        <v>833</v>
      </c>
      <c r="K217" s="43">
        <v>3</v>
      </c>
      <c r="L217" s="43">
        <v>0</v>
      </c>
      <c r="M217" s="43">
        <f t="shared" si="7"/>
        <v>0</v>
      </c>
      <c r="N217" s="44">
        <v>0</v>
      </c>
      <c r="O217" s="43" t="s">
        <v>35</v>
      </c>
      <c r="P217" s="42" t="s">
        <v>34</v>
      </c>
      <c r="R217" s="31" t="str">
        <f t="shared" si="6"/>
        <v/>
      </c>
    </row>
    <row r="218" spans="3:18" ht="15.75" x14ac:dyDescent="0.25">
      <c r="C218" s="42" t="s">
        <v>2746</v>
      </c>
      <c r="D218" s="42" t="s">
        <v>44</v>
      </c>
      <c r="E218" s="42" t="s">
        <v>34</v>
      </c>
      <c r="F218" s="42" t="s">
        <v>661</v>
      </c>
      <c r="G218" s="42">
        <v>4277</v>
      </c>
      <c r="H218" s="43" t="s">
        <v>403</v>
      </c>
      <c r="I218" s="43" t="s">
        <v>2706</v>
      </c>
      <c r="J218" s="43" t="s">
        <v>833</v>
      </c>
      <c r="K218" s="43">
        <v>3</v>
      </c>
      <c r="L218" s="43">
        <v>0</v>
      </c>
      <c r="M218" s="43">
        <f t="shared" si="7"/>
        <v>0</v>
      </c>
      <c r="N218" s="44">
        <v>0</v>
      </c>
      <c r="O218" s="43" t="s">
        <v>35</v>
      </c>
      <c r="P218" s="42" t="s">
        <v>34</v>
      </c>
      <c r="R218" s="31" t="str">
        <f t="shared" si="6"/>
        <v/>
      </c>
    </row>
    <row r="219" spans="3:18" ht="15.75" x14ac:dyDescent="0.25">
      <c r="C219" s="42" t="s">
        <v>2746</v>
      </c>
      <c r="D219" s="42" t="s">
        <v>44</v>
      </c>
      <c r="E219" s="42" t="s">
        <v>34</v>
      </c>
      <c r="F219" s="42" t="s">
        <v>664</v>
      </c>
      <c r="G219" s="42">
        <v>20868</v>
      </c>
      <c r="H219" s="43" t="s">
        <v>403</v>
      </c>
      <c r="I219" s="43" t="s">
        <v>2706</v>
      </c>
      <c r="J219" s="43" t="s">
        <v>833</v>
      </c>
      <c r="K219" s="43">
        <v>2</v>
      </c>
      <c r="L219" s="43">
        <v>0</v>
      </c>
      <c r="M219" s="43">
        <f t="shared" si="7"/>
        <v>0</v>
      </c>
      <c r="N219" s="44">
        <v>0</v>
      </c>
      <c r="O219" s="43" t="s">
        <v>35</v>
      </c>
      <c r="P219" s="42" t="s">
        <v>34</v>
      </c>
      <c r="R219" s="31" t="str">
        <f t="shared" si="6"/>
        <v/>
      </c>
    </row>
    <row r="220" spans="3:18" ht="15.75" x14ac:dyDescent="0.25">
      <c r="C220" s="42" t="s">
        <v>2746</v>
      </c>
      <c r="D220" s="42" t="s">
        <v>44</v>
      </c>
      <c r="E220" s="42" t="s">
        <v>974</v>
      </c>
      <c r="F220" s="42" t="s">
        <v>217</v>
      </c>
      <c r="G220" s="42">
        <v>7687</v>
      </c>
      <c r="H220" s="43" t="s">
        <v>404</v>
      </c>
      <c r="I220" s="43" t="s">
        <v>2705</v>
      </c>
      <c r="J220" s="43" t="s">
        <v>834</v>
      </c>
      <c r="K220" s="43">
        <v>2</v>
      </c>
      <c r="L220" s="43">
        <v>0</v>
      </c>
      <c r="M220" s="43">
        <f t="shared" si="7"/>
        <v>0</v>
      </c>
      <c r="N220" s="44">
        <v>0</v>
      </c>
      <c r="O220" s="43" t="s">
        <v>44</v>
      </c>
      <c r="P220" s="42" t="s">
        <v>45</v>
      </c>
      <c r="R220" s="31">
        <f t="shared" si="6"/>
        <v>0</v>
      </c>
    </row>
    <row r="221" spans="3:18" ht="15.75" x14ac:dyDescent="0.25">
      <c r="C221" s="42" t="s">
        <v>2746</v>
      </c>
      <c r="D221" s="42" t="s">
        <v>44</v>
      </c>
      <c r="E221" s="42" t="s">
        <v>974</v>
      </c>
      <c r="F221" s="42" t="s">
        <v>216</v>
      </c>
      <c r="G221" s="42">
        <v>4241</v>
      </c>
      <c r="H221" s="43" t="s">
        <v>405</v>
      </c>
      <c r="I221" s="43" t="s">
        <v>2705</v>
      </c>
      <c r="J221" s="43" t="s">
        <v>834</v>
      </c>
      <c r="K221" s="43">
        <v>24</v>
      </c>
      <c r="L221" s="43">
        <v>0</v>
      </c>
      <c r="M221" s="43">
        <f t="shared" si="7"/>
        <v>0</v>
      </c>
      <c r="N221" s="44">
        <v>0</v>
      </c>
      <c r="O221" s="43" t="s">
        <v>44</v>
      </c>
      <c r="P221" s="42" t="s">
        <v>45</v>
      </c>
      <c r="R221" s="31">
        <f t="shared" si="6"/>
        <v>0</v>
      </c>
    </row>
    <row r="222" spans="3:18" ht="15.75" x14ac:dyDescent="0.25">
      <c r="C222" s="42" t="s">
        <v>2746</v>
      </c>
      <c r="D222" s="42" t="s">
        <v>44</v>
      </c>
      <c r="E222" s="42" t="s">
        <v>974</v>
      </c>
      <c r="F222" s="42" t="s">
        <v>644</v>
      </c>
      <c r="G222" s="42">
        <v>4212</v>
      </c>
      <c r="H222" s="43" t="s">
        <v>405</v>
      </c>
      <c r="I222" s="43" t="s">
        <v>2706</v>
      </c>
      <c r="J222" s="43" t="s">
        <v>833</v>
      </c>
      <c r="K222" s="43">
        <v>88</v>
      </c>
      <c r="L222" s="43">
        <v>2</v>
      </c>
      <c r="M222" s="43">
        <f t="shared" si="7"/>
        <v>0</v>
      </c>
      <c r="N222" s="44">
        <v>2.2727272727272728E-2</v>
      </c>
      <c r="O222" s="43" t="s">
        <v>44</v>
      </c>
      <c r="P222" s="42" t="s">
        <v>44</v>
      </c>
      <c r="R222" s="31" t="str">
        <f t="shared" si="6"/>
        <v/>
      </c>
    </row>
    <row r="223" spans="3:18" ht="15.75" x14ac:dyDescent="0.25">
      <c r="C223" s="42" t="s">
        <v>2746</v>
      </c>
      <c r="D223" s="42" t="s">
        <v>44</v>
      </c>
      <c r="E223" s="42" t="s">
        <v>974</v>
      </c>
      <c r="F223" s="42" t="s">
        <v>642</v>
      </c>
      <c r="G223" s="42">
        <v>7124</v>
      </c>
      <c r="H223" s="43" t="s">
        <v>403</v>
      </c>
      <c r="I223" s="43" t="s">
        <v>2705</v>
      </c>
      <c r="J223" s="43" t="s">
        <v>834</v>
      </c>
      <c r="K223" s="43">
        <v>2</v>
      </c>
      <c r="L223" s="43">
        <v>0</v>
      </c>
      <c r="M223" s="43">
        <f t="shared" si="7"/>
        <v>0</v>
      </c>
      <c r="N223" s="44">
        <v>0</v>
      </c>
      <c r="O223" s="43" t="s">
        <v>44</v>
      </c>
      <c r="P223" s="42" t="s">
        <v>45</v>
      </c>
      <c r="R223" s="31">
        <f t="shared" si="6"/>
        <v>0</v>
      </c>
    </row>
    <row r="224" spans="3:18" ht="15.75" x14ac:dyDescent="0.25">
      <c r="C224" s="42" t="s">
        <v>2746</v>
      </c>
      <c r="D224" s="42" t="s">
        <v>44</v>
      </c>
      <c r="E224" s="42" t="s">
        <v>974</v>
      </c>
      <c r="F224" s="42" t="s">
        <v>645</v>
      </c>
      <c r="G224" s="42">
        <v>4245</v>
      </c>
      <c r="H224" s="43" t="s">
        <v>405</v>
      </c>
      <c r="I224" s="43" t="s">
        <v>2706</v>
      </c>
      <c r="J224" s="43" t="s">
        <v>833</v>
      </c>
      <c r="K224" s="43">
        <v>13</v>
      </c>
      <c r="L224" s="43">
        <v>0</v>
      </c>
      <c r="M224" s="43">
        <f t="shared" si="7"/>
        <v>0</v>
      </c>
      <c r="N224" s="44">
        <v>0</v>
      </c>
      <c r="O224" s="43" t="s">
        <v>44</v>
      </c>
      <c r="P224" s="42" t="s">
        <v>835</v>
      </c>
      <c r="R224" s="31" t="str">
        <f t="shared" si="6"/>
        <v/>
      </c>
    </row>
    <row r="225" spans="3:18" ht="15.75" x14ac:dyDescent="0.25">
      <c r="C225" s="42" t="s">
        <v>2746</v>
      </c>
      <c r="D225" s="42" t="s">
        <v>44</v>
      </c>
      <c r="E225" s="42" t="s">
        <v>974</v>
      </c>
      <c r="F225" s="42" t="s">
        <v>215</v>
      </c>
      <c r="G225" s="42">
        <v>4242</v>
      </c>
      <c r="H225" s="43" t="s">
        <v>403</v>
      </c>
      <c r="I225" s="43" t="s">
        <v>2705</v>
      </c>
      <c r="J225" s="43" t="s">
        <v>834</v>
      </c>
      <c r="K225" s="43">
        <v>8</v>
      </c>
      <c r="L225" s="43">
        <v>0</v>
      </c>
      <c r="M225" s="43">
        <f t="shared" si="7"/>
        <v>0</v>
      </c>
      <c r="N225" s="44">
        <v>0</v>
      </c>
      <c r="O225" s="43" t="s">
        <v>44</v>
      </c>
      <c r="P225" s="42" t="s">
        <v>45</v>
      </c>
      <c r="R225" s="31">
        <f t="shared" si="6"/>
        <v>0</v>
      </c>
    </row>
    <row r="226" spans="3:18" ht="15.75" x14ac:dyDescent="0.25">
      <c r="C226" s="42" t="s">
        <v>2746</v>
      </c>
      <c r="D226" s="42" t="s">
        <v>44</v>
      </c>
      <c r="E226" s="42" t="s">
        <v>974</v>
      </c>
      <c r="F226" s="42" t="s">
        <v>643</v>
      </c>
      <c r="G226" s="42">
        <v>13849</v>
      </c>
      <c r="H226" s="43" t="s">
        <v>403</v>
      </c>
      <c r="I226" s="43" t="s">
        <v>2705</v>
      </c>
      <c r="J226" s="43" t="s">
        <v>834</v>
      </c>
      <c r="K226" s="43">
        <v>2</v>
      </c>
      <c r="L226" s="43">
        <v>0</v>
      </c>
      <c r="M226" s="43">
        <f t="shared" si="7"/>
        <v>0</v>
      </c>
      <c r="N226" s="44">
        <v>0</v>
      </c>
      <c r="O226" s="43" t="s">
        <v>44</v>
      </c>
      <c r="P226" s="42" t="s">
        <v>45</v>
      </c>
      <c r="R226" s="31">
        <f t="shared" si="6"/>
        <v>0</v>
      </c>
    </row>
    <row r="227" spans="3:18" ht="15.75" x14ac:dyDescent="0.25">
      <c r="C227" s="42" t="s">
        <v>2746</v>
      </c>
      <c r="D227" s="42" t="s">
        <v>44</v>
      </c>
      <c r="E227" s="42" t="s">
        <v>39</v>
      </c>
      <c r="F227" s="42" t="s">
        <v>212</v>
      </c>
      <c r="G227" s="42">
        <v>4247</v>
      </c>
      <c r="H227" s="43" t="s">
        <v>405</v>
      </c>
      <c r="I227" s="43" t="s">
        <v>2705</v>
      </c>
      <c r="J227" s="43" t="s">
        <v>834</v>
      </c>
      <c r="K227" s="43">
        <v>32</v>
      </c>
      <c r="L227" s="43">
        <v>2</v>
      </c>
      <c r="M227" s="43">
        <f t="shared" si="7"/>
        <v>2</v>
      </c>
      <c r="N227" s="44">
        <v>6.25E-2</v>
      </c>
      <c r="O227" s="43" t="s">
        <v>44</v>
      </c>
      <c r="P227" s="42" t="s">
        <v>43</v>
      </c>
      <c r="R227" s="31">
        <f t="shared" si="6"/>
        <v>2</v>
      </c>
    </row>
    <row r="228" spans="3:18" ht="15.75" x14ac:dyDescent="0.25">
      <c r="C228" s="42" t="s">
        <v>2746</v>
      </c>
      <c r="D228" s="42" t="s">
        <v>44</v>
      </c>
      <c r="E228" s="42" t="s">
        <v>39</v>
      </c>
      <c r="F228" s="42" t="s">
        <v>210</v>
      </c>
      <c r="G228" s="42">
        <v>4249</v>
      </c>
      <c r="H228" s="43" t="s">
        <v>406</v>
      </c>
      <c r="I228" s="43" t="s">
        <v>2706</v>
      </c>
      <c r="J228" s="43" t="s">
        <v>833</v>
      </c>
      <c r="K228" s="43">
        <v>34</v>
      </c>
      <c r="L228" s="43">
        <v>2</v>
      </c>
      <c r="M228" s="43">
        <f t="shared" si="7"/>
        <v>0</v>
      </c>
      <c r="N228" s="44">
        <v>5.8823529411764705E-2</v>
      </c>
      <c r="O228" s="43" t="s">
        <v>44</v>
      </c>
      <c r="P228" s="42" t="s">
        <v>39</v>
      </c>
      <c r="R228" s="31" t="str">
        <f t="shared" si="6"/>
        <v/>
      </c>
    </row>
    <row r="229" spans="3:18" ht="15.75" x14ac:dyDescent="0.25">
      <c r="C229" s="42" t="s">
        <v>2746</v>
      </c>
      <c r="D229" s="42" t="s">
        <v>44</v>
      </c>
      <c r="E229" s="42" t="s">
        <v>39</v>
      </c>
      <c r="F229" s="42" t="s">
        <v>639</v>
      </c>
      <c r="G229" s="42">
        <v>4236</v>
      </c>
      <c r="H229" s="43" t="s">
        <v>405</v>
      </c>
      <c r="I229" s="43" t="s">
        <v>2706</v>
      </c>
      <c r="J229" s="43" t="s">
        <v>833</v>
      </c>
      <c r="K229" s="43">
        <v>22</v>
      </c>
      <c r="L229" s="43">
        <v>0</v>
      </c>
      <c r="M229" s="43">
        <f t="shared" si="7"/>
        <v>0</v>
      </c>
      <c r="N229" s="44">
        <v>0</v>
      </c>
      <c r="O229" s="43" t="s">
        <v>44</v>
      </c>
      <c r="P229" s="42" t="s">
        <v>40</v>
      </c>
      <c r="R229" s="31" t="str">
        <f t="shared" si="6"/>
        <v/>
      </c>
    </row>
    <row r="230" spans="3:18" ht="15.75" x14ac:dyDescent="0.25">
      <c r="C230" s="42" t="s">
        <v>2746</v>
      </c>
      <c r="D230" s="42" t="s">
        <v>44</v>
      </c>
      <c r="E230" s="42" t="s">
        <v>39</v>
      </c>
      <c r="F230" s="42" t="s">
        <v>640</v>
      </c>
      <c r="G230" s="42">
        <v>4239</v>
      </c>
      <c r="H230" s="43" t="s">
        <v>403</v>
      </c>
      <c r="I230" s="43" t="s">
        <v>2706</v>
      </c>
      <c r="J230" s="43" t="s">
        <v>833</v>
      </c>
      <c r="K230" s="43">
        <v>2</v>
      </c>
      <c r="L230" s="43">
        <v>0</v>
      </c>
      <c r="M230" s="43">
        <f t="shared" si="7"/>
        <v>0</v>
      </c>
      <c r="N230" s="44">
        <v>0</v>
      </c>
      <c r="O230" s="43" t="s">
        <v>44</v>
      </c>
      <c r="P230" s="42" t="s">
        <v>40</v>
      </c>
      <c r="R230" s="31" t="str">
        <f t="shared" si="6"/>
        <v/>
      </c>
    </row>
    <row r="231" spans="3:18" ht="15.75" x14ac:dyDescent="0.25">
      <c r="C231" s="42" t="s">
        <v>2746</v>
      </c>
      <c r="D231" s="42" t="s">
        <v>44</v>
      </c>
      <c r="E231" s="42" t="s">
        <v>39</v>
      </c>
      <c r="F231" s="42" t="s">
        <v>208</v>
      </c>
      <c r="G231" s="42">
        <v>4250</v>
      </c>
      <c r="H231" s="43" t="s">
        <v>405</v>
      </c>
      <c r="I231" s="43" t="s">
        <v>2705</v>
      </c>
      <c r="J231" s="43" t="s">
        <v>833</v>
      </c>
      <c r="K231" s="43">
        <v>45</v>
      </c>
      <c r="L231" s="43">
        <v>2</v>
      </c>
      <c r="M231" s="43">
        <f t="shared" si="7"/>
        <v>0</v>
      </c>
      <c r="N231" s="44">
        <v>4.4444444444444446E-2</v>
      </c>
      <c r="O231" s="43" t="s">
        <v>44</v>
      </c>
      <c r="P231" s="42" t="s">
        <v>38</v>
      </c>
      <c r="R231" s="31" t="str">
        <f t="shared" si="6"/>
        <v/>
      </c>
    </row>
    <row r="232" spans="3:18" ht="15.75" x14ac:dyDescent="0.25">
      <c r="C232" s="42" t="s">
        <v>2746</v>
      </c>
      <c r="D232" s="42" t="s">
        <v>44</v>
      </c>
      <c r="E232" s="42" t="s">
        <v>39</v>
      </c>
      <c r="F232" s="42" t="s">
        <v>203</v>
      </c>
      <c r="G232" s="42">
        <v>4255</v>
      </c>
      <c r="H232" s="43" t="s">
        <v>404</v>
      </c>
      <c r="I232" s="43" t="s">
        <v>2705</v>
      </c>
      <c r="J232" s="43" t="s">
        <v>834</v>
      </c>
      <c r="K232" s="43">
        <v>4</v>
      </c>
      <c r="L232" s="43">
        <v>0</v>
      </c>
      <c r="M232" s="43">
        <f t="shared" si="7"/>
        <v>0</v>
      </c>
      <c r="N232" s="44">
        <v>0</v>
      </c>
      <c r="O232" s="43" t="s">
        <v>44</v>
      </c>
      <c r="P232" s="42" t="s">
        <v>37</v>
      </c>
      <c r="R232" s="31">
        <f t="shared" si="6"/>
        <v>0</v>
      </c>
    </row>
    <row r="233" spans="3:18" ht="15.75" x14ac:dyDescent="0.25">
      <c r="C233" s="42" t="s">
        <v>2746</v>
      </c>
      <c r="D233" s="42" t="s">
        <v>44</v>
      </c>
      <c r="E233" s="42" t="s">
        <v>39</v>
      </c>
      <c r="F233" s="42" t="s">
        <v>206</v>
      </c>
      <c r="G233" s="42">
        <v>4253</v>
      </c>
      <c r="H233" s="43" t="s">
        <v>404</v>
      </c>
      <c r="I233" s="43" t="s">
        <v>2705</v>
      </c>
      <c r="J233" s="43" t="s">
        <v>834</v>
      </c>
      <c r="K233" s="43">
        <v>1</v>
      </c>
      <c r="L233" s="43">
        <v>0</v>
      </c>
      <c r="M233" s="43">
        <f t="shared" si="7"/>
        <v>0</v>
      </c>
      <c r="N233" s="44">
        <v>0</v>
      </c>
      <c r="O233" s="43" t="s">
        <v>44</v>
      </c>
      <c r="P233" s="42" t="s">
        <v>38</v>
      </c>
      <c r="R233" s="31">
        <f t="shared" si="6"/>
        <v>0</v>
      </c>
    </row>
    <row r="234" spans="3:18" ht="15.75" x14ac:dyDescent="0.25">
      <c r="C234" s="42" t="s">
        <v>2746</v>
      </c>
      <c r="D234" s="42" t="s">
        <v>44</v>
      </c>
      <c r="E234" s="42" t="s">
        <v>39</v>
      </c>
      <c r="F234" s="42" t="s">
        <v>202</v>
      </c>
      <c r="G234" s="42">
        <v>4254</v>
      </c>
      <c r="H234" s="43" t="s">
        <v>405</v>
      </c>
      <c r="I234" s="43" t="s">
        <v>2705</v>
      </c>
      <c r="J234" s="43" t="s">
        <v>834</v>
      </c>
      <c r="K234" s="43">
        <v>27</v>
      </c>
      <c r="L234" s="43">
        <v>2</v>
      </c>
      <c r="M234" s="43">
        <f t="shared" si="7"/>
        <v>2</v>
      </c>
      <c r="N234" s="44">
        <v>7.407407407407407E-2</v>
      </c>
      <c r="O234" s="43" t="s">
        <v>44</v>
      </c>
      <c r="P234" s="42" t="s">
        <v>37</v>
      </c>
      <c r="R234" s="31">
        <f t="shared" si="6"/>
        <v>2</v>
      </c>
    </row>
    <row r="235" spans="3:18" ht="15.75" x14ac:dyDescent="0.25">
      <c r="C235" s="42" t="s">
        <v>2746</v>
      </c>
      <c r="D235" s="42" t="s">
        <v>44</v>
      </c>
      <c r="E235" s="42" t="s">
        <v>39</v>
      </c>
      <c r="F235" s="42" t="s">
        <v>214</v>
      </c>
      <c r="G235" s="42">
        <v>16139</v>
      </c>
      <c r="H235" s="43" t="s">
        <v>403</v>
      </c>
      <c r="I235" s="43" t="s">
        <v>2705</v>
      </c>
      <c r="J235" s="43" t="s">
        <v>834</v>
      </c>
      <c r="K235" s="43">
        <v>1</v>
      </c>
      <c r="L235" s="43">
        <v>0</v>
      </c>
      <c r="M235" s="43">
        <f t="shared" si="7"/>
        <v>0</v>
      </c>
      <c r="N235" s="44">
        <v>0</v>
      </c>
      <c r="O235" s="43" t="s">
        <v>44</v>
      </c>
      <c r="P235" s="42" t="s">
        <v>43</v>
      </c>
      <c r="R235" s="31">
        <f t="shared" si="6"/>
        <v>0</v>
      </c>
    </row>
    <row r="236" spans="3:18" ht="15.75" x14ac:dyDescent="0.25">
      <c r="C236" s="42" t="s">
        <v>2746</v>
      </c>
      <c r="D236" s="42" t="s">
        <v>44</v>
      </c>
      <c r="E236" s="42" t="s">
        <v>39</v>
      </c>
      <c r="F236" s="42" t="s">
        <v>213</v>
      </c>
      <c r="G236" s="42">
        <v>7017</v>
      </c>
      <c r="H236" s="43" t="s">
        <v>404</v>
      </c>
      <c r="I236" s="43" t="s">
        <v>2706</v>
      </c>
      <c r="J236" s="43" t="s">
        <v>833</v>
      </c>
      <c r="K236" s="43">
        <v>1</v>
      </c>
      <c r="L236" s="43">
        <v>0</v>
      </c>
      <c r="M236" s="43">
        <f t="shared" si="7"/>
        <v>0</v>
      </c>
      <c r="N236" s="44">
        <v>0</v>
      </c>
      <c r="O236" s="43" t="s">
        <v>44</v>
      </c>
      <c r="P236" s="42" t="s">
        <v>40</v>
      </c>
      <c r="R236" s="31" t="str">
        <f t="shared" si="6"/>
        <v/>
      </c>
    </row>
    <row r="237" spans="3:18" ht="15.75" x14ac:dyDescent="0.25">
      <c r="C237" s="42" t="s">
        <v>2746</v>
      </c>
      <c r="D237" s="42" t="s">
        <v>44</v>
      </c>
      <c r="E237" s="42" t="s">
        <v>39</v>
      </c>
      <c r="F237" s="42" t="s">
        <v>207</v>
      </c>
      <c r="G237" s="42">
        <v>4252</v>
      </c>
      <c r="H237" s="43" t="s">
        <v>403</v>
      </c>
      <c r="I237" s="43" t="s">
        <v>2705</v>
      </c>
      <c r="J237" s="43" t="s">
        <v>834</v>
      </c>
      <c r="K237" s="43">
        <v>1</v>
      </c>
      <c r="L237" s="43">
        <v>0</v>
      </c>
      <c r="M237" s="43">
        <f t="shared" si="7"/>
        <v>0</v>
      </c>
      <c r="N237" s="44">
        <v>0</v>
      </c>
      <c r="O237" s="43" t="s">
        <v>44</v>
      </c>
      <c r="P237" s="42" t="s">
        <v>38</v>
      </c>
      <c r="R237" s="31">
        <f t="shared" si="6"/>
        <v>0</v>
      </c>
    </row>
    <row r="238" spans="3:18" ht="15.75" x14ac:dyDescent="0.25">
      <c r="C238" s="42" t="s">
        <v>2746</v>
      </c>
      <c r="D238" s="42" t="s">
        <v>44</v>
      </c>
      <c r="E238" s="42" t="s">
        <v>39</v>
      </c>
      <c r="F238" s="42" t="s">
        <v>205</v>
      </c>
      <c r="G238" s="42">
        <v>7053</v>
      </c>
      <c r="H238" s="43" t="s">
        <v>404</v>
      </c>
      <c r="I238" s="43" t="s">
        <v>2705</v>
      </c>
      <c r="J238" s="43" t="s">
        <v>834</v>
      </c>
      <c r="K238" s="43">
        <v>1</v>
      </c>
      <c r="L238" s="43">
        <v>0</v>
      </c>
      <c r="M238" s="43">
        <f t="shared" si="7"/>
        <v>0</v>
      </c>
      <c r="N238" s="44">
        <v>0</v>
      </c>
      <c r="O238" s="43" t="s">
        <v>44</v>
      </c>
      <c r="P238" s="42" t="s">
        <v>38</v>
      </c>
      <c r="R238" s="31">
        <f t="shared" si="6"/>
        <v>0</v>
      </c>
    </row>
    <row r="239" spans="3:18" ht="15.75" x14ac:dyDescent="0.25">
      <c r="C239" s="42" t="s">
        <v>2746</v>
      </c>
      <c r="D239" s="42" t="s">
        <v>44</v>
      </c>
      <c r="E239" s="42" t="s">
        <v>39</v>
      </c>
      <c r="F239" s="42" t="s">
        <v>209</v>
      </c>
      <c r="G239" s="42">
        <v>4251</v>
      </c>
      <c r="H239" s="43" t="s">
        <v>403</v>
      </c>
      <c r="I239" s="43" t="s">
        <v>2705</v>
      </c>
      <c r="J239" s="43" t="s">
        <v>834</v>
      </c>
      <c r="K239" s="43">
        <v>3</v>
      </c>
      <c r="L239" s="43">
        <v>0</v>
      </c>
      <c r="M239" s="43">
        <f t="shared" si="7"/>
        <v>0</v>
      </c>
      <c r="N239" s="44">
        <v>0</v>
      </c>
      <c r="O239" s="43" t="s">
        <v>44</v>
      </c>
      <c r="P239" s="42" t="s">
        <v>38</v>
      </c>
      <c r="R239" s="31">
        <f t="shared" si="6"/>
        <v>0</v>
      </c>
    </row>
    <row r="240" spans="3:18" ht="15.75" x14ac:dyDescent="0.25">
      <c r="C240" s="42" t="s">
        <v>2746</v>
      </c>
      <c r="D240" s="42" t="s">
        <v>44</v>
      </c>
      <c r="E240" s="42" t="s">
        <v>39</v>
      </c>
      <c r="F240" s="42" t="s">
        <v>211</v>
      </c>
      <c r="G240" s="42">
        <v>7166</v>
      </c>
      <c r="H240" s="43" t="s">
        <v>403</v>
      </c>
      <c r="I240" s="43" t="s">
        <v>2705</v>
      </c>
      <c r="J240" s="43" t="s">
        <v>834</v>
      </c>
      <c r="K240" s="43">
        <v>1</v>
      </c>
      <c r="L240" s="43">
        <v>0</v>
      </c>
      <c r="M240" s="43">
        <f t="shared" si="7"/>
        <v>0</v>
      </c>
      <c r="N240" s="44">
        <v>0</v>
      </c>
      <c r="O240" s="43" t="s">
        <v>44</v>
      </c>
      <c r="P240" s="42" t="s">
        <v>43</v>
      </c>
      <c r="R240" s="31">
        <f t="shared" si="6"/>
        <v>0</v>
      </c>
    </row>
    <row r="241" spans="3:18" ht="15.75" x14ac:dyDescent="0.25">
      <c r="C241" s="42" t="s">
        <v>2746</v>
      </c>
      <c r="D241" s="42" t="s">
        <v>44</v>
      </c>
      <c r="E241" s="42" t="s">
        <v>39</v>
      </c>
      <c r="F241" s="42" t="s">
        <v>641</v>
      </c>
      <c r="G241" s="42">
        <v>4240</v>
      </c>
      <c r="H241" s="43" t="s">
        <v>403</v>
      </c>
      <c r="I241" s="43" t="s">
        <v>2706</v>
      </c>
      <c r="J241" s="43" t="s">
        <v>833</v>
      </c>
      <c r="K241" s="43">
        <v>3</v>
      </c>
      <c r="L241" s="43">
        <v>0</v>
      </c>
      <c r="M241" s="43">
        <f t="shared" si="7"/>
        <v>0</v>
      </c>
      <c r="N241" s="44">
        <v>0</v>
      </c>
      <c r="O241" s="43" t="s">
        <v>44</v>
      </c>
      <c r="P241" s="42" t="s">
        <v>40</v>
      </c>
      <c r="R241" s="31" t="str">
        <f t="shared" si="6"/>
        <v/>
      </c>
    </row>
    <row r="242" spans="3:18" ht="15.75" x14ac:dyDescent="0.25">
      <c r="C242" s="42" t="s">
        <v>2746</v>
      </c>
      <c r="D242" s="42" t="s">
        <v>44</v>
      </c>
      <c r="E242" s="42" t="s">
        <v>2343</v>
      </c>
      <c r="F242" s="42" t="s">
        <v>174</v>
      </c>
      <c r="G242" s="42">
        <v>7463</v>
      </c>
      <c r="H242" s="43" t="s">
        <v>403</v>
      </c>
      <c r="I242" s="43" t="s">
        <v>2705</v>
      </c>
      <c r="J242" s="43" t="s">
        <v>834</v>
      </c>
      <c r="K242" s="43">
        <v>2</v>
      </c>
      <c r="L242" s="43">
        <v>0</v>
      </c>
      <c r="M242" s="43">
        <f t="shared" si="7"/>
        <v>0</v>
      </c>
      <c r="N242" s="44">
        <v>0</v>
      </c>
      <c r="O242" s="43" t="s">
        <v>35</v>
      </c>
      <c r="P242" s="42" t="s">
        <v>29</v>
      </c>
      <c r="R242" s="31">
        <f t="shared" si="6"/>
        <v>0</v>
      </c>
    </row>
    <row r="243" spans="3:18" ht="15.75" x14ac:dyDescent="0.25">
      <c r="C243" s="42" t="s">
        <v>2746</v>
      </c>
      <c r="D243" s="42" t="s">
        <v>44</v>
      </c>
      <c r="E243" s="42" t="s">
        <v>2343</v>
      </c>
      <c r="F243" s="42" t="s">
        <v>175</v>
      </c>
      <c r="G243" s="42">
        <v>4313</v>
      </c>
      <c r="H243" s="43" t="s">
        <v>405</v>
      </c>
      <c r="I243" s="43" t="s">
        <v>2705</v>
      </c>
      <c r="J243" s="43" t="s">
        <v>834</v>
      </c>
      <c r="K243" s="43">
        <v>16</v>
      </c>
      <c r="L243" s="43">
        <v>0</v>
      </c>
      <c r="M243" s="43">
        <f t="shared" si="7"/>
        <v>0</v>
      </c>
      <c r="N243" s="44">
        <v>0</v>
      </c>
      <c r="O243" s="43" t="s">
        <v>35</v>
      </c>
      <c r="P243" s="42" t="s">
        <v>29</v>
      </c>
      <c r="R243" s="31">
        <f t="shared" si="6"/>
        <v>0</v>
      </c>
    </row>
    <row r="244" spans="3:18" ht="15.75" x14ac:dyDescent="0.25">
      <c r="C244" s="42" t="s">
        <v>2746</v>
      </c>
      <c r="D244" s="42" t="s">
        <v>44</v>
      </c>
      <c r="E244" s="42" t="s">
        <v>2343</v>
      </c>
      <c r="F244" s="42" t="s">
        <v>177</v>
      </c>
      <c r="G244" s="42">
        <v>4316</v>
      </c>
      <c r="H244" s="43" t="s">
        <v>404</v>
      </c>
      <c r="I244" s="43" t="s">
        <v>2705</v>
      </c>
      <c r="J244" s="43" t="s">
        <v>834</v>
      </c>
      <c r="K244" s="43">
        <v>5</v>
      </c>
      <c r="L244" s="43">
        <v>0</v>
      </c>
      <c r="M244" s="43">
        <f t="shared" si="7"/>
        <v>0</v>
      </c>
      <c r="N244" s="44">
        <v>0</v>
      </c>
      <c r="O244" s="43" t="s">
        <v>35</v>
      </c>
      <c r="P244" s="42" t="s">
        <v>29</v>
      </c>
      <c r="R244" s="31">
        <f t="shared" si="6"/>
        <v>0</v>
      </c>
    </row>
    <row r="245" spans="3:18" ht="15.75" x14ac:dyDescent="0.25">
      <c r="C245" s="42" t="s">
        <v>2746</v>
      </c>
      <c r="D245" s="42" t="s">
        <v>44</v>
      </c>
      <c r="E245" s="42" t="s">
        <v>2343</v>
      </c>
      <c r="F245" s="42" t="s">
        <v>179</v>
      </c>
      <c r="G245" s="42">
        <v>4311</v>
      </c>
      <c r="H245" s="43" t="s">
        <v>405</v>
      </c>
      <c r="I245" s="43" t="s">
        <v>2705</v>
      </c>
      <c r="J245" s="43" t="s">
        <v>834</v>
      </c>
      <c r="K245" s="43">
        <v>37</v>
      </c>
      <c r="L245" s="43">
        <v>5</v>
      </c>
      <c r="M245" s="43">
        <f t="shared" si="7"/>
        <v>5</v>
      </c>
      <c r="N245" s="44">
        <v>0.13513513513513514</v>
      </c>
      <c r="O245" s="43" t="s">
        <v>35</v>
      </c>
      <c r="P245" s="42" t="s">
        <v>29</v>
      </c>
      <c r="R245" s="31">
        <f t="shared" si="6"/>
        <v>5</v>
      </c>
    </row>
    <row r="246" spans="3:18" ht="15.75" x14ac:dyDescent="0.25">
      <c r="C246" s="42" t="s">
        <v>2746</v>
      </c>
      <c r="D246" s="42" t="s">
        <v>44</v>
      </c>
      <c r="E246" s="42" t="s">
        <v>2343</v>
      </c>
      <c r="F246" s="42" t="s">
        <v>802</v>
      </c>
      <c r="G246" s="42">
        <v>7034</v>
      </c>
      <c r="H246" s="43" t="s">
        <v>403</v>
      </c>
      <c r="I246" s="43" t="s">
        <v>2705</v>
      </c>
      <c r="J246" s="43" t="s">
        <v>834</v>
      </c>
      <c r="K246" s="43">
        <v>8</v>
      </c>
      <c r="L246" s="43">
        <v>0</v>
      </c>
      <c r="M246" s="43">
        <f t="shared" si="7"/>
        <v>0</v>
      </c>
      <c r="N246" s="44">
        <v>0</v>
      </c>
      <c r="O246" s="43" t="s">
        <v>35</v>
      </c>
      <c r="P246" s="42" t="s">
        <v>29</v>
      </c>
      <c r="R246" s="31">
        <f t="shared" si="6"/>
        <v>0</v>
      </c>
    </row>
    <row r="247" spans="3:18" ht="15.75" x14ac:dyDescent="0.25">
      <c r="C247" s="42" t="s">
        <v>2746</v>
      </c>
      <c r="D247" s="42" t="s">
        <v>44</v>
      </c>
      <c r="E247" s="42" t="s">
        <v>2343</v>
      </c>
      <c r="F247" s="42" t="s">
        <v>178</v>
      </c>
      <c r="G247" s="42">
        <v>4314</v>
      </c>
      <c r="H247" s="43" t="s">
        <v>405</v>
      </c>
      <c r="I247" s="43" t="s">
        <v>2705</v>
      </c>
      <c r="J247" s="43" t="s">
        <v>833</v>
      </c>
      <c r="K247" s="43">
        <v>31</v>
      </c>
      <c r="L247" s="43">
        <v>1</v>
      </c>
      <c r="M247" s="43">
        <f t="shared" si="7"/>
        <v>0</v>
      </c>
      <c r="N247" s="44">
        <v>3.2258064516129031E-2</v>
      </c>
      <c r="O247" s="43" t="s">
        <v>35</v>
      </c>
      <c r="P247" s="42" t="s">
        <v>29</v>
      </c>
      <c r="R247" s="31" t="str">
        <f t="shared" si="6"/>
        <v/>
      </c>
    </row>
    <row r="248" spans="3:18" ht="15.75" x14ac:dyDescent="0.25">
      <c r="C248" s="42" t="s">
        <v>2746</v>
      </c>
      <c r="D248" s="42" t="s">
        <v>44</v>
      </c>
      <c r="E248" s="42" t="s">
        <v>2343</v>
      </c>
      <c r="F248" s="42" t="s">
        <v>173</v>
      </c>
      <c r="G248" s="42">
        <v>4312</v>
      </c>
      <c r="H248" s="43" t="s">
        <v>404</v>
      </c>
      <c r="I248" s="43" t="s">
        <v>2705</v>
      </c>
      <c r="J248" s="43" t="s">
        <v>834</v>
      </c>
      <c r="K248" s="43">
        <v>9</v>
      </c>
      <c r="L248" s="43">
        <v>0</v>
      </c>
      <c r="M248" s="43">
        <f t="shared" si="7"/>
        <v>0</v>
      </c>
      <c r="N248" s="44">
        <v>0</v>
      </c>
      <c r="O248" s="43" t="s">
        <v>35</v>
      </c>
      <c r="P248" s="42" t="s">
        <v>29</v>
      </c>
      <c r="R248" s="31">
        <f t="shared" si="6"/>
        <v>0</v>
      </c>
    </row>
    <row r="249" spans="3:18" ht="15.75" x14ac:dyDescent="0.25">
      <c r="C249" s="42" t="s">
        <v>2746</v>
      </c>
      <c r="D249" s="42" t="s">
        <v>44</v>
      </c>
      <c r="E249" s="42" t="s">
        <v>2343</v>
      </c>
      <c r="F249" s="42" t="s">
        <v>176</v>
      </c>
      <c r="G249" s="42">
        <v>4315</v>
      </c>
      <c r="H249" s="43" t="s">
        <v>404</v>
      </c>
      <c r="I249" s="43" t="s">
        <v>2705</v>
      </c>
      <c r="J249" s="43" t="s">
        <v>834</v>
      </c>
      <c r="K249" s="43">
        <v>1</v>
      </c>
      <c r="L249" s="43">
        <v>0</v>
      </c>
      <c r="M249" s="43">
        <f t="shared" si="7"/>
        <v>0</v>
      </c>
      <c r="N249" s="44">
        <v>0</v>
      </c>
      <c r="O249" s="43" t="s">
        <v>35</v>
      </c>
      <c r="P249" s="42" t="s">
        <v>29</v>
      </c>
      <c r="R249" s="31">
        <f t="shared" si="6"/>
        <v>0</v>
      </c>
    </row>
    <row r="250" spans="3:18" ht="15.75" x14ac:dyDescent="0.25">
      <c r="C250" s="42" t="s">
        <v>2746</v>
      </c>
      <c r="D250" s="42" t="s">
        <v>44</v>
      </c>
      <c r="E250" s="42" t="s">
        <v>33</v>
      </c>
      <c r="F250" s="42" t="s">
        <v>200</v>
      </c>
      <c r="G250" s="42">
        <v>4290</v>
      </c>
      <c r="H250" s="43" t="s">
        <v>405</v>
      </c>
      <c r="I250" s="43" t="s">
        <v>2706</v>
      </c>
      <c r="J250" s="43" t="s">
        <v>833</v>
      </c>
      <c r="K250" s="43">
        <v>34</v>
      </c>
      <c r="L250" s="43">
        <v>2</v>
      </c>
      <c r="M250" s="43">
        <f t="shared" si="7"/>
        <v>0</v>
      </c>
      <c r="N250" s="44">
        <v>5.8823529411764705E-2</v>
      </c>
      <c r="O250" s="43" t="s">
        <v>35</v>
      </c>
      <c r="P250" s="42" t="s">
        <v>33</v>
      </c>
      <c r="R250" s="31" t="str">
        <f t="shared" si="6"/>
        <v/>
      </c>
    </row>
    <row r="251" spans="3:18" ht="15.75" x14ac:dyDescent="0.25">
      <c r="C251" s="42" t="s">
        <v>2746</v>
      </c>
      <c r="D251" s="42" t="s">
        <v>44</v>
      </c>
      <c r="E251" s="42" t="s">
        <v>33</v>
      </c>
      <c r="F251" s="42" t="s">
        <v>665</v>
      </c>
      <c r="G251" s="42">
        <v>4288</v>
      </c>
      <c r="H251" s="43" t="s">
        <v>405</v>
      </c>
      <c r="I251" s="43" t="s">
        <v>2706</v>
      </c>
      <c r="J251" s="43" t="s">
        <v>833</v>
      </c>
      <c r="K251" s="43">
        <v>37</v>
      </c>
      <c r="L251" s="43">
        <v>0</v>
      </c>
      <c r="M251" s="43">
        <f t="shared" si="7"/>
        <v>0</v>
      </c>
      <c r="N251" s="44">
        <v>0</v>
      </c>
      <c r="O251" s="43" t="s">
        <v>35</v>
      </c>
      <c r="P251" s="42" t="s">
        <v>33</v>
      </c>
      <c r="R251" s="31" t="str">
        <f t="shared" si="6"/>
        <v/>
      </c>
    </row>
    <row r="252" spans="3:18" ht="15.75" x14ac:dyDescent="0.25">
      <c r="C252" s="42" t="s">
        <v>2746</v>
      </c>
      <c r="D252" s="42" t="s">
        <v>44</v>
      </c>
      <c r="E252" s="42" t="s">
        <v>33</v>
      </c>
      <c r="F252" s="42" t="s">
        <v>668</v>
      </c>
      <c r="G252" s="42">
        <v>4294</v>
      </c>
      <c r="H252" s="43" t="s">
        <v>403</v>
      </c>
      <c r="I252" s="43" t="s">
        <v>2706</v>
      </c>
      <c r="J252" s="43" t="s">
        <v>833</v>
      </c>
      <c r="K252" s="43">
        <v>3</v>
      </c>
      <c r="L252" s="43">
        <v>0</v>
      </c>
      <c r="M252" s="43">
        <f t="shared" si="7"/>
        <v>0</v>
      </c>
      <c r="N252" s="44">
        <v>0</v>
      </c>
      <c r="O252" s="43" t="s">
        <v>35</v>
      </c>
      <c r="P252" s="42" t="s">
        <v>33</v>
      </c>
      <c r="R252" s="31" t="str">
        <f t="shared" si="6"/>
        <v/>
      </c>
    </row>
    <row r="253" spans="3:18" ht="15.75" x14ac:dyDescent="0.25">
      <c r="C253" s="42" t="s">
        <v>2746</v>
      </c>
      <c r="D253" s="42" t="s">
        <v>44</v>
      </c>
      <c r="E253" s="42" t="s">
        <v>33</v>
      </c>
      <c r="F253" s="42" t="s">
        <v>671</v>
      </c>
      <c r="G253" s="42">
        <v>9966</v>
      </c>
      <c r="H253" s="43" t="s">
        <v>403</v>
      </c>
      <c r="I253" s="43" t="s">
        <v>2706</v>
      </c>
      <c r="J253" s="43" t="s">
        <v>833</v>
      </c>
      <c r="K253" s="43">
        <v>2</v>
      </c>
      <c r="L253" s="43">
        <v>1</v>
      </c>
      <c r="M253" s="43">
        <f t="shared" si="7"/>
        <v>0</v>
      </c>
      <c r="N253" s="44">
        <v>0.5</v>
      </c>
      <c r="O253" s="43" t="s">
        <v>35</v>
      </c>
      <c r="P253" s="42" t="s">
        <v>33</v>
      </c>
      <c r="R253" s="31" t="str">
        <f t="shared" si="6"/>
        <v/>
      </c>
    </row>
    <row r="254" spans="3:18" ht="15.75" x14ac:dyDescent="0.25">
      <c r="C254" s="42" t="s">
        <v>2746</v>
      </c>
      <c r="D254" s="42" t="s">
        <v>44</v>
      </c>
      <c r="E254" s="42" t="s">
        <v>33</v>
      </c>
      <c r="F254" s="42" t="s">
        <v>721</v>
      </c>
      <c r="G254" s="42">
        <v>16138</v>
      </c>
      <c r="H254" s="43" t="s">
        <v>403</v>
      </c>
      <c r="I254" s="43" t="s">
        <v>2706</v>
      </c>
      <c r="J254" s="43" t="s">
        <v>833</v>
      </c>
      <c r="K254" s="43">
        <v>1</v>
      </c>
      <c r="L254" s="43">
        <v>0</v>
      </c>
      <c r="M254" s="43">
        <f t="shared" si="7"/>
        <v>0</v>
      </c>
      <c r="N254" s="44">
        <v>0</v>
      </c>
      <c r="O254" s="43" t="s">
        <v>35</v>
      </c>
      <c r="P254" s="42" t="s">
        <v>33</v>
      </c>
      <c r="R254" s="31" t="str">
        <f t="shared" si="6"/>
        <v/>
      </c>
    </row>
    <row r="255" spans="3:18" ht="15.75" x14ac:dyDescent="0.25">
      <c r="C255" s="42" t="s">
        <v>2746</v>
      </c>
      <c r="D255" s="42" t="s">
        <v>44</v>
      </c>
      <c r="E255" s="42" t="s">
        <v>33</v>
      </c>
      <c r="F255" s="42" t="s">
        <v>666</v>
      </c>
      <c r="G255" s="42">
        <v>4289</v>
      </c>
      <c r="H255" s="43" t="s">
        <v>403</v>
      </c>
      <c r="I255" s="43" t="s">
        <v>2706</v>
      </c>
      <c r="J255" s="43" t="s">
        <v>833</v>
      </c>
      <c r="K255" s="43">
        <v>7</v>
      </c>
      <c r="L255" s="43">
        <v>0</v>
      </c>
      <c r="M255" s="43">
        <f t="shared" si="7"/>
        <v>0</v>
      </c>
      <c r="N255" s="44">
        <v>0</v>
      </c>
      <c r="O255" s="43" t="s">
        <v>35</v>
      </c>
      <c r="P255" s="42" t="s">
        <v>33</v>
      </c>
      <c r="R255" s="31" t="str">
        <f t="shared" si="6"/>
        <v/>
      </c>
    </row>
    <row r="256" spans="3:18" ht="15.75" x14ac:dyDescent="0.25">
      <c r="C256" s="42" t="s">
        <v>2746</v>
      </c>
      <c r="D256" s="42" t="s">
        <v>44</v>
      </c>
      <c r="E256" s="42" t="s">
        <v>33</v>
      </c>
      <c r="F256" s="42" t="s">
        <v>670</v>
      </c>
      <c r="G256" s="42">
        <v>7717</v>
      </c>
      <c r="H256" s="43" t="s">
        <v>403</v>
      </c>
      <c r="I256" s="43" t="s">
        <v>2706</v>
      </c>
      <c r="J256" s="43" t="s">
        <v>833</v>
      </c>
      <c r="K256" s="43">
        <v>3</v>
      </c>
      <c r="L256" s="43">
        <v>0</v>
      </c>
      <c r="M256" s="43">
        <f t="shared" si="7"/>
        <v>0</v>
      </c>
      <c r="N256" s="44">
        <v>0</v>
      </c>
      <c r="O256" s="43" t="s">
        <v>35</v>
      </c>
      <c r="P256" s="42" t="s">
        <v>33</v>
      </c>
      <c r="R256" s="31" t="str">
        <f t="shared" si="6"/>
        <v/>
      </c>
    </row>
    <row r="257" spans="3:18" ht="15.75" x14ac:dyDescent="0.25">
      <c r="C257" s="42" t="s">
        <v>2746</v>
      </c>
      <c r="D257" s="42" t="s">
        <v>44</v>
      </c>
      <c r="E257" s="42" t="s">
        <v>33</v>
      </c>
      <c r="F257" s="42" t="s">
        <v>199</v>
      </c>
      <c r="G257" s="42">
        <v>7411</v>
      </c>
      <c r="H257" s="43" t="s">
        <v>403</v>
      </c>
      <c r="I257" s="43" t="s">
        <v>2706</v>
      </c>
      <c r="J257" s="43" t="s">
        <v>833</v>
      </c>
      <c r="K257" s="43">
        <v>1</v>
      </c>
      <c r="L257" s="43">
        <v>1</v>
      </c>
      <c r="M257" s="43">
        <f t="shared" si="7"/>
        <v>0</v>
      </c>
      <c r="N257" s="44">
        <v>1</v>
      </c>
      <c r="O257" s="43" t="s">
        <v>35</v>
      </c>
      <c r="P257" s="42" t="s">
        <v>33</v>
      </c>
      <c r="R257" s="31" t="str">
        <f t="shared" si="6"/>
        <v/>
      </c>
    </row>
    <row r="258" spans="3:18" ht="15.75" x14ac:dyDescent="0.25">
      <c r="C258" s="42" t="s">
        <v>2746</v>
      </c>
      <c r="D258" s="42" t="s">
        <v>44</v>
      </c>
      <c r="E258" s="42" t="s">
        <v>33</v>
      </c>
      <c r="F258" s="42" t="s">
        <v>672</v>
      </c>
      <c r="G258" s="42">
        <v>18118</v>
      </c>
      <c r="H258" s="43" t="s">
        <v>403</v>
      </c>
      <c r="I258" s="43" t="s">
        <v>2706</v>
      </c>
      <c r="J258" s="43" t="s">
        <v>833</v>
      </c>
      <c r="K258" s="43">
        <v>4</v>
      </c>
      <c r="L258" s="43">
        <v>0</v>
      </c>
      <c r="M258" s="43">
        <f t="shared" si="7"/>
        <v>0</v>
      </c>
      <c r="N258" s="44">
        <v>0</v>
      </c>
      <c r="O258" s="43" t="s">
        <v>35</v>
      </c>
      <c r="P258" s="42" t="s">
        <v>33</v>
      </c>
      <c r="R258" s="31" t="str">
        <f t="shared" si="6"/>
        <v/>
      </c>
    </row>
    <row r="259" spans="3:18" ht="15.75" x14ac:dyDescent="0.25">
      <c r="C259" s="42" t="s">
        <v>2746</v>
      </c>
      <c r="D259" s="42" t="s">
        <v>44</v>
      </c>
      <c r="E259" s="42" t="s">
        <v>33</v>
      </c>
      <c r="F259" s="42" t="s">
        <v>673</v>
      </c>
      <c r="G259" s="42">
        <v>18119</v>
      </c>
      <c r="H259" s="43" t="s">
        <v>403</v>
      </c>
      <c r="I259" s="43" t="s">
        <v>2706</v>
      </c>
      <c r="J259" s="43" t="s">
        <v>833</v>
      </c>
      <c r="K259" s="43">
        <v>1</v>
      </c>
      <c r="L259" s="43">
        <v>0</v>
      </c>
      <c r="M259" s="43">
        <f t="shared" si="7"/>
        <v>0</v>
      </c>
      <c r="N259" s="44">
        <v>0</v>
      </c>
      <c r="O259" s="43" t="s">
        <v>35</v>
      </c>
      <c r="P259" s="42" t="s">
        <v>33</v>
      </c>
      <c r="R259" s="31" t="str">
        <f t="shared" si="6"/>
        <v/>
      </c>
    </row>
    <row r="260" spans="3:18" ht="15.75" x14ac:dyDescent="0.25">
      <c r="C260" s="42" t="s">
        <v>2746</v>
      </c>
      <c r="D260" s="42" t="s">
        <v>44</v>
      </c>
      <c r="E260" s="42" t="s">
        <v>33</v>
      </c>
      <c r="F260" s="42" t="s">
        <v>669</v>
      </c>
      <c r="G260" s="42">
        <v>4295</v>
      </c>
      <c r="H260" s="43" t="s">
        <v>403</v>
      </c>
      <c r="I260" s="43" t="s">
        <v>2706</v>
      </c>
      <c r="J260" s="43" t="s">
        <v>833</v>
      </c>
      <c r="K260" s="43">
        <v>3</v>
      </c>
      <c r="L260" s="43">
        <v>0</v>
      </c>
      <c r="M260" s="43">
        <f t="shared" si="7"/>
        <v>0</v>
      </c>
      <c r="N260" s="44">
        <v>0</v>
      </c>
      <c r="O260" s="43" t="s">
        <v>35</v>
      </c>
      <c r="P260" s="42" t="s">
        <v>33</v>
      </c>
      <c r="R260" s="31" t="str">
        <f t="shared" si="6"/>
        <v/>
      </c>
    </row>
    <row r="261" spans="3:18" ht="15.75" x14ac:dyDescent="0.25">
      <c r="C261" s="42" t="s">
        <v>2746</v>
      </c>
      <c r="D261" s="42" t="s">
        <v>44</v>
      </c>
      <c r="E261" s="42" t="s">
        <v>41</v>
      </c>
      <c r="F261" s="42" t="s">
        <v>191</v>
      </c>
      <c r="G261" s="42">
        <v>4232</v>
      </c>
      <c r="H261" s="43" t="s">
        <v>405</v>
      </c>
      <c r="I261" s="43" t="s">
        <v>2705</v>
      </c>
      <c r="J261" s="43" t="s">
        <v>834</v>
      </c>
      <c r="K261" s="43">
        <v>41</v>
      </c>
      <c r="L261" s="43">
        <v>3</v>
      </c>
      <c r="M261" s="43">
        <f t="shared" si="7"/>
        <v>3</v>
      </c>
      <c r="N261" s="44">
        <v>7.3170731707317069E-2</v>
      </c>
      <c r="O261" s="43" t="s">
        <v>44</v>
      </c>
      <c r="P261" s="42" t="s">
        <v>41</v>
      </c>
      <c r="R261" s="31">
        <f t="shared" si="6"/>
        <v>3</v>
      </c>
    </row>
    <row r="262" spans="3:18" ht="15.75" x14ac:dyDescent="0.25">
      <c r="C262" s="42" t="s">
        <v>2746</v>
      </c>
      <c r="D262" s="42" t="s">
        <v>44</v>
      </c>
      <c r="E262" s="42" t="s">
        <v>41</v>
      </c>
      <c r="F262" s="42" t="s">
        <v>187</v>
      </c>
      <c r="G262" s="42">
        <v>4237</v>
      </c>
      <c r="H262" s="43" t="s">
        <v>405</v>
      </c>
      <c r="I262" s="43" t="s">
        <v>2706</v>
      </c>
      <c r="J262" s="43" t="s">
        <v>833</v>
      </c>
      <c r="K262" s="43">
        <v>43</v>
      </c>
      <c r="L262" s="43">
        <v>0</v>
      </c>
      <c r="M262" s="43">
        <f t="shared" si="7"/>
        <v>0</v>
      </c>
      <c r="N262" s="44">
        <v>0</v>
      </c>
      <c r="O262" s="43" t="s">
        <v>44</v>
      </c>
      <c r="P262" s="42" t="s">
        <v>40</v>
      </c>
      <c r="R262" s="31" t="str">
        <f t="shared" si="6"/>
        <v/>
      </c>
    </row>
    <row r="263" spans="3:18" ht="15.75" x14ac:dyDescent="0.25">
      <c r="C263" s="42" t="s">
        <v>2746</v>
      </c>
      <c r="D263" s="42" t="s">
        <v>44</v>
      </c>
      <c r="E263" s="42" t="s">
        <v>41</v>
      </c>
      <c r="F263" s="42" t="s">
        <v>188</v>
      </c>
      <c r="G263" s="42">
        <v>4235</v>
      </c>
      <c r="H263" s="43" t="s">
        <v>403</v>
      </c>
      <c r="I263" s="43" t="s">
        <v>2705</v>
      </c>
      <c r="J263" s="43" t="s">
        <v>834</v>
      </c>
      <c r="K263" s="43">
        <v>4</v>
      </c>
      <c r="L263" s="43">
        <v>0</v>
      </c>
      <c r="M263" s="43">
        <f t="shared" si="7"/>
        <v>0</v>
      </c>
      <c r="N263" s="44">
        <v>0</v>
      </c>
      <c r="O263" s="43" t="s">
        <v>44</v>
      </c>
      <c r="P263" s="42" t="s">
        <v>41</v>
      </c>
      <c r="R263" s="31">
        <f t="shared" si="6"/>
        <v>0</v>
      </c>
    </row>
    <row r="264" spans="3:18" ht="15.75" x14ac:dyDescent="0.25">
      <c r="C264" s="42" t="s">
        <v>2746</v>
      </c>
      <c r="D264" s="42" t="s">
        <v>44</v>
      </c>
      <c r="E264" s="42" t="s">
        <v>41</v>
      </c>
      <c r="F264" s="42" t="s">
        <v>190</v>
      </c>
      <c r="G264" s="42">
        <v>4234</v>
      </c>
      <c r="H264" s="43" t="s">
        <v>404</v>
      </c>
      <c r="I264" s="43" t="s">
        <v>2705</v>
      </c>
      <c r="J264" s="43" t="s">
        <v>834</v>
      </c>
      <c r="K264" s="43">
        <v>1</v>
      </c>
      <c r="L264" s="43">
        <v>0</v>
      </c>
      <c r="M264" s="43">
        <f t="shared" si="7"/>
        <v>0</v>
      </c>
      <c r="N264" s="44">
        <v>0</v>
      </c>
      <c r="O264" s="43" t="s">
        <v>44</v>
      </c>
      <c r="P264" s="42" t="s">
        <v>41</v>
      </c>
      <c r="R264" s="31">
        <f t="shared" si="6"/>
        <v>0</v>
      </c>
    </row>
    <row r="265" spans="3:18" ht="15.75" x14ac:dyDescent="0.25">
      <c r="C265" s="42" t="s">
        <v>2746</v>
      </c>
      <c r="D265" s="42" t="s">
        <v>44</v>
      </c>
      <c r="E265" s="42" t="s">
        <v>41</v>
      </c>
      <c r="F265" s="42" t="s">
        <v>189</v>
      </c>
      <c r="G265" s="42">
        <v>4233</v>
      </c>
      <c r="H265" s="43" t="s">
        <v>404</v>
      </c>
      <c r="I265" s="43" t="s">
        <v>2705</v>
      </c>
      <c r="J265" s="43" t="s">
        <v>834</v>
      </c>
      <c r="K265" s="43">
        <v>6</v>
      </c>
      <c r="L265" s="43">
        <v>1</v>
      </c>
      <c r="M265" s="43">
        <f t="shared" si="7"/>
        <v>1</v>
      </c>
      <c r="N265" s="44">
        <v>0.16666666666666666</v>
      </c>
      <c r="O265" s="43" t="s">
        <v>44</v>
      </c>
      <c r="P265" s="42" t="s">
        <v>41</v>
      </c>
      <c r="R265" s="31">
        <f t="shared" si="6"/>
        <v>1</v>
      </c>
    </row>
    <row r="266" spans="3:18" ht="15.75" x14ac:dyDescent="0.25">
      <c r="C266" s="42" t="s">
        <v>2746</v>
      </c>
      <c r="D266" s="42" t="s">
        <v>44</v>
      </c>
      <c r="E266" s="42" t="s">
        <v>41</v>
      </c>
      <c r="F266" s="42" t="s">
        <v>638</v>
      </c>
      <c r="G266" s="42">
        <v>7171</v>
      </c>
      <c r="H266" s="43" t="s">
        <v>403</v>
      </c>
      <c r="I266" s="43" t="s">
        <v>2706</v>
      </c>
      <c r="J266" s="43" t="s">
        <v>833</v>
      </c>
      <c r="K266" s="43">
        <v>1</v>
      </c>
      <c r="L266" s="43">
        <v>0</v>
      </c>
      <c r="M266" s="43">
        <f t="shared" si="7"/>
        <v>0</v>
      </c>
      <c r="N266" s="44">
        <v>0</v>
      </c>
      <c r="O266" s="43" t="s">
        <v>44</v>
      </c>
      <c r="P266" s="42" t="s">
        <v>40</v>
      </c>
      <c r="R266" s="31" t="str">
        <f t="shared" si="6"/>
        <v/>
      </c>
    </row>
    <row r="267" spans="3:18" ht="15.75" x14ac:dyDescent="0.25">
      <c r="C267" s="42" t="s">
        <v>2746</v>
      </c>
      <c r="D267" s="42" t="s">
        <v>44</v>
      </c>
      <c r="E267" s="42" t="s">
        <v>41</v>
      </c>
      <c r="F267" s="42" t="s">
        <v>186</v>
      </c>
      <c r="G267" s="42">
        <v>4238</v>
      </c>
      <c r="H267" s="43" t="s">
        <v>404</v>
      </c>
      <c r="I267" s="43" t="s">
        <v>2706</v>
      </c>
      <c r="J267" s="43" t="s">
        <v>833</v>
      </c>
      <c r="K267" s="43">
        <v>7</v>
      </c>
      <c r="L267" s="43">
        <v>0</v>
      </c>
      <c r="M267" s="43">
        <f t="shared" si="7"/>
        <v>0</v>
      </c>
      <c r="N267" s="44">
        <v>0</v>
      </c>
      <c r="O267" s="43" t="s">
        <v>44</v>
      </c>
      <c r="P267" s="42" t="s">
        <v>40</v>
      </c>
      <c r="R267" s="31" t="str">
        <f t="shared" si="6"/>
        <v/>
      </c>
    </row>
    <row r="268" spans="3:18" ht="15.75" x14ac:dyDescent="0.25">
      <c r="C268" s="42" t="s">
        <v>2746</v>
      </c>
      <c r="D268" s="42" t="s">
        <v>44</v>
      </c>
      <c r="E268" s="42" t="s">
        <v>41</v>
      </c>
      <c r="F268" s="42" t="s">
        <v>185</v>
      </c>
      <c r="G268" s="42">
        <v>4248</v>
      </c>
      <c r="H268" s="43" t="s">
        <v>404</v>
      </c>
      <c r="I268" s="43" t="s">
        <v>2705</v>
      </c>
      <c r="J268" s="43" t="s">
        <v>834</v>
      </c>
      <c r="K268" s="43">
        <v>1</v>
      </c>
      <c r="L268" s="43">
        <v>0</v>
      </c>
      <c r="M268" s="43">
        <f t="shared" si="7"/>
        <v>0</v>
      </c>
      <c r="N268" s="44">
        <v>0</v>
      </c>
      <c r="O268" s="43" t="s">
        <v>44</v>
      </c>
      <c r="P268" s="42" t="s">
        <v>43</v>
      </c>
      <c r="R268" s="31">
        <f t="shared" si="6"/>
        <v>0</v>
      </c>
    </row>
    <row r="269" spans="3:18" ht="15.75" x14ac:dyDescent="0.25">
      <c r="C269" s="42" t="s">
        <v>2746</v>
      </c>
      <c r="D269" s="42" t="s">
        <v>44</v>
      </c>
      <c r="E269" s="42" t="s">
        <v>41</v>
      </c>
      <c r="F269" s="42" t="s">
        <v>184</v>
      </c>
      <c r="G269" s="42">
        <v>7122</v>
      </c>
      <c r="H269" s="43" t="s">
        <v>403</v>
      </c>
      <c r="I269" s="43" t="s">
        <v>2705</v>
      </c>
      <c r="J269" s="43" t="s">
        <v>834</v>
      </c>
      <c r="K269" s="43">
        <v>1</v>
      </c>
      <c r="L269" s="43">
        <v>0</v>
      </c>
      <c r="M269" s="43">
        <f t="shared" si="7"/>
        <v>0</v>
      </c>
      <c r="N269" s="44">
        <v>0</v>
      </c>
      <c r="O269" s="43" t="s">
        <v>44</v>
      </c>
      <c r="P269" s="42" t="s">
        <v>43</v>
      </c>
      <c r="R269" s="31">
        <f t="shared" si="6"/>
        <v>0</v>
      </c>
    </row>
    <row r="270" spans="3:18" ht="15.75" x14ac:dyDescent="0.25">
      <c r="C270" s="42" t="s">
        <v>2746</v>
      </c>
      <c r="D270" s="42" t="s">
        <v>44</v>
      </c>
      <c r="E270" s="42" t="s">
        <v>859</v>
      </c>
      <c r="F270" s="42" t="s">
        <v>192</v>
      </c>
      <c r="G270" s="42">
        <v>4282</v>
      </c>
      <c r="H270" s="43" t="s">
        <v>405</v>
      </c>
      <c r="I270" s="43" t="s">
        <v>2706</v>
      </c>
      <c r="J270" s="43" t="s">
        <v>833</v>
      </c>
      <c r="K270" s="43">
        <v>16</v>
      </c>
      <c r="L270" s="43">
        <v>0</v>
      </c>
      <c r="M270" s="43">
        <f t="shared" si="7"/>
        <v>0</v>
      </c>
      <c r="N270" s="44">
        <v>0</v>
      </c>
      <c r="O270" s="43" t="s">
        <v>35</v>
      </c>
      <c r="P270" s="42" t="s">
        <v>32</v>
      </c>
      <c r="R270" s="31" t="str">
        <f t="shared" si="6"/>
        <v/>
      </c>
    </row>
    <row r="271" spans="3:18" ht="15.75" x14ac:dyDescent="0.25">
      <c r="C271" s="42" t="s">
        <v>2746</v>
      </c>
      <c r="D271" s="42" t="s">
        <v>44</v>
      </c>
      <c r="E271" s="42" t="s">
        <v>859</v>
      </c>
      <c r="F271" s="42" t="s">
        <v>195</v>
      </c>
      <c r="G271" s="42">
        <v>4225</v>
      </c>
      <c r="H271" s="43" t="s">
        <v>405</v>
      </c>
      <c r="I271" s="43" t="s">
        <v>2706</v>
      </c>
      <c r="J271" s="43" t="s">
        <v>833</v>
      </c>
      <c r="K271" s="43">
        <v>44</v>
      </c>
      <c r="L271" s="43">
        <v>2</v>
      </c>
      <c r="M271" s="43">
        <f t="shared" si="7"/>
        <v>0</v>
      </c>
      <c r="N271" s="44">
        <v>4.5454545454545456E-2</v>
      </c>
      <c r="O271" s="43" t="s">
        <v>44</v>
      </c>
      <c r="P271" s="42" t="s">
        <v>42</v>
      </c>
      <c r="R271" s="31" t="str">
        <f t="shared" ref="R271:R334" si="8">IF(J271="SI",L271,"")</f>
        <v/>
      </c>
    </row>
    <row r="272" spans="3:18" ht="15.75" x14ac:dyDescent="0.25">
      <c r="C272" s="42" t="s">
        <v>2746</v>
      </c>
      <c r="D272" s="42" t="s">
        <v>44</v>
      </c>
      <c r="E272" s="42" t="s">
        <v>859</v>
      </c>
      <c r="F272" s="42" t="s">
        <v>630</v>
      </c>
      <c r="G272" s="42">
        <v>4224</v>
      </c>
      <c r="H272" s="43" t="s">
        <v>405</v>
      </c>
      <c r="I272" s="43" t="s">
        <v>2706</v>
      </c>
      <c r="J272" s="43" t="s">
        <v>833</v>
      </c>
      <c r="K272" s="43">
        <v>13</v>
      </c>
      <c r="L272" s="43">
        <v>0</v>
      </c>
      <c r="M272" s="43">
        <f t="shared" ref="M272:M335" si="9">+IF(J272="SI",L272,0)</f>
        <v>0</v>
      </c>
      <c r="N272" s="44">
        <v>0</v>
      </c>
      <c r="O272" s="43" t="s">
        <v>44</v>
      </c>
      <c r="P272" s="42" t="s">
        <v>42</v>
      </c>
      <c r="R272" s="31" t="str">
        <f t="shared" si="8"/>
        <v/>
      </c>
    </row>
    <row r="273" spans="3:18" ht="15.75" x14ac:dyDescent="0.25">
      <c r="C273" s="42" t="s">
        <v>2746</v>
      </c>
      <c r="D273" s="42" t="s">
        <v>44</v>
      </c>
      <c r="E273" s="42" t="s">
        <v>859</v>
      </c>
      <c r="F273" s="42" t="s">
        <v>637</v>
      </c>
      <c r="G273" s="42">
        <v>4283</v>
      </c>
      <c r="H273" s="43" t="s">
        <v>405</v>
      </c>
      <c r="I273" s="43" t="s">
        <v>2706</v>
      </c>
      <c r="J273" s="43" t="s">
        <v>833</v>
      </c>
      <c r="K273" s="43">
        <v>5</v>
      </c>
      <c r="L273" s="43">
        <v>0</v>
      </c>
      <c r="M273" s="43">
        <f t="shared" si="9"/>
        <v>0</v>
      </c>
      <c r="N273" s="44">
        <v>0</v>
      </c>
      <c r="O273" s="43" t="s">
        <v>35</v>
      </c>
      <c r="P273" s="42" t="s">
        <v>32</v>
      </c>
      <c r="R273" s="31" t="str">
        <f t="shared" si="8"/>
        <v/>
      </c>
    </row>
    <row r="274" spans="3:18" ht="15.75" x14ac:dyDescent="0.25">
      <c r="C274" s="42" t="s">
        <v>2746</v>
      </c>
      <c r="D274" s="42" t="s">
        <v>44</v>
      </c>
      <c r="E274" s="42" t="s">
        <v>859</v>
      </c>
      <c r="F274" s="42" t="s">
        <v>636</v>
      </c>
      <c r="G274" s="42">
        <v>4276</v>
      </c>
      <c r="H274" s="43" t="s">
        <v>405</v>
      </c>
      <c r="I274" s="43" t="s">
        <v>2706</v>
      </c>
      <c r="J274" s="43" t="s">
        <v>833</v>
      </c>
      <c r="K274" s="43">
        <v>3</v>
      </c>
      <c r="L274" s="43">
        <v>0</v>
      </c>
      <c r="M274" s="43">
        <f t="shared" si="9"/>
        <v>0</v>
      </c>
      <c r="N274" s="44">
        <v>0</v>
      </c>
      <c r="O274" s="43" t="s">
        <v>35</v>
      </c>
      <c r="P274" s="42" t="s">
        <v>34</v>
      </c>
      <c r="R274" s="31" t="str">
        <f t="shared" si="8"/>
        <v/>
      </c>
    </row>
    <row r="275" spans="3:18" ht="15.75" x14ac:dyDescent="0.25">
      <c r="C275" s="42" t="s">
        <v>2746</v>
      </c>
      <c r="D275" s="42" t="s">
        <v>44</v>
      </c>
      <c r="E275" s="42" t="s">
        <v>859</v>
      </c>
      <c r="F275" s="42" t="s">
        <v>635</v>
      </c>
      <c r="G275" s="42">
        <v>4231</v>
      </c>
      <c r="H275" s="43" t="s">
        <v>403</v>
      </c>
      <c r="I275" s="43" t="s">
        <v>2706</v>
      </c>
      <c r="J275" s="43" t="s">
        <v>833</v>
      </c>
      <c r="K275" s="43">
        <v>6</v>
      </c>
      <c r="L275" s="43">
        <v>1</v>
      </c>
      <c r="M275" s="43">
        <f t="shared" si="9"/>
        <v>0</v>
      </c>
      <c r="N275" s="44">
        <v>0.16666666666666666</v>
      </c>
      <c r="O275" s="43" t="s">
        <v>44</v>
      </c>
      <c r="P275" s="42" t="s">
        <v>42</v>
      </c>
      <c r="R275" s="31" t="str">
        <f t="shared" si="8"/>
        <v/>
      </c>
    </row>
    <row r="276" spans="3:18" ht="15.75" x14ac:dyDescent="0.25">
      <c r="C276" s="42" t="s">
        <v>2746</v>
      </c>
      <c r="D276" s="42" t="s">
        <v>44</v>
      </c>
      <c r="E276" s="42" t="s">
        <v>859</v>
      </c>
      <c r="F276" s="42" t="s">
        <v>634</v>
      </c>
      <c r="G276" s="42">
        <v>4230</v>
      </c>
      <c r="H276" s="43" t="s">
        <v>403</v>
      </c>
      <c r="I276" s="43" t="s">
        <v>2706</v>
      </c>
      <c r="J276" s="43" t="s">
        <v>833</v>
      </c>
      <c r="K276" s="43">
        <v>1</v>
      </c>
      <c r="L276" s="43">
        <v>1</v>
      </c>
      <c r="M276" s="43">
        <f t="shared" si="9"/>
        <v>0</v>
      </c>
      <c r="N276" s="44">
        <v>1</v>
      </c>
      <c r="O276" s="43" t="s">
        <v>44</v>
      </c>
      <c r="P276" s="42" t="s">
        <v>42</v>
      </c>
      <c r="R276" s="31" t="str">
        <f t="shared" si="8"/>
        <v/>
      </c>
    </row>
    <row r="277" spans="3:18" ht="15.75" x14ac:dyDescent="0.25">
      <c r="C277" s="42" t="s">
        <v>2746</v>
      </c>
      <c r="D277" s="42" t="s">
        <v>44</v>
      </c>
      <c r="E277" s="42" t="s">
        <v>859</v>
      </c>
      <c r="F277" s="42" t="s">
        <v>632</v>
      </c>
      <c r="G277" s="42">
        <v>4227</v>
      </c>
      <c r="H277" s="43" t="s">
        <v>403</v>
      </c>
      <c r="I277" s="43" t="s">
        <v>2706</v>
      </c>
      <c r="J277" s="43" t="s">
        <v>833</v>
      </c>
      <c r="K277" s="43">
        <v>2</v>
      </c>
      <c r="L277" s="43">
        <v>0</v>
      </c>
      <c r="M277" s="43">
        <f t="shared" si="9"/>
        <v>0</v>
      </c>
      <c r="N277" s="44">
        <v>0</v>
      </c>
      <c r="O277" s="43" t="s">
        <v>44</v>
      </c>
      <c r="P277" s="42" t="s">
        <v>42</v>
      </c>
      <c r="R277" s="31" t="str">
        <f t="shared" si="8"/>
        <v/>
      </c>
    </row>
    <row r="278" spans="3:18" ht="15.75" x14ac:dyDescent="0.25">
      <c r="C278" s="42" t="s">
        <v>2746</v>
      </c>
      <c r="D278" s="42" t="s">
        <v>44</v>
      </c>
      <c r="E278" s="42" t="s">
        <v>859</v>
      </c>
      <c r="F278" s="42" t="s">
        <v>194</v>
      </c>
      <c r="G278" s="42">
        <v>4228</v>
      </c>
      <c r="H278" s="43" t="s">
        <v>403</v>
      </c>
      <c r="I278" s="43" t="s">
        <v>2706</v>
      </c>
      <c r="J278" s="43" t="s">
        <v>833</v>
      </c>
      <c r="K278" s="43">
        <v>1</v>
      </c>
      <c r="L278" s="43">
        <v>0</v>
      </c>
      <c r="M278" s="43">
        <f t="shared" si="9"/>
        <v>0</v>
      </c>
      <c r="N278" s="44">
        <v>0</v>
      </c>
      <c r="O278" s="43" t="s">
        <v>44</v>
      </c>
      <c r="P278" s="42" t="s">
        <v>42</v>
      </c>
      <c r="R278" s="31" t="str">
        <f t="shared" si="8"/>
        <v/>
      </c>
    </row>
    <row r="279" spans="3:18" ht="15.75" x14ac:dyDescent="0.25">
      <c r="C279" s="42" t="s">
        <v>2746</v>
      </c>
      <c r="D279" s="42" t="s">
        <v>44</v>
      </c>
      <c r="E279" s="42" t="s">
        <v>859</v>
      </c>
      <c r="F279" s="42" t="s">
        <v>633</v>
      </c>
      <c r="G279" s="42">
        <v>4229</v>
      </c>
      <c r="H279" s="43" t="s">
        <v>403</v>
      </c>
      <c r="I279" s="43" t="s">
        <v>2706</v>
      </c>
      <c r="J279" s="43" t="s">
        <v>833</v>
      </c>
      <c r="K279" s="43">
        <v>3</v>
      </c>
      <c r="L279" s="43">
        <v>0</v>
      </c>
      <c r="M279" s="43">
        <f t="shared" si="9"/>
        <v>0</v>
      </c>
      <c r="N279" s="44">
        <v>0</v>
      </c>
      <c r="O279" s="43" t="s">
        <v>44</v>
      </c>
      <c r="P279" s="42" t="s">
        <v>42</v>
      </c>
      <c r="R279" s="31" t="str">
        <f t="shared" si="8"/>
        <v/>
      </c>
    </row>
    <row r="280" spans="3:18" ht="15.75" x14ac:dyDescent="0.25">
      <c r="C280" s="42" t="s">
        <v>2746</v>
      </c>
      <c r="D280" s="42" t="s">
        <v>44</v>
      </c>
      <c r="E280" s="42" t="s">
        <v>36</v>
      </c>
      <c r="F280" s="42" t="s">
        <v>183</v>
      </c>
      <c r="G280" s="42">
        <v>4261</v>
      </c>
      <c r="H280" s="43" t="s">
        <v>405</v>
      </c>
      <c r="I280" s="43" t="s">
        <v>2706</v>
      </c>
      <c r="J280" s="43" t="s">
        <v>833</v>
      </c>
      <c r="K280" s="43">
        <v>29</v>
      </c>
      <c r="L280" s="43">
        <v>2</v>
      </c>
      <c r="M280" s="43">
        <f t="shared" si="9"/>
        <v>0</v>
      </c>
      <c r="N280" s="44">
        <v>6.8965517241379309E-2</v>
      </c>
      <c r="O280" s="43" t="s">
        <v>44</v>
      </c>
      <c r="P280" s="42" t="s">
        <v>36</v>
      </c>
      <c r="R280" s="31" t="str">
        <f t="shared" si="8"/>
        <v/>
      </c>
    </row>
    <row r="281" spans="3:18" ht="15.75" x14ac:dyDescent="0.25">
      <c r="C281" s="42" t="s">
        <v>2746</v>
      </c>
      <c r="D281" s="42" t="s">
        <v>44</v>
      </c>
      <c r="E281" s="42" t="s">
        <v>36</v>
      </c>
      <c r="F281" s="42" t="s">
        <v>182</v>
      </c>
      <c r="G281" s="42">
        <v>4262</v>
      </c>
      <c r="H281" s="43" t="s">
        <v>405</v>
      </c>
      <c r="I281" s="43" t="s">
        <v>2706</v>
      </c>
      <c r="J281" s="43" t="s">
        <v>833</v>
      </c>
      <c r="K281" s="43">
        <v>10</v>
      </c>
      <c r="L281" s="43">
        <v>1</v>
      </c>
      <c r="M281" s="43">
        <f t="shared" si="9"/>
        <v>0</v>
      </c>
      <c r="N281" s="44">
        <v>0.1</v>
      </c>
      <c r="O281" s="43" t="s">
        <v>44</v>
      </c>
      <c r="P281" s="42" t="s">
        <v>36</v>
      </c>
      <c r="R281" s="31" t="str">
        <f t="shared" si="8"/>
        <v/>
      </c>
    </row>
    <row r="282" spans="3:18" ht="15.75" x14ac:dyDescent="0.25">
      <c r="C282" s="42" t="s">
        <v>2746</v>
      </c>
      <c r="D282" s="42" t="s">
        <v>44</v>
      </c>
      <c r="E282" s="42" t="s">
        <v>36</v>
      </c>
      <c r="F282" s="42" t="s">
        <v>660</v>
      </c>
      <c r="G282" s="42">
        <v>4264</v>
      </c>
      <c r="H282" s="43" t="s">
        <v>403</v>
      </c>
      <c r="I282" s="43" t="s">
        <v>2706</v>
      </c>
      <c r="J282" s="43" t="s">
        <v>833</v>
      </c>
      <c r="K282" s="43">
        <v>1</v>
      </c>
      <c r="L282" s="43">
        <v>0</v>
      </c>
      <c r="M282" s="43">
        <f t="shared" si="9"/>
        <v>0</v>
      </c>
      <c r="N282" s="44">
        <v>0</v>
      </c>
      <c r="O282" s="43" t="s">
        <v>44</v>
      </c>
      <c r="P282" s="42" t="s">
        <v>36</v>
      </c>
      <c r="R282" s="31" t="str">
        <f t="shared" si="8"/>
        <v/>
      </c>
    </row>
    <row r="283" spans="3:18" ht="15.75" x14ac:dyDescent="0.25">
      <c r="C283" s="42" t="s">
        <v>2746</v>
      </c>
      <c r="D283" s="42" t="s">
        <v>44</v>
      </c>
      <c r="E283" s="42" t="s">
        <v>36</v>
      </c>
      <c r="F283" s="42" t="s">
        <v>180</v>
      </c>
      <c r="G283" s="42">
        <v>4266</v>
      </c>
      <c r="H283" s="43" t="s">
        <v>403</v>
      </c>
      <c r="I283" s="43" t="s">
        <v>2706</v>
      </c>
      <c r="J283" s="43" t="s">
        <v>833</v>
      </c>
      <c r="K283" s="43">
        <v>2</v>
      </c>
      <c r="L283" s="43">
        <v>0</v>
      </c>
      <c r="M283" s="43">
        <f t="shared" si="9"/>
        <v>0</v>
      </c>
      <c r="N283" s="44">
        <v>0</v>
      </c>
      <c r="O283" s="43" t="s">
        <v>44</v>
      </c>
      <c r="P283" s="42" t="s">
        <v>36</v>
      </c>
      <c r="R283" s="31" t="str">
        <f t="shared" si="8"/>
        <v/>
      </c>
    </row>
    <row r="284" spans="3:18" ht="15.75" x14ac:dyDescent="0.25">
      <c r="C284" s="42" t="s">
        <v>2746</v>
      </c>
      <c r="D284" s="42" t="s">
        <v>44</v>
      </c>
      <c r="E284" s="42" t="s">
        <v>911</v>
      </c>
      <c r="F284" s="42" t="s">
        <v>220</v>
      </c>
      <c r="G284" s="42">
        <v>7121</v>
      </c>
      <c r="H284" s="43" t="s">
        <v>403</v>
      </c>
      <c r="I284" s="43" t="s">
        <v>2706</v>
      </c>
      <c r="J284" s="43" t="s">
        <v>833</v>
      </c>
      <c r="K284" s="43">
        <v>1</v>
      </c>
      <c r="L284" s="43">
        <v>0</v>
      </c>
      <c r="M284" s="43">
        <f t="shared" si="9"/>
        <v>0</v>
      </c>
      <c r="N284" s="44">
        <v>0</v>
      </c>
      <c r="O284" s="43" t="s">
        <v>35</v>
      </c>
      <c r="P284" s="42" t="s">
        <v>33</v>
      </c>
      <c r="R284" s="31" t="str">
        <f t="shared" si="8"/>
        <v/>
      </c>
    </row>
    <row r="285" spans="3:18" ht="15.75" x14ac:dyDescent="0.25">
      <c r="C285" s="42" t="s">
        <v>2746</v>
      </c>
      <c r="D285" s="42" t="s">
        <v>44</v>
      </c>
      <c r="E285" s="42" t="s">
        <v>911</v>
      </c>
      <c r="F285" s="42" t="s">
        <v>658</v>
      </c>
      <c r="G285" s="42">
        <v>13058</v>
      </c>
      <c r="H285" s="43" t="s">
        <v>403</v>
      </c>
      <c r="I285" s="43" t="s">
        <v>2706</v>
      </c>
      <c r="J285" s="43" t="s">
        <v>833</v>
      </c>
      <c r="K285" s="43">
        <v>1</v>
      </c>
      <c r="L285" s="43">
        <v>0</v>
      </c>
      <c r="M285" s="43">
        <f t="shared" si="9"/>
        <v>0</v>
      </c>
      <c r="N285" s="44">
        <v>0</v>
      </c>
      <c r="O285" s="43" t="s">
        <v>44</v>
      </c>
      <c r="P285" s="42" t="s">
        <v>46</v>
      </c>
      <c r="R285" s="31" t="str">
        <f t="shared" si="8"/>
        <v/>
      </c>
    </row>
    <row r="286" spans="3:18" ht="15.75" x14ac:dyDescent="0.25">
      <c r="C286" s="42" t="s">
        <v>2746</v>
      </c>
      <c r="D286" s="42" t="s">
        <v>44</v>
      </c>
      <c r="E286" s="42" t="s">
        <v>911</v>
      </c>
      <c r="F286" s="42" t="s">
        <v>223</v>
      </c>
      <c r="G286" s="42">
        <v>4258</v>
      </c>
      <c r="H286" s="43" t="s">
        <v>405</v>
      </c>
      <c r="I286" s="43" t="s">
        <v>2706</v>
      </c>
      <c r="J286" s="43" t="s">
        <v>833</v>
      </c>
      <c r="K286" s="43">
        <v>5</v>
      </c>
      <c r="L286" s="43">
        <v>0</v>
      </c>
      <c r="M286" s="43">
        <f t="shared" si="9"/>
        <v>0</v>
      </c>
      <c r="N286" s="44">
        <v>0</v>
      </c>
      <c r="O286" s="43" t="s">
        <v>44</v>
      </c>
      <c r="P286" s="42" t="s">
        <v>46</v>
      </c>
      <c r="R286" s="31" t="str">
        <f t="shared" si="8"/>
        <v/>
      </c>
    </row>
    <row r="287" spans="3:18" ht="15.75" x14ac:dyDescent="0.25">
      <c r="C287" s="42" t="s">
        <v>2746</v>
      </c>
      <c r="D287" s="42" t="s">
        <v>44</v>
      </c>
      <c r="E287" s="42" t="s">
        <v>911</v>
      </c>
      <c r="F287" s="42" t="s">
        <v>224</v>
      </c>
      <c r="G287" s="42">
        <v>4256</v>
      </c>
      <c r="H287" s="43" t="s">
        <v>405</v>
      </c>
      <c r="I287" s="43" t="s">
        <v>2706</v>
      </c>
      <c r="J287" s="43" t="s">
        <v>833</v>
      </c>
      <c r="K287" s="43">
        <v>36</v>
      </c>
      <c r="L287" s="43">
        <v>5</v>
      </c>
      <c r="M287" s="43">
        <f t="shared" si="9"/>
        <v>0</v>
      </c>
      <c r="N287" s="44">
        <v>0.1388888888888889</v>
      </c>
      <c r="O287" s="43" t="s">
        <v>44</v>
      </c>
      <c r="P287" s="42" t="s">
        <v>46</v>
      </c>
      <c r="R287" s="31" t="str">
        <f t="shared" si="8"/>
        <v/>
      </c>
    </row>
    <row r="288" spans="3:18" ht="15.75" x14ac:dyDescent="0.25">
      <c r="C288" s="42" t="s">
        <v>2746</v>
      </c>
      <c r="D288" s="42" t="s">
        <v>44</v>
      </c>
      <c r="E288" s="42" t="s">
        <v>911</v>
      </c>
      <c r="F288" s="42" t="s">
        <v>221</v>
      </c>
      <c r="G288" s="42">
        <v>4260</v>
      </c>
      <c r="H288" s="43" t="s">
        <v>404</v>
      </c>
      <c r="I288" s="43" t="s">
        <v>2706</v>
      </c>
      <c r="J288" s="43" t="s">
        <v>833</v>
      </c>
      <c r="K288" s="43">
        <v>6</v>
      </c>
      <c r="L288" s="43">
        <v>0</v>
      </c>
      <c r="M288" s="43">
        <f t="shared" si="9"/>
        <v>0</v>
      </c>
      <c r="N288" s="44">
        <v>0</v>
      </c>
      <c r="O288" s="43" t="s">
        <v>44</v>
      </c>
      <c r="P288" s="42" t="s">
        <v>46</v>
      </c>
      <c r="R288" s="31" t="str">
        <f t="shared" si="8"/>
        <v/>
      </c>
    </row>
    <row r="289" spans="3:18" ht="15.75" x14ac:dyDescent="0.25">
      <c r="C289" s="42" t="s">
        <v>2746</v>
      </c>
      <c r="D289" s="42" t="s">
        <v>44</v>
      </c>
      <c r="E289" s="42" t="s">
        <v>911</v>
      </c>
      <c r="F289" s="42" t="s">
        <v>659</v>
      </c>
      <c r="G289" s="42">
        <v>4292</v>
      </c>
      <c r="H289" s="43" t="s">
        <v>403</v>
      </c>
      <c r="I289" s="43" t="s">
        <v>2706</v>
      </c>
      <c r="J289" s="43" t="s">
        <v>833</v>
      </c>
      <c r="K289" s="43">
        <v>4</v>
      </c>
      <c r="L289" s="43">
        <v>1</v>
      </c>
      <c r="M289" s="43">
        <f t="shared" si="9"/>
        <v>0</v>
      </c>
      <c r="N289" s="44">
        <v>0.25</v>
      </c>
      <c r="O289" s="43" t="s">
        <v>35</v>
      </c>
      <c r="P289" s="42" t="s">
        <v>33</v>
      </c>
      <c r="R289" s="31" t="str">
        <f t="shared" si="8"/>
        <v/>
      </c>
    </row>
    <row r="290" spans="3:18" ht="15.75" x14ac:dyDescent="0.25">
      <c r="C290" s="42" t="s">
        <v>2746</v>
      </c>
      <c r="D290" s="42" t="s">
        <v>44</v>
      </c>
      <c r="E290" s="42" t="s">
        <v>911</v>
      </c>
      <c r="F290" s="42" t="s">
        <v>657</v>
      </c>
      <c r="G290" s="42">
        <v>9965</v>
      </c>
      <c r="H290" s="43" t="s">
        <v>403</v>
      </c>
      <c r="I290" s="43" t="s">
        <v>2706</v>
      </c>
      <c r="J290" s="43" t="s">
        <v>833</v>
      </c>
      <c r="K290" s="43">
        <v>4</v>
      </c>
      <c r="L290" s="43">
        <v>0</v>
      </c>
      <c r="M290" s="43">
        <f t="shared" si="9"/>
        <v>0</v>
      </c>
      <c r="N290" s="44">
        <v>0</v>
      </c>
      <c r="O290" s="43" t="s">
        <v>44</v>
      </c>
      <c r="P290" s="42" t="s">
        <v>46</v>
      </c>
      <c r="R290" s="31" t="str">
        <f t="shared" si="8"/>
        <v/>
      </c>
    </row>
    <row r="291" spans="3:18" ht="15.75" x14ac:dyDescent="0.25">
      <c r="C291" s="42" t="s">
        <v>2746</v>
      </c>
      <c r="D291" s="42" t="s">
        <v>2743</v>
      </c>
      <c r="E291" s="42" t="s">
        <v>2744</v>
      </c>
      <c r="F291" s="42" t="s">
        <v>151</v>
      </c>
      <c r="G291" s="42">
        <v>4223</v>
      </c>
      <c r="H291" s="43" t="s">
        <v>402</v>
      </c>
      <c r="I291" s="43" t="s">
        <v>2706</v>
      </c>
      <c r="J291" s="43" t="s">
        <v>834</v>
      </c>
      <c r="K291" s="43">
        <v>18</v>
      </c>
      <c r="L291" s="43">
        <v>2</v>
      </c>
      <c r="M291" s="43">
        <f t="shared" si="9"/>
        <v>2</v>
      </c>
      <c r="N291" s="44">
        <v>0.1111111111111111</v>
      </c>
      <c r="O291" s="43" t="s">
        <v>44</v>
      </c>
      <c r="P291" s="42" t="s">
        <v>42</v>
      </c>
      <c r="R291" s="31">
        <f t="shared" si="8"/>
        <v>2</v>
      </c>
    </row>
    <row r="292" spans="3:18" ht="15.75" x14ac:dyDescent="0.25">
      <c r="C292" s="42" t="s">
        <v>2746</v>
      </c>
      <c r="D292" s="42" t="s">
        <v>2743</v>
      </c>
      <c r="E292" s="42" t="s">
        <v>2744</v>
      </c>
      <c r="F292" s="42" t="s">
        <v>151</v>
      </c>
      <c r="G292" s="42">
        <v>4223</v>
      </c>
      <c r="H292" s="43" t="s">
        <v>402</v>
      </c>
      <c r="I292" s="43" t="s">
        <v>2706</v>
      </c>
      <c r="J292" s="43" t="s">
        <v>833</v>
      </c>
      <c r="K292" s="43">
        <v>16</v>
      </c>
      <c r="L292" s="43">
        <v>1</v>
      </c>
      <c r="M292" s="43">
        <f t="shared" si="9"/>
        <v>0</v>
      </c>
      <c r="N292" s="44">
        <v>6.25E-2</v>
      </c>
      <c r="O292" s="43" t="s">
        <v>44</v>
      </c>
      <c r="P292" s="42" t="s">
        <v>42</v>
      </c>
      <c r="R292" s="31" t="str">
        <f t="shared" si="8"/>
        <v/>
      </c>
    </row>
    <row r="293" spans="3:18" ht="15.75" x14ac:dyDescent="0.25">
      <c r="C293" s="42" t="s">
        <v>2745</v>
      </c>
      <c r="D293" s="42" t="s">
        <v>2743</v>
      </c>
      <c r="E293" s="42" t="s">
        <v>2744</v>
      </c>
      <c r="F293" s="42" t="s">
        <v>2741</v>
      </c>
      <c r="G293" s="42">
        <v>4210</v>
      </c>
      <c r="H293" s="43" t="s">
        <v>402</v>
      </c>
      <c r="I293" s="43" t="s">
        <v>2706</v>
      </c>
      <c r="J293" s="43" t="s">
        <v>834</v>
      </c>
      <c r="K293" s="43">
        <v>186</v>
      </c>
      <c r="L293" s="43">
        <v>24</v>
      </c>
      <c r="M293" s="43">
        <f t="shared" si="9"/>
        <v>24</v>
      </c>
      <c r="N293" s="44">
        <v>0.12903225806451613</v>
      </c>
      <c r="O293" s="43" t="s">
        <v>44</v>
      </c>
      <c r="P293" s="42" t="s">
        <v>44</v>
      </c>
      <c r="R293" s="31">
        <f t="shared" si="8"/>
        <v>24</v>
      </c>
    </row>
    <row r="294" spans="3:18" ht="15.75" x14ac:dyDescent="0.25">
      <c r="C294" s="42" t="s">
        <v>2745</v>
      </c>
      <c r="D294" s="42" t="s">
        <v>2743</v>
      </c>
      <c r="E294" s="42" t="s">
        <v>2744</v>
      </c>
      <c r="F294" s="42" t="s">
        <v>2741</v>
      </c>
      <c r="G294" s="42">
        <v>4210</v>
      </c>
      <c r="H294" s="43" t="s">
        <v>402</v>
      </c>
      <c r="I294" s="43" t="s">
        <v>2706</v>
      </c>
      <c r="J294" s="43" t="s">
        <v>833</v>
      </c>
      <c r="K294" s="43">
        <v>445</v>
      </c>
      <c r="L294" s="43">
        <v>262</v>
      </c>
      <c r="M294" s="43">
        <f t="shared" si="9"/>
        <v>0</v>
      </c>
      <c r="N294" s="44">
        <v>0.58876404494382018</v>
      </c>
      <c r="O294" s="43" t="s">
        <v>44</v>
      </c>
      <c r="P294" s="42" t="s">
        <v>44</v>
      </c>
      <c r="R294" s="31" t="str">
        <f t="shared" si="8"/>
        <v/>
      </c>
    </row>
    <row r="295" spans="3:18" ht="15.75" x14ac:dyDescent="0.25">
      <c r="C295" s="42" t="s">
        <v>2750</v>
      </c>
      <c r="D295" s="42" t="s">
        <v>28</v>
      </c>
      <c r="E295" s="42" t="s">
        <v>1266</v>
      </c>
      <c r="F295" s="42" t="s">
        <v>2462</v>
      </c>
      <c r="G295" s="42">
        <v>4587</v>
      </c>
      <c r="H295" s="43" t="s">
        <v>406</v>
      </c>
      <c r="I295" s="43" t="s">
        <v>2706</v>
      </c>
      <c r="J295" s="43" t="s">
        <v>834</v>
      </c>
      <c r="K295" s="43">
        <v>12</v>
      </c>
      <c r="L295" s="43">
        <v>0</v>
      </c>
      <c r="M295" s="43">
        <f t="shared" si="9"/>
        <v>0</v>
      </c>
      <c r="N295" s="44">
        <v>0</v>
      </c>
      <c r="O295" s="43" t="s">
        <v>28</v>
      </c>
      <c r="P295" s="42" t="s">
        <v>837</v>
      </c>
      <c r="R295" s="31">
        <f t="shared" si="8"/>
        <v>0</v>
      </c>
    </row>
    <row r="296" spans="3:18" ht="15.75" x14ac:dyDescent="0.25">
      <c r="C296" s="42" t="s">
        <v>2750</v>
      </c>
      <c r="D296" s="42" t="s">
        <v>28</v>
      </c>
      <c r="E296" s="42" t="s">
        <v>1266</v>
      </c>
      <c r="F296" s="42" t="s">
        <v>472</v>
      </c>
      <c r="G296" s="42">
        <v>4590</v>
      </c>
      <c r="H296" s="43" t="s">
        <v>403</v>
      </c>
      <c r="I296" s="43" t="s">
        <v>2705</v>
      </c>
      <c r="J296" s="43" t="s">
        <v>834</v>
      </c>
      <c r="K296" s="43">
        <v>2</v>
      </c>
      <c r="L296" s="43">
        <v>0</v>
      </c>
      <c r="M296" s="43">
        <f t="shared" si="9"/>
        <v>0</v>
      </c>
      <c r="N296" s="44">
        <v>0</v>
      </c>
      <c r="O296" s="43" t="s">
        <v>28</v>
      </c>
      <c r="P296" s="42" t="s">
        <v>27</v>
      </c>
      <c r="R296" s="31">
        <f t="shared" si="8"/>
        <v>0</v>
      </c>
    </row>
    <row r="297" spans="3:18" ht="15.75" x14ac:dyDescent="0.25">
      <c r="C297" s="42" t="s">
        <v>2750</v>
      </c>
      <c r="D297" s="42" t="s">
        <v>28</v>
      </c>
      <c r="E297" s="42" t="s">
        <v>1266</v>
      </c>
      <c r="F297" s="42" t="s">
        <v>2463</v>
      </c>
      <c r="G297" s="42">
        <v>4588</v>
      </c>
      <c r="H297" s="43" t="s">
        <v>403</v>
      </c>
      <c r="I297" s="43" t="s">
        <v>2706</v>
      </c>
      <c r="J297" s="43" t="s">
        <v>833</v>
      </c>
      <c r="K297" s="43">
        <v>4</v>
      </c>
      <c r="L297" s="43">
        <v>0</v>
      </c>
      <c r="M297" s="43">
        <f t="shared" si="9"/>
        <v>0</v>
      </c>
      <c r="N297" s="44">
        <v>0</v>
      </c>
      <c r="O297" s="43" t="s">
        <v>28</v>
      </c>
      <c r="P297" s="42" t="s">
        <v>837</v>
      </c>
      <c r="R297" s="31" t="str">
        <f t="shared" si="8"/>
        <v/>
      </c>
    </row>
    <row r="298" spans="3:18" ht="15.75" x14ac:dyDescent="0.25">
      <c r="C298" s="42" t="s">
        <v>2750</v>
      </c>
      <c r="D298" s="42" t="s">
        <v>28</v>
      </c>
      <c r="E298" s="42" t="s">
        <v>838</v>
      </c>
      <c r="F298" s="42" t="s">
        <v>465</v>
      </c>
      <c r="G298" s="42">
        <v>4544</v>
      </c>
      <c r="H298" s="43" t="s">
        <v>403</v>
      </c>
      <c r="I298" s="43" t="s">
        <v>2706</v>
      </c>
      <c r="J298" s="43" t="s">
        <v>833</v>
      </c>
      <c r="K298" s="43">
        <v>2</v>
      </c>
      <c r="L298" s="43">
        <v>0</v>
      </c>
      <c r="M298" s="43">
        <f t="shared" si="9"/>
        <v>0</v>
      </c>
      <c r="N298" s="44">
        <v>0</v>
      </c>
      <c r="O298" s="43" t="s">
        <v>28</v>
      </c>
      <c r="P298" s="42" t="s">
        <v>839</v>
      </c>
      <c r="R298" s="31" t="str">
        <f t="shared" si="8"/>
        <v/>
      </c>
    </row>
    <row r="299" spans="3:18" ht="15.75" x14ac:dyDescent="0.25">
      <c r="C299" s="42" t="s">
        <v>2750</v>
      </c>
      <c r="D299" s="42" t="s">
        <v>28</v>
      </c>
      <c r="E299" s="42" t="s">
        <v>838</v>
      </c>
      <c r="F299" s="42" t="s">
        <v>2458</v>
      </c>
      <c r="G299" s="42">
        <v>4545</v>
      </c>
      <c r="H299" s="43" t="s">
        <v>403</v>
      </c>
      <c r="I299" s="43" t="s">
        <v>2706</v>
      </c>
      <c r="J299" s="43" t="s">
        <v>833</v>
      </c>
      <c r="K299" s="43">
        <v>2</v>
      </c>
      <c r="L299" s="43">
        <v>0</v>
      </c>
      <c r="M299" s="43">
        <f t="shared" si="9"/>
        <v>0</v>
      </c>
      <c r="N299" s="44">
        <v>0</v>
      </c>
      <c r="O299" s="43" t="s">
        <v>28</v>
      </c>
      <c r="P299" s="42" t="s">
        <v>838</v>
      </c>
      <c r="R299" s="31" t="str">
        <f t="shared" si="8"/>
        <v/>
      </c>
    </row>
    <row r="300" spans="3:18" ht="15.75" x14ac:dyDescent="0.25">
      <c r="C300" s="42" t="s">
        <v>2750</v>
      </c>
      <c r="D300" s="42" t="s">
        <v>28</v>
      </c>
      <c r="E300" s="42" t="s">
        <v>838</v>
      </c>
      <c r="F300" s="42" t="s">
        <v>2457</v>
      </c>
      <c r="G300" s="42">
        <v>4538</v>
      </c>
      <c r="H300" s="43" t="s">
        <v>406</v>
      </c>
      <c r="I300" s="43" t="s">
        <v>2706</v>
      </c>
      <c r="J300" s="43" t="s">
        <v>834</v>
      </c>
      <c r="K300" s="43">
        <v>9</v>
      </c>
      <c r="L300" s="43">
        <v>0</v>
      </c>
      <c r="M300" s="43">
        <f t="shared" si="9"/>
        <v>0</v>
      </c>
      <c r="N300" s="44">
        <v>0</v>
      </c>
      <c r="O300" s="43" t="s">
        <v>28</v>
      </c>
      <c r="P300" s="42" t="s">
        <v>838</v>
      </c>
      <c r="R300" s="31">
        <f t="shared" si="8"/>
        <v>0</v>
      </c>
    </row>
    <row r="301" spans="3:18" ht="15.75" x14ac:dyDescent="0.25">
      <c r="C301" s="42" t="s">
        <v>2750</v>
      </c>
      <c r="D301" s="42" t="s">
        <v>28</v>
      </c>
      <c r="E301" s="42" t="s">
        <v>838</v>
      </c>
      <c r="F301" s="42" t="s">
        <v>466</v>
      </c>
      <c r="G301" s="42">
        <v>4540</v>
      </c>
      <c r="H301" s="43" t="s">
        <v>403</v>
      </c>
      <c r="I301" s="43" t="s">
        <v>2706</v>
      </c>
      <c r="J301" s="43" t="s">
        <v>833</v>
      </c>
      <c r="K301" s="43">
        <v>1</v>
      </c>
      <c r="L301" s="43">
        <v>0</v>
      </c>
      <c r="M301" s="43">
        <f t="shared" si="9"/>
        <v>0</v>
      </c>
      <c r="N301" s="44">
        <v>0</v>
      </c>
      <c r="O301" s="43" t="s">
        <v>114</v>
      </c>
      <c r="P301" s="42" t="s">
        <v>840</v>
      </c>
      <c r="R301" s="31" t="str">
        <f t="shared" si="8"/>
        <v/>
      </c>
    </row>
    <row r="302" spans="3:18" ht="15.75" x14ac:dyDescent="0.25">
      <c r="C302" s="42" t="s">
        <v>2750</v>
      </c>
      <c r="D302" s="42" t="s">
        <v>28</v>
      </c>
      <c r="E302" s="42" t="s">
        <v>838</v>
      </c>
      <c r="F302" s="42" t="s">
        <v>343</v>
      </c>
      <c r="G302" s="42">
        <v>4543</v>
      </c>
      <c r="H302" s="43" t="s">
        <v>403</v>
      </c>
      <c r="I302" s="43" t="s">
        <v>2705</v>
      </c>
      <c r="J302" s="43" t="s">
        <v>834</v>
      </c>
      <c r="K302" s="43">
        <v>2</v>
      </c>
      <c r="L302" s="43">
        <v>0</v>
      </c>
      <c r="M302" s="43">
        <f t="shared" si="9"/>
        <v>0</v>
      </c>
      <c r="N302" s="44">
        <v>0</v>
      </c>
      <c r="O302" s="43" t="s">
        <v>114</v>
      </c>
      <c r="P302" s="42" t="s">
        <v>105</v>
      </c>
      <c r="R302" s="31">
        <f t="shared" si="8"/>
        <v>0</v>
      </c>
    </row>
    <row r="303" spans="3:18" ht="15.75" x14ac:dyDescent="0.25">
      <c r="C303" s="42" t="s">
        <v>2750</v>
      </c>
      <c r="D303" s="42" t="s">
        <v>28</v>
      </c>
      <c r="E303" s="42" t="s">
        <v>838</v>
      </c>
      <c r="F303" s="42" t="s">
        <v>342</v>
      </c>
      <c r="G303" s="42">
        <v>4539</v>
      </c>
      <c r="H303" s="43" t="s">
        <v>403</v>
      </c>
      <c r="I303" s="43" t="s">
        <v>2705</v>
      </c>
      <c r="J303" s="43" t="s">
        <v>834</v>
      </c>
      <c r="K303" s="43">
        <v>5</v>
      </c>
      <c r="L303" s="43">
        <v>0</v>
      </c>
      <c r="M303" s="43">
        <f t="shared" si="9"/>
        <v>0</v>
      </c>
      <c r="N303" s="44">
        <v>0</v>
      </c>
      <c r="O303" s="43" t="s">
        <v>2</v>
      </c>
      <c r="P303" s="42" t="s">
        <v>1</v>
      </c>
      <c r="R303" s="31">
        <f t="shared" si="8"/>
        <v>0</v>
      </c>
    </row>
    <row r="304" spans="3:18" ht="15.75" x14ac:dyDescent="0.25">
      <c r="C304" s="42" t="s">
        <v>2750</v>
      </c>
      <c r="D304" s="42" t="s">
        <v>28</v>
      </c>
      <c r="E304" s="42" t="s">
        <v>838</v>
      </c>
      <c r="F304" s="42" t="s">
        <v>467</v>
      </c>
      <c r="G304" s="42">
        <v>4542</v>
      </c>
      <c r="H304" s="43" t="s">
        <v>403</v>
      </c>
      <c r="I304" s="43" t="s">
        <v>2706</v>
      </c>
      <c r="J304" s="43" t="s">
        <v>833</v>
      </c>
      <c r="K304" s="43">
        <v>1</v>
      </c>
      <c r="L304" s="43">
        <v>0</v>
      </c>
      <c r="M304" s="43">
        <f t="shared" si="9"/>
        <v>0</v>
      </c>
      <c r="N304" s="44">
        <v>0</v>
      </c>
      <c r="O304" s="43" t="s">
        <v>114</v>
      </c>
      <c r="P304" s="42" t="s">
        <v>840</v>
      </c>
      <c r="R304" s="31" t="str">
        <f t="shared" si="8"/>
        <v/>
      </c>
    </row>
    <row r="305" spans="3:18" ht="15.75" x14ac:dyDescent="0.25">
      <c r="C305" s="42" t="s">
        <v>2750</v>
      </c>
      <c r="D305" s="42" t="s">
        <v>28</v>
      </c>
      <c r="E305" s="42" t="s">
        <v>28</v>
      </c>
      <c r="F305" s="42" t="s">
        <v>345</v>
      </c>
      <c r="G305" s="42">
        <v>4553</v>
      </c>
      <c r="H305" s="43" t="s">
        <v>403</v>
      </c>
      <c r="I305" s="43" t="s">
        <v>2705</v>
      </c>
      <c r="J305" s="43" t="s">
        <v>834</v>
      </c>
      <c r="K305" s="43">
        <v>4</v>
      </c>
      <c r="L305" s="43">
        <v>0</v>
      </c>
      <c r="M305" s="43">
        <f t="shared" si="9"/>
        <v>0</v>
      </c>
      <c r="N305" s="44">
        <v>0</v>
      </c>
      <c r="O305" s="43" t="s">
        <v>28</v>
      </c>
      <c r="P305" s="42" t="s">
        <v>26</v>
      </c>
      <c r="R305" s="31">
        <f t="shared" si="8"/>
        <v>0</v>
      </c>
    </row>
    <row r="306" spans="3:18" ht="15.75" x14ac:dyDescent="0.25">
      <c r="C306" s="42" t="s">
        <v>2750</v>
      </c>
      <c r="D306" s="42" t="s">
        <v>28</v>
      </c>
      <c r="E306" s="42" t="s">
        <v>28</v>
      </c>
      <c r="F306" s="42" t="s">
        <v>346</v>
      </c>
      <c r="G306" s="42">
        <v>4547</v>
      </c>
      <c r="H306" s="43" t="s">
        <v>406</v>
      </c>
      <c r="I306" s="43" t="s">
        <v>2706</v>
      </c>
      <c r="J306" s="43" t="s">
        <v>834</v>
      </c>
      <c r="K306" s="43">
        <v>17</v>
      </c>
      <c r="L306" s="43">
        <v>0</v>
      </c>
      <c r="M306" s="43">
        <f t="shared" si="9"/>
        <v>0</v>
      </c>
      <c r="N306" s="44">
        <v>0</v>
      </c>
      <c r="O306" s="43" t="s">
        <v>28</v>
      </c>
      <c r="P306" s="42" t="s">
        <v>28</v>
      </c>
      <c r="R306" s="31">
        <f t="shared" si="8"/>
        <v>0</v>
      </c>
    </row>
    <row r="307" spans="3:18" ht="15.75" x14ac:dyDescent="0.25">
      <c r="C307" s="42" t="s">
        <v>2750</v>
      </c>
      <c r="D307" s="42" t="s">
        <v>28</v>
      </c>
      <c r="E307" s="42" t="s">
        <v>28</v>
      </c>
      <c r="F307" s="42" t="s">
        <v>470</v>
      </c>
      <c r="G307" s="42">
        <v>4552</v>
      </c>
      <c r="H307" s="43" t="s">
        <v>404</v>
      </c>
      <c r="I307" s="43" t="s">
        <v>2706</v>
      </c>
      <c r="J307" s="43" t="s">
        <v>833</v>
      </c>
      <c r="K307" s="43">
        <v>4</v>
      </c>
      <c r="L307" s="43">
        <v>0</v>
      </c>
      <c r="M307" s="43">
        <f t="shared" si="9"/>
        <v>0</v>
      </c>
      <c r="N307" s="44">
        <v>0</v>
      </c>
      <c r="O307" s="43" t="s">
        <v>28</v>
      </c>
      <c r="P307" s="42" t="s">
        <v>25</v>
      </c>
      <c r="R307" s="31" t="str">
        <f t="shared" si="8"/>
        <v/>
      </c>
    </row>
    <row r="308" spans="3:18" ht="15.75" x14ac:dyDescent="0.25">
      <c r="C308" s="42" t="s">
        <v>2750</v>
      </c>
      <c r="D308" s="42" t="s">
        <v>28</v>
      </c>
      <c r="E308" s="42" t="s">
        <v>28</v>
      </c>
      <c r="F308" s="42" t="s">
        <v>471</v>
      </c>
      <c r="G308" s="42">
        <v>4555</v>
      </c>
      <c r="H308" s="43" t="s">
        <v>404</v>
      </c>
      <c r="I308" s="43" t="s">
        <v>2706</v>
      </c>
      <c r="J308" s="43" t="s">
        <v>833</v>
      </c>
      <c r="K308" s="43">
        <v>3</v>
      </c>
      <c r="L308" s="43">
        <v>0</v>
      </c>
      <c r="M308" s="43">
        <f t="shared" si="9"/>
        <v>0</v>
      </c>
      <c r="N308" s="44">
        <v>0</v>
      </c>
      <c r="O308" s="43" t="s">
        <v>28</v>
      </c>
      <c r="P308" s="42" t="s">
        <v>25</v>
      </c>
      <c r="R308" s="31" t="str">
        <f t="shared" si="8"/>
        <v/>
      </c>
    </row>
    <row r="309" spans="3:18" ht="15.75" x14ac:dyDescent="0.25">
      <c r="C309" s="42" t="s">
        <v>2750</v>
      </c>
      <c r="D309" s="42" t="s">
        <v>28</v>
      </c>
      <c r="E309" s="42" t="s">
        <v>28</v>
      </c>
      <c r="F309" s="42" t="s">
        <v>344</v>
      </c>
      <c r="G309" s="42">
        <v>4554</v>
      </c>
      <c r="H309" s="43" t="s">
        <v>404</v>
      </c>
      <c r="I309" s="43" t="s">
        <v>2705</v>
      </c>
      <c r="J309" s="43" t="s">
        <v>834</v>
      </c>
      <c r="K309" s="43">
        <v>2</v>
      </c>
      <c r="L309" s="43">
        <v>0</v>
      </c>
      <c r="M309" s="43">
        <f t="shared" si="9"/>
        <v>0</v>
      </c>
      <c r="N309" s="44">
        <v>0</v>
      </c>
      <c r="O309" s="43" t="s">
        <v>28</v>
      </c>
      <c r="P309" s="42" t="s">
        <v>26</v>
      </c>
      <c r="R309" s="31">
        <f t="shared" si="8"/>
        <v>0</v>
      </c>
    </row>
    <row r="310" spans="3:18" ht="15.75" x14ac:dyDescent="0.25">
      <c r="C310" s="42" t="s">
        <v>2750</v>
      </c>
      <c r="D310" s="42" t="s">
        <v>28</v>
      </c>
      <c r="E310" s="42" t="s">
        <v>28</v>
      </c>
      <c r="F310" s="42" t="s">
        <v>469</v>
      </c>
      <c r="G310" s="42">
        <v>4551</v>
      </c>
      <c r="H310" s="43" t="s">
        <v>403</v>
      </c>
      <c r="I310" s="43" t="s">
        <v>2706</v>
      </c>
      <c r="J310" s="43" t="s">
        <v>833</v>
      </c>
      <c r="K310" s="43">
        <v>3</v>
      </c>
      <c r="L310" s="43">
        <v>0</v>
      </c>
      <c r="M310" s="43">
        <f t="shared" si="9"/>
        <v>0</v>
      </c>
      <c r="N310" s="44">
        <v>0</v>
      </c>
      <c r="O310" s="43" t="s">
        <v>28</v>
      </c>
      <c r="P310" s="42" t="s">
        <v>25</v>
      </c>
      <c r="R310" s="31" t="str">
        <f t="shared" si="8"/>
        <v/>
      </c>
    </row>
    <row r="311" spans="3:18" ht="15.75" x14ac:dyDescent="0.25">
      <c r="C311" s="42" t="s">
        <v>2750</v>
      </c>
      <c r="D311" s="42" t="s">
        <v>28</v>
      </c>
      <c r="E311" s="42" t="s">
        <v>28</v>
      </c>
      <c r="F311" s="42" t="s">
        <v>2454</v>
      </c>
      <c r="G311" s="42">
        <v>4549</v>
      </c>
      <c r="H311" s="43" t="s">
        <v>404</v>
      </c>
      <c r="I311" s="43" t="s">
        <v>2705</v>
      </c>
      <c r="J311" s="43" t="s">
        <v>834</v>
      </c>
      <c r="K311" s="43">
        <v>2</v>
      </c>
      <c r="L311" s="43">
        <v>0</v>
      </c>
      <c r="M311" s="43">
        <f t="shared" si="9"/>
        <v>0</v>
      </c>
      <c r="N311" s="44">
        <v>0</v>
      </c>
      <c r="O311" s="43" t="s">
        <v>28</v>
      </c>
      <c r="P311" s="42" t="s">
        <v>24</v>
      </c>
      <c r="R311" s="31">
        <f t="shared" si="8"/>
        <v>0</v>
      </c>
    </row>
    <row r="312" spans="3:18" ht="15.75" x14ac:dyDescent="0.25">
      <c r="C312" s="42" t="s">
        <v>2750</v>
      </c>
      <c r="D312" s="42" t="s">
        <v>28</v>
      </c>
      <c r="E312" s="42" t="s">
        <v>1266</v>
      </c>
      <c r="F312" s="42" t="s">
        <v>2462</v>
      </c>
      <c r="G312" s="42">
        <v>4587</v>
      </c>
      <c r="H312" s="43" t="s">
        <v>406</v>
      </c>
      <c r="I312" s="43" t="s">
        <v>2706</v>
      </c>
      <c r="J312" s="43" t="s">
        <v>833</v>
      </c>
      <c r="K312" s="43">
        <v>23</v>
      </c>
      <c r="L312" s="43">
        <v>0</v>
      </c>
      <c r="M312" s="43">
        <f t="shared" si="9"/>
        <v>0</v>
      </c>
      <c r="N312" s="44">
        <v>0</v>
      </c>
      <c r="O312" s="43" t="s">
        <v>28</v>
      </c>
      <c r="P312" s="42" t="s">
        <v>837</v>
      </c>
      <c r="R312" s="31" t="str">
        <f t="shared" si="8"/>
        <v/>
      </c>
    </row>
    <row r="313" spans="3:18" ht="15.75" x14ac:dyDescent="0.25">
      <c r="C313" s="42" t="s">
        <v>2750</v>
      </c>
      <c r="D313" s="42" t="s">
        <v>28</v>
      </c>
      <c r="E313" s="42" t="s">
        <v>1266</v>
      </c>
      <c r="F313" s="42" t="s">
        <v>472</v>
      </c>
      <c r="G313" s="42">
        <v>4590</v>
      </c>
      <c r="H313" s="43" t="s">
        <v>403</v>
      </c>
      <c r="I313" s="43" t="s">
        <v>2705</v>
      </c>
      <c r="J313" s="43" t="s">
        <v>834</v>
      </c>
      <c r="K313" s="43">
        <v>3</v>
      </c>
      <c r="L313" s="43">
        <v>0</v>
      </c>
      <c r="M313" s="43">
        <f t="shared" si="9"/>
        <v>0</v>
      </c>
      <c r="N313" s="44">
        <v>0</v>
      </c>
      <c r="O313" s="43" t="s">
        <v>28</v>
      </c>
      <c r="P313" s="42" t="s">
        <v>27</v>
      </c>
      <c r="R313" s="31">
        <f t="shared" si="8"/>
        <v>0</v>
      </c>
    </row>
    <row r="314" spans="3:18" ht="15.75" x14ac:dyDescent="0.25">
      <c r="C314" s="42" t="s">
        <v>2750</v>
      </c>
      <c r="D314" s="42" t="s">
        <v>28</v>
      </c>
      <c r="E314" s="42" t="s">
        <v>1266</v>
      </c>
      <c r="F314" s="42" t="s">
        <v>701</v>
      </c>
      <c r="G314" s="42">
        <v>4591</v>
      </c>
      <c r="H314" s="43" t="s">
        <v>403</v>
      </c>
      <c r="I314" s="43" t="s">
        <v>2705</v>
      </c>
      <c r="J314" s="43" t="s">
        <v>834</v>
      </c>
      <c r="K314" s="43">
        <v>6</v>
      </c>
      <c r="L314" s="43">
        <v>0</v>
      </c>
      <c r="M314" s="43">
        <f t="shared" si="9"/>
        <v>0</v>
      </c>
      <c r="N314" s="44">
        <v>0</v>
      </c>
      <c r="O314" s="43" t="s">
        <v>28</v>
      </c>
      <c r="P314" s="42" t="s">
        <v>27</v>
      </c>
      <c r="R314" s="31">
        <f t="shared" si="8"/>
        <v>0</v>
      </c>
    </row>
    <row r="315" spans="3:18" ht="15.75" x14ac:dyDescent="0.25">
      <c r="C315" s="42" t="s">
        <v>2750</v>
      </c>
      <c r="D315" s="42" t="s">
        <v>28</v>
      </c>
      <c r="E315" s="42" t="s">
        <v>1266</v>
      </c>
      <c r="F315" s="42" t="s">
        <v>2463</v>
      </c>
      <c r="G315" s="42">
        <v>4588</v>
      </c>
      <c r="H315" s="43" t="s">
        <v>403</v>
      </c>
      <c r="I315" s="43" t="s">
        <v>2706</v>
      </c>
      <c r="J315" s="43" t="s">
        <v>833</v>
      </c>
      <c r="K315" s="43">
        <v>1</v>
      </c>
      <c r="L315" s="43">
        <v>0</v>
      </c>
      <c r="M315" s="43">
        <f t="shared" si="9"/>
        <v>0</v>
      </c>
      <c r="N315" s="44">
        <v>0</v>
      </c>
      <c r="O315" s="43" t="s">
        <v>28</v>
      </c>
      <c r="P315" s="42" t="s">
        <v>837</v>
      </c>
      <c r="R315" s="31" t="str">
        <f t="shared" si="8"/>
        <v/>
      </c>
    </row>
    <row r="316" spans="3:18" ht="15.75" x14ac:dyDescent="0.25">
      <c r="C316" s="42" t="s">
        <v>2750</v>
      </c>
      <c r="D316" s="42" t="s">
        <v>28</v>
      </c>
      <c r="E316" s="42" t="s">
        <v>838</v>
      </c>
      <c r="F316" s="42" t="s">
        <v>2457</v>
      </c>
      <c r="G316" s="42">
        <v>4538</v>
      </c>
      <c r="H316" s="43" t="s">
        <v>406</v>
      </c>
      <c r="I316" s="43" t="s">
        <v>2706</v>
      </c>
      <c r="J316" s="43" t="s">
        <v>833</v>
      </c>
      <c r="K316" s="43">
        <v>37</v>
      </c>
      <c r="L316" s="43">
        <v>4</v>
      </c>
      <c r="M316" s="43">
        <f t="shared" si="9"/>
        <v>0</v>
      </c>
      <c r="N316" s="44">
        <v>0.10810810810810811</v>
      </c>
      <c r="O316" s="43" t="s">
        <v>28</v>
      </c>
      <c r="P316" s="42" t="s">
        <v>838</v>
      </c>
      <c r="R316" s="31" t="str">
        <f t="shared" si="8"/>
        <v/>
      </c>
    </row>
    <row r="317" spans="3:18" ht="15.75" x14ac:dyDescent="0.25">
      <c r="C317" s="42" t="s">
        <v>2750</v>
      </c>
      <c r="D317" s="42" t="s">
        <v>28</v>
      </c>
      <c r="E317" s="42" t="s">
        <v>838</v>
      </c>
      <c r="F317" s="42" t="s">
        <v>2458</v>
      </c>
      <c r="G317" s="42">
        <v>4545</v>
      </c>
      <c r="H317" s="43" t="s">
        <v>403</v>
      </c>
      <c r="I317" s="43" t="s">
        <v>2706</v>
      </c>
      <c r="J317" s="43" t="s">
        <v>833</v>
      </c>
      <c r="K317" s="43">
        <v>2</v>
      </c>
      <c r="L317" s="43">
        <v>0</v>
      </c>
      <c r="M317" s="43">
        <f t="shared" si="9"/>
        <v>0</v>
      </c>
      <c r="N317" s="44">
        <v>0</v>
      </c>
      <c r="O317" s="43" t="s">
        <v>28</v>
      </c>
      <c r="P317" s="42" t="s">
        <v>838</v>
      </c>
      <c r="R317" s="31" t="str">
        <f t="shared" si="8"/>
        <v/>
      </c>
    </row>
    <row r="318" spans="3:18" ht="15.75" x14ac:dyDescent="0.25">
      <c r="C318" s="42" t="s">
        <v>2750</v>
      </c>
      <c r="D318" s="42" t="s">
        <v>28</v>
      </c>
      <c r="E318" s="42" t="s">
        <v>838</v>
      </c>
      <c r="F318" s="42" t="s">
        <v>465</v>
      </c>
      <c r="G318" s="42">
        <v>4544</v>
      </c>
      <c r="H318" s="43" t="s">
        <v>403</v>
      </c>
      <c r="I318" s="43" t="s">
        <v>2706</v>
      </c>
      <c r="J318" s="43" t="s">
        <v>833</v>
      </c>
      <c r="K318" s="43">
        <v>1</v>
      </c>
      <c r="L318" s="43">
        <v>0</v>
      </c>
      <c r="M318" s="43">
        <f t="shared" si="9"/>
        <v>0</v>
      </c>
      <c r="N318" s="44">
        <v>0</v>
      </c>
      <c r="O318" s="43" t="s">
        <v>28</v>
      </c>
      <c r="P318" s="42" t="s">
        <v>839</v>
      </c>
      <c r="R318" s="31" t="str">
        <f t="shared" si="8"/>
        <v/>
      </c>
    </row>
    <row r="319" spans="3:18" ht="15.75" x14ac:dyDescent="0.25">
      <c r="C319" s="42" t="s">
        <v>2750</v>
      </c>
      <c r="D319" s="42" t="s">
        <v>28</v>
      </c>
      <c r="E319" s="42" t="s">
        <v>838</v>
      </c>
      <c r="F319" s="42" t="s">
        <v>343</v>
      </c>
      <c r="G319" s="42">
        <v>4543</v>
      </c>
      <c r="H319" s="43" t="s">
        <v>403</v>
      </c>
      <c r="I319" s="43" t="s">
        <v>2705</v>
      </c>
      <c r="J319" s="43" t="s">
        <v>834</v>
      </c>
      <c r="K319" s="43">
        <v>1</v>
      </c>
      <c r="L319" s="43">
        <v>0</v>
      </c>
      <c r="M319" s="43">
        <f t="shared" si="9"/>
        <v>0</v>
      </c>
      <c r="N319" s="44">
        <v>0</v>
      </c>
      <c r="O319" s="43" t="s">
        <v>114</v>
      </c>
      <c r="P319" s="42" t="s">
        <v>105</v>
      </c>
      <c r="R319" s="31">
        <f t="shared" si="8"/>
        <v>0</v>
      </c>
    </row>
    <row r="320" spans="3:18" ht="15.75" x14ac:dyDescent="0.25">
      <c r="C320" s="42" t="s">
        <v>2750</v>
      </c>
      <c r="D320" s="42" t="s">
        <v>28</v>
      </c>
      <c r="E320" s="42" t="s">
        <v>838</v>
      </c>
      <c r="F320" s="42" t="s">
        <v>466</v>
      </c>
      <c r="G320" s="42">
        <v>4540</v>
      </c>
      <c r="H320" s="43" t="s">
        <v>403</v>
      </c>
      <c r="I320" s="43" t="s">
        <v>2706</v>
      </c>
      <c r="J320" s="43" t="s">
        <v>833</v>
      </c>
      <c r="K320" s="43">
        <v>1</v>
      </c>
      <c r="L320" s="43">
        <v>0</v>
      </c>
      <c r="M320" s="43">
        <f t="shared" si="9"/>
        <v>0</v>
      </c>
      <c r="N320" s="44">
        <v>0</v>
      </c>
      <c r="O320" s="43" t="s">
        <v>114</v>
      </c>
      <c r="P320" s="42" t="s">
        <v>840</v>
      </c>
      <c r="R320" s="31" t="str">
        <f t="shared" si="8"/>
        <v/>
      </c>
    </row>
    <row r="321" spans="3:18" ht="15.75" x14ac:dyDescent="0.25">
      <c r="C321" s="42" t="s">
        <v>2750</v>
      </c>
      <c r="D321" s="42" t="s">
        <v>28</v>
      </c>
      <c r="E321" s="42" t="s">
        <v>838</v>
      </c>
      <c r="F321" s="42" t="s">
        <v>468</v>
      </c>
      <c r="G321" s="42">
        <v>4541</v>
      </c>
      <c r="H321" s="43" t="s">
        <v>403</v>
      </c>
      <c r="I321" s="43" t="s">
        <v>2706</v>
      </c>
      <c r="J321" s="43" t="s">
        <v>833</v>
      </c>
      <c r="K321" s="43">
        <v>2</v>
      </c>
      <c r="L321" s="43">
        <v>0</v>
      </c>
      <c r="M321" s="43">
        <f t="shared" si="9"/>
        <v>0</v>
      </c>
      <c r="N321" s="44">
        <v>0</v>
      </c>
      <c r="O321" s="43" t="s">
        <v>114</v>
      </c>
      <c r="P321" s="42" t="s">
        <v>114</v>
      </c>
      <c r="R321" s="31" t="str">
        <f t="shared" si="8"/>
        <v/>
      </c>
    </row>
    <row r="322" spans="3:18" ht="15.75" x14ac:dyDescent="0.25">
      <c r="C322" s="42" t="s">
        <v>2750</v>
      </c>
      <c r="D322" s="42" t="s">
        <v>28</v>
      </c>
      <c r="E322" s="42" t="s">
        <v>838</v>
      </c>
      <c r="F322" s="42" t="s">
        <v>342</v>
      </c>
      <c r="G322" s="42">
        <v>4539</v>
      </c>
      <c r="H322" s="43" t="s">
        <v>403</v>
      </c>
      <c r="I322" s="43" t="s">
        <v>2705</v>
      </c>
      <c r="J322" s="43" t="s">
        <v>834</v>
      </c>
      <c r="K322" s="43">
        <v>1</v>
      </c>
      <c r="L322" s="43">
        <v>0</v>
      </c>
      <c r="M322" s="43">
        <f t="shared" si="9"/>
        <v>0</v>
      </c>
      <c r="N322" s="44">
        <v>0</v>
      </c>
      <c r="O322" s="43" t="s">
        <v>2</v>
      </c>
      <c r="P322" s="42" t="s">
        <v>1</v>
      </c>
      <c r="R322" s="31">
        <f t="shared" si="8"/>
        <v>0</v>
      </c>
    </row>
    <row r="323" spans="3:18" ht="15.75" x14ac:dyDescent="0.25">
      <c r="C323" s="42" t="s">
        <v>2750</v>
      </c>
      <c r="D323" s="42" t="s">
        <v>28</v>
      </c>
      <c r="E323" s="42" t="s">
        <v>838</v>
      </c>
      <c r="F323" s="42" t="s">
        <v>467</v>
      </c>
      <c r="G323" s="42">
        <v>4542</v>
      </c>
      <c r="H323" s="43" t="s">
        <v>403</v>
      </c>
      <c r="I323" s="43" t="s">
        <v>2706</v>
      </c>
      <c r="J323" s="43" t="s">
        <v>833</v>
      </c>
      <c r="K323" s="43">
        <v>1</v>
      </c>
      <c r="L323" s="43">
        <v>0</v>
      </c>
      <c r="M323" s="43">
        <f t="shared" si="9"/>
        <v>0</v>
      </c>
      <c r="N323" s="44">
        <v>0</v>
      </c>
      <c r="O323" s="43" t="s">
        <v>114</v>
      </c>
      <c r="P323" s="42" t="s">
        <v>840</v>
      </c>
      <c r="R323" s="31" t="str">
        <f t="shared" si="8"/>
        <v/>
      </c>
    </row>
    <row r="324" spans="3:18" ht="15.75" x14ac:dyDescent="0.25">
      <c r="C324" s="42" t="s">
        <v>2750</v>
      </c>
      <c r="D324" s="42" t="s">
        <v>28</v>
      </c>
      <c r="E324" s="42" t="s">
        <v>28</v>
      </c>
      <c r="F324" s="42" t="s">
        <v>346</v>
      </c>
      <c r="G324" s="42">
        <v>4547</v>
      </c>
      <c r="H324" s="43" t="s">
        <v>406</v>
      </c>
      <c r="I324" s="43" t="s">
        <v>2706</v>
      </c>
      <c r="J324" s="43" t="s">
        <v>833</v>
      </c>
      <c r="K324" s="43">
        <v>31</v>
      </c>
      <c r="L324" s="43">
        <v>3</v>
      </c>
      <c r="M324" s="43">
        <f t="shared" si="9"/>
        <v>0</v>
      </c>
      <c r="N324" s="44">
        <v>9.6774193548387094E-2</v>
      </c>
      <c r="O324" s="43" t="s">
        <v>28</v>
      </c>
      <c r="P324" s="42" t="s">
        <v>28</v>
      </c>
      <c r="R324" s="31" t="str">
        <f t="shared" si="8"/>
        <v/>
      </c>
    </row>
    <row r="325" spans="3:18" ht="15.75" x14ac:dyDescent="0.25">
      <c r="C325" s="42" t="s">
        <v>2750</v>
      </c>
      <c r="D325" s="42" t="s">
        <v>28</v>
      </c>
      <c r="E325" s="42" t="s">
        <v>28</v>
      </c>
      <c r="F325" s="42" t="s">
        <v>469</v>
      </c>
      <c r="G325" s="42">
        <v>4551</v>
      </c>
      <c r="H325" s="43" t="s">
        <v>403</v>
      </c>
      <c r="I325" s="43" t="s">
        <v>2706</v>
      </c>
      <c r="J325" s="43" t="s">
        <v>833</v>
      </c>
      <c r="K325" s="43">
        <v>2</v>
      </c>
      <c r="L325" s="43">
        <v>0</v>
      </c>
      <c r="M325" s="43">
        <f t="shared" si="9"/>
        <v>0</v>
      </c>
      <c r="N325" s="44">
        <v>0</v>
      </c>
      <c r="O325" s="43" t="s">
        <v>28</v>
      </c>
      <c r="P325" s="42" t="s">
        <v>25</v>
      </c>
      <c r="R325" s="31" t="str">
        <f t="shared" si="8"/>
        <v/>
      </c>
    </row>
    <row r="326" spans="3:18" ht="15.75" x14ac:dyDescent="0.25">
      <c r="C326" s="42" t="s">
        <v>2750</v>
      </c>
      <c r="D326" s="42" t="s">
        <v>28</v>
      </c>
      <c r="E326" s="42" t="s">
        <v>28</v>
      </c>
      <c r="F326" s="42" t="s">
        <v>471</v>
      </c>
      <c r="G326" s="42">
        <v>4555</v>
      </c>
      <c r="H326" s="43" t="s">
        <v>404</v>
      </c>
      <c r="I326" s="43" t="s">
        <v>2706</v>
      </c>
      <c r="J326" s="43" t="s">
        <v>833</v>
      </c>
      <c r="K326" s="43">
        <v>4</v>
      </c>
      <c r="L326" s="43">
        <v>0</v>
      </c>
      <c r="M326" s="43">
        <f t="shared" si="9"/>
        <v>0</v>
      </c>
      <c r="N326" s="44">
        <v>0</v>
      </c>
      <c r="O326" s="43" t="s">
        <v>28</v>
      </c>
      <c r="P326" s="42" t="s">
        <v>25</v>
      </c>
      <c r="R326" s="31" t="str">
        <f t="shared" si="8"/>
        <v/>
      </c>
    </row>
    <row r="327" spans="3:18" ht="15.75" x14ac:dyDescent="0.25">
      <c r="C327" s="42" t="s">
        <v>2750</v>
      </c>
      <c r="D327" s="42" t="s">
        <v>28</v>
      </c>
      <c r="E327" s="42" t="s">
        <v>28</v>
      </c>
      <c r="F327" s="42" t="s">
        <v>344</v>
      </c>
      <c r="G327" s="42">
        <v>4554</v>
      </c>
      <c r="H327" s="43" t="s">
        <v>404</v>
      </c>
      <c r="I327" s="43" t="s">
        <v>2705</v>
      </c>
      <c r="J327" s="43" t="s">
        <v>834</v>
      </c>
      <c r="K327" s="43">
        <v>4</v>
      </c>
      <c r="L327" s="43">
        <v>0</v>
      </c>
      <c r="M327" s="43">
        <f t="shared" si="9"/>
        <v>0</v>
      </c>
      <c r="N327" s="44">
        <v>0</v>
      </c>
      <c r="O327" s="43" t="s">
        <v>28</v>
      </c>
      <c r="P327" s="42" t="s">
        <v>26</v>
      </c>
      <c r="R327" s="31">
        <f t="shared" si="8"/>
        <v>0</v>
      </c>
    </row>
    <row r="328" spans="3:18" ht="15.75" x14ac:dyDescent="0.25">
      <c r="C328" s="42" t="s">
        <v>2750</v>
      </c>
      <c r="D328" s="42" t="s">
        <v>28</v>
      </c>
      <c r="E328" s="42" t="s">
        <v>28</v>
      </c>
      <c r="F328" s="42" t="s">
        <v>470</v>
      </c>
      <c r="G328" s="42">
        <v>4552</v>
      </c>
      <c r="H328" s="43" t="s">
        <v>404</v>
      </c>
      <c r="I328" s="43" t="s">
        <v>2706</v>
      </c>
      <c r="J328" s="43" t="s">
        <v>833</v>
      </c>
      <c r="K328" s="43">
        <v>8</v>
      </c>
      <c r="L328" s="43">
        <v>0</v>
      </c>
      <c r="M328" s="43">
        <f t="shared" si="9"/>
        <v>0</v>
      </c>
      <c r="N328" s="44">
        <v>0</v>
      </c>
      <c r="O328" s="43" t="s">
        <v>28</v>
      </c>
      <c r="P328" s="42" t="s">
        <v>25</v>
      </c>
      <c r="R328" s="31" t="str">
        <f t="shared" si="8"/>
        <v/>
      </c>
    </row>
    <row r="329" spans="3:18" ht="15.75" x14ac:dyDescent="0.25">
      <c r="C329" s="42" t="s">
        <v>2750</v>
      </c>
      <c r="D329" s="42" t="s">
        <v>28</v>
      </c>
      <c r="E329" s="42" t="s">
        <v>28</v>
      </c>
      <c r="F329" s="42" t="s">
        <v>345</v>
      </c>
      <c r="G329" s="42">
        <v>4553</v>
      </c>
      <c r="H329" s="43" t="s">
        <v>403</v>
      </c>
      <c r="I329" s="43" t="s">
        <v>2705</v>
      </c>
      <c r="J329" s="43" t="s">
        <v>834</v>
      </c>
      <c r="K329" s="43">
        <v>4</v>
      </c>
      <c r="L329" s="43">
        <v>0</v>
      </c>
      <c r="M329" s="43">
        <f t="shared" si="9"/>
        <v>0</v>
      </c>
      <c r="N329" s="44">
        <v>0</v>
      </c>
      <c r="O329" s="43" t="s">
        <v>28</v>
      </c>
      <c r="P329" s="42" t="s">
        <v>26</v>
      </c>
      <c r="R329" s="31">
        <f t="shared" si="8"/>
        <v>0</v>
      </c>
    </row>
    <row r="330" spans="3:18" ht="15.75" x14ac:dyDescent="0.25">
      <c r="C330" s="42" t="s">
        <v>2750</v>
      </c>
      <c r="D330" s="42" t="s">
        <v>9</v>
      </c>
      <c r="E330" s="42" t="s">
        <v>9</v>
      </c>
      <c r="F330" s="42" t="s">
        <v>340</v>
      </c>
      <c r="G330" s="42">
        <v>4501</v>
      </c>
      <c r="H330" s="43" t="s">
        <v>406</v>
      </c>
      <c r="I330" s="43" t="s">
        <v>2706</v>
      </c>
      <c r="J330" s="43" t="s">
        <v>834</v>
      </c>
      <c r="K330" s="43">
        <v>63</v>
      </c>
      <c r="L330" s="43">
        <v>2</v>
      </c>
      <c r="M330" s="43">
        <f t="shared" si="9"/>
        <v>2</v>
      </c>
      <c r="N330" s="44">
        <v>3.1746031746031744E-2</v>
      </c>
      <c r="O330" s="43" t="s">
        <v>9</v>
      </c>
      <c r="P330" s="42" t="s">
        <v>8</v>
      </c>
      <c r="R330" s="31">
        <f t="shared" si="8"/>
        <v>2</v>
      </c>
    </row>
    <row r="331" spans="3:18" ht="15.75" x14ac:dyDescent="0.25">
      <c r="C331" s="42" t="s">
        <v>2750</v>
      </c>
      <c r="D331" s="42" t="s">
        <v>9</v>
      </c>
      <c r="E331" s="42" t="s">
        <v>9</v>
      </c>
      <c r="F331" s="42" t="s">
        <v>338</v>
      </c>
      <c r="G331" s="42">
        <v>4508</v>
      </c>
      <c r="H331" s="43" t="s">
        <v>404</v>
      </c>
      <c r="I331" s="43" t="s">
        <v>2705</v>
      </c>
      <c r="J331" s="43" t="s">
        <v>834</v>
      </c>
      <c r="K331" s="43">
        <v>4</v>
      </c>
      <c r="L331" s="43">
        <v>0</v>
      </c>
      <c r="M331" s="43">
        <f t="shared" si="9"/>
        <v>0</v>
      </c>
      <c r="N331" s="44">
        <v>0</v>
      </c>
      <c r="O331" s="43" t="s">
        <v>9</v>
      </c>
      <c r="P331" s="42" t="s">
        <v>5</v>
      </c>
      <c r="R331" s="31">
        <f t="shared" si="8"/>
        <v>0</v>
      </c>
    </row>
    <row r="332" spans="3:18" ht="15.75" x14ac:dyDescent="0.25">
      <c r="C332" s="42" t="s">
        <v>2750</v>
      </c>
      <c r="D332" s="42" t="s">
        <v>9</v>
      </c>
      <c r="E332" s="42" t="s">
        <v>9</v>
      </c>
      <c r="F332" s="42" t="s">
        <v>337</v>
      </c>
      <c r="G332" s="42">
        <v>4507</v>
      </c>
      <c r="H332" s="43" t="s">
        <v>404</v>
      </c>
      <c r="I332" s="43" t="s">
        <v>2705</v>
      </c>
      <c r="J332" s="43" t="s">
        <v>834</v>
      </c>
      <c r="K332" s="43">
        <v>5</v>
      </c>
      <c r="L332" s="43">
        <v>0</v>
      </c>
      <c r="M332" s="43">
        <f t="shared" si="9"/>
        <v>0</v>
      </c>
      <c r="N332" s="44">
        <v>0</v>
      </c>
      <c r="O332" s="43" t="s">
        <v>9</v>
      </c>
      <c r="P332" s="42" t="s">
        <v>5</v>
      </c>
      <c r="R332" s="31">
        <f t="shared" si="8"/>
        <v>0</v>
      </c>
    </row>
    <row r="333" spans="3:18" ht="15.75" x14ac:dyDescent="0.25">
      <c r="C333" s="42" t="s">
        <v>2750</v>
      </c>
      <c r="D333" s="42" t="s">
        <v>9</v>
      </c>
      <c r="E333" s="42" t="s">
        <v>9</v>
      </c>
      <c r="F333" s="42" t="s">
        <v>2466</v>
      </c>
      <c r="G333" s="42">
        <v>4505</v>
      </c>
      <c r="H333" s="43" t="s">
        <v>403</v>
      </c>
      <c r="I333" s="43" t="s">
        <v>2706</v>
      </c>
      <c r="J333" s="43" t="s">
        <v>833</v>
      </c>
      <c r="K333" s="43">
        <v>1</v>
      </c>
      <c r="L333" s="43">
        <v>0</v>
      </c>
      <c r="M333" s="43">
        <f t="shared" si="9"/>
        <v>0</v>
      </c>
      <c r="N333" s="44">
        <v>0</v>
      </c>
      <c r="O333" s="43" t="s">
        <v>9</v>
      </c>
      <c r="P333" s="42" t="s">
        <v>8</v>
      </c>
      <c r="R333" s="31" t="str">
        <f t="shared" si="8"/>
        <v/>
      </c>
    </row>
    <row r="334" spans="3:18" ht="15.75" x14ac:dyDescent="0.25">
      <c r="C334" s="42" t="s">
        <v>2750</v>
      </c>
      <c r="D334" s="42" t="s">
        <v>9</v>
      </c>
      <c r="E334" s="42" t="s">
        <v>9</v>
      </c>
      <c r="F334" s="42" t="s">
        <v>336</v>
      </c>
      <c r="G334" s="42">
        <v>4503</v>
      </c>
      <c r="H334" s="43" t="s">
        <v>403</v>
      </c>
      <c r="I334" s="43" t="s">
        <v>2705</v>
      </c>
      <c r="J334" s="43" t="s">
        <v>834</v>
      </c>
      <c r="K334" s="43">
        <v>5</v>
      </c>
      <c r="L334" s="43">
        <v>0</v>
      </c>
      <c r="M334" s="43">
        <f t="shared" si="9"/>
        <v>0</v>
      </c>
      <c r="N334" s="44">
        <v>0</v>
      </c>
      <c r="O334" s="43" t="s">
        <v>9</v>
      </c>
      <c r="P334" s="42" t="s">
        <v>5</v>
      </c>
      <c r="R334" s="31">
        <f t="shared" si="8"/>
        <v>0</v>
      </c>
    </row>
    <row r="335" spans="3:18" ht="15.75" x14ac:dyDescent="0.25">
      <c r="C335" s="42" t="s">
        <v>2750</v>
      </c>
      <c r="D335" s="42" t="s">
        <v>9</v>
      </c>
      <c r="E335" s="42" t="s">
        <v>9</v>
      </c>
      <c r="F335" s="42" t="s">
        <v>476</v>
      </c>
      <c r="G335" s="42">
        <v>4510</v>
      </c>
      <c r="H335" s="43" t="s">
        <v>403</v>
      </c>
      <c r="I335" s="43" t="s">
        <v>2706</v>
      </c>
      <c r="J335" s="43" t="s">
        <v>833</v>
      </c>
      <c r="K335" s="43">
        <v>5</v>
      </c>
      <c r="L335" s="43">
        <v>0</v>
      </c>
      <c r="M335" s="43">
        <f t="shared" si="9"/>
        <v>0</v>
      </c>
      <c r="N335" s="44">
        <v>0</v>
      </c>
      <c r="O335" s="43" t="s">
        <v>9</v>
      </c>
      <c r="P335" s="42" t="s">
        <v>8</v>
      </c>
      <c r="R335" s="31" t="str">
        <f t="shared" ref="R335:R398" si="10">IF(J335="SI",L335,"")</f>
        <v/>
      </c>
    </row>
    <row r="336" spans="3:18" ht="15.75" x14ac:dyDescent="0.25">
      <c r="C336" s="42" t="s">
        <v>2750</v>
      </c>
      <c r="D336" s="42" t="s">
        <v>9</v>
      </c>
      <c r="E336" s="42" t="s">
        <v>9</v>
      </c>
      <c r="F336" s="42" t="s">
        <v>335</v>
      </c>
      <c r="G336" s="42">
        <v>4502</v>
      </c>
      <c r="H336" s="43" t="s">
        <v>403</v>
      </c>
      <c r="I336" s="43" t="s">
        <v>2705</v>
      </c>
      <c r="J336" s="43" t="s">
        <v>834</v>
      </c>
      <c r="K336" s="43">
        <v>4</v>
      </c>
      <c r="L336" s="43">
        <v>0</v>
      </c>
      <c r="M336" s="43">
        <f t="shared" ref="M336:M399" si="11">+IF(J336="SI",L336,0)</f>
        <v>0</v>
      </c>
      <c r="N336" s="44">
        <v>0</v>
      </c>
      <c r="O336" s="43" t="s">
        <v>9</v>
      </c>
      <c r="P336" s="42" t="s">
        <v>5</v>
      </c>
      <c r="R336" s="31">
        <f t="shared" si="10"/>
        <v>0</v>
      </c>
    </row>
    <row r="337" spans="3:18" ht="15.75" x14ac:dyDescent="0.25">
      <c r="C337" s="42" t="s">
        <v>2750</v>
      </c>
      <c r="D337" s="42" t="s">
        <v>9</v>
      </c>
      <c r="E337" s="42" t="s">
        <v>841</v>
      </c>
      <c r="F337" s="42" t="s">
        <v>474</v>
      </c>
      <c r="G337" s="42">
        <v>4489</v>
      </c>
      <c r="H337" s="43" t="s">
        <v>405</v>
      </c>
      <c r="I337" s="43" t="s">
        <v>2706</v>
      </c>
      <c r="J337" s="43" t="s">
        <v>833</v>
      </c>
      <c r="K337" s="43">
        <v>7</v>
      </c>
      <c r="L337" s="43">
        <v>0</v>
      </c>
      <c r="M337" s="43">
        <f t="shared" si="11"/>
        <v>0</v>
      </c>
      <c r="N337" s="44">
        <v>0</v>
      </c>
      <c r="O337" s="43" t="s">
        <v>9</v>
      </c>
      <c r="P337" s="42" t="s">
        <v>841</v>
      </c>
      <c r="R337" s="31" t="str">
        <f t="shared" si="10"/>
        <v/>
      </c>
    </row>
    <row r="338" spans="3:18" ht="15.75" x14ac:dyDescent="0.25">
      <c r="C338" s="42" t="s">
        <v>2750</v>
      </c>
      <c r="D338" s="42" t="s">
        <v>9</v>
      </c>
      <c r="E338" s="42" t="s">
        <v>841</v>
      </c>
      <c r="F338" s="42" t="s">
        <v>331</v>
      </c>
      <c r="G338" s="42">
        <v>4494</v>
      </c>
      <c r="H338" s="43" t="s">
        <v>404</v>
      </c>
      <c r="I338" s="43" t="s">
        <v>2705</v>
      </c>
      <c r="J338" s="43" t="s">
        <v>834</v>
      </c>
      <c r="K338" s="43">
        <v>10</v>
      </c>
      <c r="L338" s="43">
        <v>0</v>
      </c>
      <c r="M338" s="43">
        <f t="shared" si="11"/>
        <v>0</v>
      </c>
      <c r="N338" s="44">
        <v>0</v>
      </c>
      <c r="O338" s="43" t="s">
        <v>9</v>
      </c>
      <c r="P338" s="42" t="s">
        <v>4</v>
      </c>
      <c r="R338" s="31">
        <f t="shared" si="10"/>
        <v>0</v>
      </c>
    </row>
    <row r="339" spans="3:18" ht="15.75" x14ac:dyDescent="0.25">
      <c r="C339" s="42" t="s">
        <v>2750</v>
      </c>
      <c r="D339" s="42" t="s">
        <v>9</v>
      </c>
      <c r="E339" s="42" t="s">
        <v>841</v>
      </c>
      <c r="F339" s="42" t="s">
        <v>334</v>
      </c>
      <c r="G339" s="42">
        <v>4491</v>
      </c>
      <c r="H339" s="43" t="s">
        <v>403</v>
      </c>
      <c r="I339" s="43" t="s">
        <v>2705</v>
      </c>
      <c r="J339" s="43" t="s">
        <v>834</v>
      </c>
      <c r="K339" s="43">
        <v>5</v>
      </c>
      <c r="L339" s="43">
        <v>0</v>
      </c>
      <c r="M339" s="43">
        <f t="shared" si="11"/>
        <v>0</v>
      </c>
      <c r="N339" s="44">
        <v>0</v>
      </c>
      <c r="O339" s="43" t="s">
        <v>9</v>
      </c>
      <c r="P339" s="42" t="s">
        <v>7</v>
      </c>
      <c r="R339" s="31">
        <f t="shared" si="10"/>
        <v>0</v>
      </c>
    </row>
    <row r="340" spans="3:18" ht="15.75" x14ac:dyDescent="0.25">
      <c r="C340" s="42" t="s">
        <v>2750</v>
      </c>
      <c r="D340" s="42" t="s">
        <v>9</v>
      </c>
      <c r="E340" s="42" t="s">
        <v>841</v>
      </c>
      <c r="F340" s="42" t="s">
        <v>473</v>
      </c>
      <c r="G340" s="42">
        <v>4492</v>
      </c>
      <c r="H340" s="43" t="s">
        <v>404</v>
      </c>
      <c r="I340" s="43" t="s">
        <v>2706</v>
      </c>
      <c r="J340" s="43" t="s">
        <v>833</v>
      </c>
      <c r="K340" s="43">
        <v>5</v>
      </c>
      <c r="L340" s="43">
        <v>0</v>
      </c>
      <c r="M340" s="43">
        <f t="shared" si="11"/>
        <v>0</v>
      </c>
      <c r="N340" s="44">
        <v>0</v>
      </c>
      <c r="O340" s="43" t="s">
        <v>9</v>
      </c>
      <c r="P340" s="42" t="s">
        <v>6</v>
      </c>
      <c r="R340" s="31" t="str">
        <f t="shared" si="10"/>
        <v/>
      </c>
    </row>
    <row r="341" spans="3:18" ht="15.75" x14ac:dyDescent="0.25">
      <c r="C341" s="42" t="s">
        <v>2750</v>
      </c>
      <c r="D341" s="42" t="s">
        <v>9</v>
      </c>
      <c r="E341" s="42" t="s">
        <v>841</v>
      </c>
      <c r="F341" s="42" t="s">
        <v>333</v>
      </c>
      <c r="G341" s="42">
        <v>4493</v>
      </c>
      <c r="H341" s="43" t="s">
        <v>403</v>
      </c>
      <c r="I341" s="43" t="s">
        <v>2705</v>
      </c>
      <c r="J341" s="43" t="s">
        <v>834</v>
      </c>
      <c r="K341" s="43">
        <v>2</v>
      </c>
      <c r="L341" s="43">
        <v>0</v>
      </c>
      <c r="M341" s="43">
        <f t="shared" si="11"/>
        <v>0</v>
      </c>
      <c r="N341" s="44">
        <v>0</v>
      </c>
      <c r="O341" s="43" t="s">
        <v>9</v>
      </c>
      <c r="P341" s="42" t="s">
        <v>7</v>
      </c>
      <c r="R341" s="31">
        <f t="shared" si="10"/>
        <v>0</v>
      </c>
    </row>
    <row r="342" spans="3:18" ht="15.75" x14ac:dyDescent="0.25">
      <c r="C342" s="42" t="s">
        <v>2750</v>
      </c>
      <c r="D342" s="42" t="s">
        <v>9</v>
      </c>
      <c r="E342" s="42" t="s">
        <v>841</v>
      </c>
      <c r="F342" s="42" t="s">
        <v>332</v>
      </c>
      <c r="G342" s="42">
        <v>4490</v>
      </c>
      <c r="H342" s="43" t="s">
        <v>403</v>
      </c>
      <c r="I342" s="43" t="s">
        <v>2705</v>
      </c>
      <c r="J342" s="43" t="s">
        <v>834</v>
      </c>
      <c r="K342" s="43">
        <v>6</v>
      </c>
      <c r="L342" s="43">
        <v>0</v>
      </c>
      <c r="M342" s="43">
        <f t="shared" si="11"/>
        <v>0</v>
      </c>
      <c r="N342" s="44">
        <v>0</v>
      </c>
      <c r="O342" s="43" t="s">
        <v>9</v>
      </c>
      <c r="P342" s="42" t="s">
        <v>7</v>
      </c>
      <c r="R342" s="31">
        <f t="shared" si="10"/>
        <v>0</v>
      </c>
    </row>
    <row r="343" spans="3:18" ht="15.75" x14ac:dyDescent="0.25">
      <c r="C343" s="42" t="s">
        <v>2750</v>
      </c>
      <c r="D343" s="42" t="s">
        <v>9</v>
      </c>
      <c r="E343" s="42" t="s">
        <v>3</v>
      </c>
      <c r="F343" s="42" t="s">
        <v>803</v>
      </c>
      <c r="G343" s="42">
        <v>4495</v>
      </c>
      <c r="H343" s="43" t="s">
        <v>403</v>
      </c>
      <c r="I343" s="43" t="s">
        <v>2705</v>
      </c>
      <c r="J343" s="43" t="s">
        <v>834</v>
      </c>
      <c r="K343" s="43">
        <v>2</v>
      </c>
      <c r="L343" s="43">
        <v>0</v>
      </c>
      <c r="M343" s="43">
        <f t="shared" si="11"/>
        <v>0</v>
      </c>
      <c r="N343" s="44">
        <v>0</v>
      </c>
      <c r="O343" s="43" t="s">
        <v>9</v>
      </c>
      <c r="P343" s="42" t="s">
        <v>3</v>
      </c>
      <c r="R343" s="31">
        <f t="shared" si="10"/>
        <v>0</v>
      </c>
    </row>
    <row r="344" spans="3:18" ht="15.75" x14ac:dyDescent="0.25">
      <c r="C344" s="42" t="s">
        <v>2750</v>
      </c>
      <c r="D344" s="42" t="s">
        <v>9</v>
      </c>
      <c r="E344" s="42" t="s">
        <v>3</v>
      </c>
      <c r="F344" s="42" t="s">
        <v>330</v>
      </c>
      <c r="G344" s="42">
        <v>4500</v>
      </c>
      <c r="H344" s="43" t="s">
        <v>405</v>
      </c>
      <c r="I344" s="43" t="s">
        <v>2705</v>
      </c>
      <c r="J344" s="43" t="s">
        <v>834</v>
      </c>
      <c r="K344" s="43">
        <v>46</v>
      </c>
      <c r="L344" s="43">
        <v>2</v>
      </c>
      <c r="M344" s="43">
        <f t="shared" si="11"/>
        <v>2</v>
      </c>
      <c r="N344" s="44">
        <v>4.3478260869565216E-2</v>
      </c>
      <c r="O344" s="43" t="s">
        <v>9</v>
      </c>
      <c r="P344" s="42" t="s">
        <v>3</v>
      </c>
      <c r="R344" s="31">
        <f t="shared" si="10"/>
        <v>2</v>
      </c>
    </row>
    <row r="345" spans="3:18" ht="15.75" x14ac:dyDescent="0.25">
      <c r="C345" s="42" t="s">
        <v>2750</v>
      </c>
      <c r="D345" s="42" t="s">
        <v>9</v>
      </c>
      <c r="E345" s="42" t="s">
        <v>3</v>
      </c>
      <c r="F345" s="42" t="s">
        <v>326</v>
      </c>
      <c r="G345" s="42">
        <v>4498</v>
      </c>
      <c r="H345" s="43" t="s">
        <v>404</v>
      </c>
      <c r="I345" s="43" t="s">
        <v>2705</v>
      </c>
      <c r="J345" s="43" t="s">
        <v>834</v>
      </c>
      <c r="K345" s="43">
        <v>9</v>
      </c>
      <c r="L345" s="43">
        <v>1</v>
      </c>
      <c r="M345" s="43">
        <f t="shared" si="11"/>
        <v>1</v>
      </c>
      <c r="N345" s="44">
        <v>0.1111111111111111</v>
      </c>
      <c r="O345" s="43" t="s">
        <v>9</v>
      </c>
      <c r="P345" s="42" t="s">
        <v>3</v>
      </c>
      <c r="R345" s="31">
        <f t="shared" si="10"/>
        <v>1</v>
      </c>
    </row>
    <row r="346" spans="3:18" ht="15.75" x14ac:dyDescent="0.25">
      <c r="C346" s="42" t="s">
        <v>2750</v>
      </c>
      <c r="D346" s="42" t="s">
        <v>9</v>
      </c>
      <c r="E346" s="42" t="s">
        <v>3</v>
      </c>
      <c r="F346" s="42" t="s">
        <v>327</v>
      </c>
      <c r="G346" s="42">
        <v>4497</v>
      </c>
      <c r="H346" s="43" t="s">
        <v>404</v>
      </c>
      <c r="I346" s="43" t="s">
        <v>2705</v>
      </c>
      <c r="J346" s="43" t="s">
        <v>834</v>
      </c>
      <c r="K346" s="43">
        <v>28</v>
      </c>
      <c r="L346" s="43">
        <v>4</v>
      </c>
      <c r="M346" s="43">
        <f t="shared" si="11"/>
        <v>4</v>
      </c>
      <c r="N346" s="44">
        <v>0.14285714285714285</v>
      </c>
      <c r="O346" s="43" t="s">
        <v>9</v>
      </c>
      <c r="P346" s="42" t="s">
        <v>3</v>
      </c>
      <c r="R346" s="31">
        <f t="shared" si="10"/>
        <v>4</v>
      </c>
    </row>
    <row r="347" spans="3:18" ht="15.75" x14ac:dyDescent="0.25">
      <c r="C347" s="42" t="s">
        <v>2750</v>
      </c>
      <c r="D347" s="42" t="s">
        <v>9</v>
      </c>
      <c r="E347" s="42" t="s">
        <v>3</v>
      </c>
      <c r="F347" s="42" t="s">
        <v>328</v>
      </c>
      <c r="G347" s="42">
        <v>4496</v>
      </c>
      <c r="H347" s="43" t="s">
        <v>403</v>
      </c>
      <c r="I347" s="43" t="s">
        <v>2705</v>
      </c>
      <c r="J347" s="43" t="s">
        <v>834</v>
      </c>
      <c r="K347" s="43">
        <v>9</v>
      </c>
      <c r="L347" s="43">
        <v>2</v>
      </c>
      <c r="M347" s="43">
        <f t="shared" si="11"/>
        <v>2</v>
      </c>
      <c r="N347" s="44">
        <v>0.22222222222222221</v>
      </c>
      <c r="O347" s="43" t="s">
        <v>9</v>
      </c>
      <c r="P347" s="42" t="s">
        <v>3</v>
      </c>
      <c r="R347" s="31">
        <f t="shared" si="10"/>
        <v>2</v>
      </c>
    </row>
    <row r="348" spans="3:18" ht="15.75" x14ac:dyDescent="0.25">
      <c r="C348" s="42" t="s">
        <v>2750</v>
      </c>
      <c r="D348" s="42" t="s">
        <v>9</v>
      </c>
      <c r="E348" s="42" t="s">
        <v>3</v>
      </c>
      <c r="F348" s="42" t="s">
        <v>329</v>
      </c>
      <c r="G348" s="42">
        <v>4499</v>
      </c>
      <c r="H348" s="43" t="s">
        <v>403</v>
      </c>
      <c r="I348" s="43" t="s">
        <v>2705</v>
      </c>
      <c r="J348" s="43" t="s">
        <v>834</v>
      </c>
      <c r="K348" s="43">
        <v>3</v>
      </c>
      <c r="L348" s="43">
        <v>0</v>
      </c>
      <c r="M348" s="43">
        <f t="shared" si="11"/>
        <v>0</v>
      </c>
      <c r="N348" s="44">
        <v>0</v>
      </c>
      <c r="O348" s="43" t="s">
        <v>9</v>
      </c>
      <c r="P348" s="42" t="s">
        <v>3</v>
      </c>
      <c r="R348" s="31">
        <f t="shared" si="10"/>
        <v>0</v>
      </c>
    </row>
    <row r="349" spans="3:18" ht="15.75" x14ac:dyDescent="0.25">
      <c r="C349" s="42" t="s">
        <v>2750</v>
      </c>
      <c r="D349" s="42" t="s">
        <v>9</v>
      </c>
      <c r="E349" s="42" t="s">
        <v>9</v>
      </c>
      <c r="F349" s="42" t="s">
        <v>340</v>
      </c>
      <c r="G349" s="42">
        <v>4501</v>
      </c>
      <c r="H349" s="43" t="s">
        <v>406</v>
      </c>
      <c r="I349" s="43" t="s">
        <v>2706</v>
      </c>
      <c r="J349" s="43" t="s">
        <v>833</v>
      </c>
      <c r="K349" s="43">
        <v>75</v>
      </c>
      <c r="L349" s="43">
        <v>4</v>
      </c>
      <c r="M349" s="43">
        <f t="shared" si="11"/>
        <v>0</v>
      </c>
      <c r="N349" s="44">
        <v>5.3333333333333337E-2</v>
      </c>
      <c r="O349" s="43" t="s">
        <v>9</v>
      </c>
      <c r="P349" s="42" t="s">
        <v>8</v>
      </c>
      <c r="R349" s="31" t="str">
        <f t="shared" si="10"/>
        <v/>
      </c>
    </row>
    <row r="350" spans="3:18" ht="15.75" x14ac:dyDescent="0.25">
      <c r="C350" s="42" t="s">
        <v>2750</v>
      </c>
      <c r="D350" s="42" t="s">
        <v>9</v>
      </c>
      <c r="E350" s="42" t="s">
        <v>9</v>
      </c>
      <c r="F350" s="42" t="s">
        <v>338</v>
      </c>
      <c r="G350" s="42">
        <v>4508</v>
      </c>
      <c r="H350" s="43" t="s">
        <v>404</v>
      </c>
      <c r="I350" s="43" t="s">
        <v>2705</v>
      </c>
      <c r="J350" s="43" t="s">
        <v>834</v>
      </c>
      <c r="K350" s="43">
        <v>3</v>
      </c>
      <c r="L350" s="43">
        <v>0</v>
      </c>
      <c r="M350" s="43">
        <f t="shared" si="11"/>
        <v>0</v>
      </c>
      <c r="N350" s="44">
        <v>0</v>
      </c>
      <c r="O350" s="43" t="s">
        <v>9</v>
      </c>
      <c r="P350" s="42" t="s">
        <v>5</v>
      </c>
      <c r="R350" s="31">
        <f t="shared" si="10"/>
        <v>0</v>
      </c>
    </row>
    <row r="351" spans="3:18" ht="15.75" x14ac:dyDescent="0.25">
      <c r="C351" s="42" t="s">
        <v>2750</v>
      </c>
      <c r="D351" s="42" t="s">
        <v>9</v>
      </c>
      <c r="E351" s="42" t="s">
        <v>9</v>
      </c>
      <c r="F351" s="42" t="s">
        <v>337</v>
      </c>
      <c r="G351" s="42">
        <v>4507</v>
      </c>
      <c r="H351" s="43" t="s">
        <v>404</v>
      </c>
      <c r="I351" s="43" t="s">
        <v>2705</v>
      </c>
      <c r="J351" s="43" t="s">
        <v>834</v>
      </c>
      <c r="K351" s="43">
        <v>6</v>
      </c>
      <c r="L351" s="43">
        <v>1</v>
      </c>
      <c r="M351" s="43">
        <f t="shared" si="11"/>
        <v>1</v>
      </c>
      <c r="N351" s="44">
        <v>0.16666666666666666</v>
      </c>
      <c r="O351" s="43" t="s">
        <v>9</v>
      </c>
      <c r="P351" s="42" t="s">
        <v>5</v>
      </c>
      <c r="R351" s="31">
        <f t="shared" si="10"/>
        <v>1</v>
      </c>
    </row>
    <row r="352" spans="3:18" ht="15.75" x14ac:dyDescent="0.25">
      <c r="C352" s="42" t="s">
        <v>2750</v>
      </c>
      <c r="D352" s="42" t="s">
        <v>9</v>
      </c>
      <c r="E352" s="42" t="s">
        <v>9</v>
      </c>
      <c r="F352" s="42" t="s">
        <v>475</v>
      </c>
      <c r="G352" s="42">
        <v>4506</v>
      </c>
      <c r="H352" s="43" t="s">
        <v>403</v>
      </c>
      <c r="I352" s="43" t="s">
        <v>2705</v>
      </c>
      <c r="J352" s="43" t="s">
        <v>834</v>
      </c>
      <c r="K352" s="43">
        <v>4</v>
      </c>
      <c r="L352" s="43">
        <v>0</v>
      </c>
      <c r="M352" s="43">
        <f t="shared" si="11"/>
        <v>0</v>
      </c>
      <c r="N352" s="44">
        <v>0</v>
      </c>
      <c r="O352" s="43" t="s">
        <v>9</v>
      </c>
      <c r="P352" s="42" t="s">
        <v>5</v>
      </c>
      <c r="R352" s="31">
        <f t="shared" si="10"/>
        <v>0</v>
      </c>
    </row>
    <row r="353" spans="3:18" ht="15.75" x14ac:dyDescent="0.25">
      <c r="C353" s="42" t="s">
        <v>2750</v>
      </c>
      <c r="D353" s="42" t="s">
        <v>9</v>
      </c>
      <c r="E353" s="42" t="s">
        <v>9</v>
      </c>
      <c r="F353" s="42" t="s">
        <v>336</v>
      </c>
      <c r="G353" s="42">
        <v>4503</v>
      </c>
      <c r="H353" s="43" t="s">
        <v>403</v>
      </c>
      <c r="I353" s="43" t="s">
        <v>2705</v>
      </c>
      <c r="J353" s="43" t="s">
        <v>834</v>
      </c>
      <c r="K353" s="43">
        <v>4</v>
      </c>
      <c r="L353" s="43">
        <v>0</v>
      </c>
      <c r="M353" s="43">
        <f t="shared" si="11"/>
        <v>0</v>
      </c>
      <c r="N353" s="44">
        <v>0</v>
      </c>
      <c r="O353" s="43" t="s">
        <v>9</v>
      </c>
      <c r="P353" s="42" t="s">
        <v>5</v>
      </c>
      <c r="R353" s="31">
        <f t="shared" si="10"/>
        <v>0</v>
      </c>
    </row>
    <row r="354" spans="3:18" ht="15.75" x14ac:dyDescent="0.25">
      <c r="C354" s="42" t="s">
        <v>2750</v>
      </c>
      <c r="D354" s="42" t="s">
        <v>9</v>
      </c>
      <c r="E354" s="42" t="s">
        <v>9</v>
      </c>
      <c r="F354" s="42" t="s">
        <v>335</v>
      </c>
      <c r="G354" s="42">
        <v>4502</v>
      </c>
      <c r="H354" s="43" t="s">
        <v>403</v>
      </c>
      <c r="I354" s="43" t="s">
        <v>2705</v>
      </c>
      <c r="J354" s="43" t="s">
        <v>834</v>
      </c>
      <c r="K354" s="43">
        <v>3</v>
      </c>
      <c r="L354" s="43">
        <v>0</v>
      </c>
      <c r="M354" s="43">
        <f t="shared" si="11"/>
        <v>0</v>
      </c>
      <c r="N354" s="44">
        <v>0</v>
      </c>
      <c r="O354" s="43" t="s">
        <v>9</v>
      </c>
      <c r="P354" s="42" t="s">
        <v>5</v>
      </c>
      <c r="R354" s="31">
        <f t="shared" si="10"/>
        <v>0</v>
      </c>
    </row>
    <row r="355" spans="3:18" ht="15.75" x14ac:dyDescent="0.25">
      <c r="C355" s="42" t="s">
        <v>2750</v>
      </c>
      <c r="D355" s="42" t="s">
        <v>9</v>
      </c>
      <c r="E355" s="42" t="s">
        <v>9</v>
      </c>
      <c r="F355" s="42" t="s">
        <v>476</v>
      </c>
      <c r="G355" s="42">
        <v>4510</v>
      </c>
      <c r="H355" s="43" t="s">
        <v>403</v>
      </c>
      <c r="I355" s="43" t="s">
        <v>2706</v>
      </c>
      <c r="J355" s="43" t="s">
        <v>833</v>
      </c>
      <c r="K355" s="43">
        <v>3</v>
      </c>
      <c r="L355" s="43">
        <v>0</v>
      </c>
      <c r="M355" s="43">
        <f t="shared" si="11"/>
        <v>0</v>
      </c>
      <c r="N355" s="44">
        <v>0</v>
      </c>
      <c r="O355" s="43" t="s">
        <v>9</v>
      </c>
      <c r="P355" s="42" t="s">
        <v>8</v>
      </c>
      <c r="R355" s="31" t="str">
        <f t="shared" si="10"/>
        <v/>
      </c>
    </row>
    <row r="356" spans="3:18" ht="15.75" x14ac:dyDescent="0.25">
      <c r="C356" s="42" t="s">
        <v>2750</v>
      </c>
      <c r="D356" s="42" t="s">
        <v>9</v>
      </c>
      <c r="E356" s="42" t="s">
        <v>9</v>
      </c>
      <c r="F356" s="42" t="s">
        <v>339</v>
      </c>
      <c r="G356" s="42">
        <v>4504</v>
      </c>
      <c r="H356" s="43" t="s">
        <v>403</v>
      </c>
      <c r="I356" s="43" t="s">
        <v>2706</v>
      </c>
      <c r="J356" s="43" t="s">
        <v>833</v>
      </c>
      <c r="K356" s="43">
        <v>2</v>
      </c>
      <c r="L356" s="43">
        <v>0</v>
      </c>
      <c r="M356" s="43">
        <f t="shared" si="11"/>
        <v>0</v>
      </c>
      <c r="N356" s="44">
        <v>0</v>
      </c>
      <c r="O356" s="43" t="s">
        <v>9</v>
      </c>
      <c r="P356" s="42" t="s">
        <v>8</v>
      </c>
      <c r="R356" s="31" t="str">
        <f t="shared" si="10"/>
        <v/>
      </c>
    </row>
    <row r="357" spans="3:18" ht="15.75" x14ac:dyDescent="0.25">
      <c r="C357" s="42" t="s">
        <v>2750</v>
      </c>
      <c r="D357" s="42" t="s">
        <v>9</v>
      </c>
      <c r="E357" s="42" t="s">
        <v>3</v>
      </c>
      <c r="F357" s="42" t="s">
        <v>328</v>
      </c>
      <c r="G357" s="42">
        <v>4496</v>
      </c>
      <c r="H357" s="43" t="s">
        <v>403</v>
      </c>
      <c r="I357" s="43" t="s">
        <v>2705</v>
      </c>
      <c r="J357" s="43" t="s">
        <v>834</v>
      </c>
      <c r="K357" s="43">
        <v>26</v>
      </c>
      <c r="L357" s="43">
        <v>4</v>
      </c>
      <c r="M357" s="43">
        <f t="shared" si="11"/>
        <v>4</v>
      </c>
      <c r="N357" s="44">
        <v>0.15384615384615385</v>
      </c>
      <c r="O357" s="43" t="s">
        <v>9</v>
      </c>
      <c r="P357" s="42" t="s">
        <v>3</v>
      </c>
      <c r="R357" s="31">
        <f t="shared" si="10"/>
        <v>4</v>
      </c>
    </row>
    <row r="358" spans="3:18" ht="15.75" x14ac:dyDescent="0.25">
      <c r="C358" s="42" t="s">
        <v>2750</v>
      </c>
      <c r="D358" s="42" t="s">
        <v>9</v>
      </c>
      <c r="E358" s="42" t="s">
        <v>3</v>
      </c>
      <c r="F358" s="42" t="s">
        <v>803</v>
      </c>
      <c r="G358" s="42">
        <v>4495</v>
      </c>
      <c r="H358" s="43" t="s">
        <v>403</v>
      </c>
      <c r="I358" s="43" t="s">
        <v>2705</v>
      </c>
      <c r="J358" s="43" t="s">
        <v>834</v>
      </c>
      <c r="K358" s="43">
        <v>8</v>
      </c>
      <c r="L358" s="43">
        <v>0</v>
      </c>
      <c r="M358" s="43">
        <f t="shared" si="11"/>
        <v>0</v>
      </c>
      <c r="N358" s="44">
        <v>0</v>
      </c>
      <c r="O358" s="43" t="s">
        <v>9</v>
      </c>
      <c r="P358" s="42" t="s">
        <v>3</v>
      </c>
      <c r="R358" s="31">
        <f t="shared" si="10"/>
        <v>0</v>
      </c>
    </row>
    <row r="359" spans="3:18" ht="15.75" x14ac:dyDescent="0.25">
      <c r="C359" s="42" t="s">
        <v>2750</v>
      </c>
      <c r="D359" s="42" t="s">
        <v>9</v>
      </c>
      <c r="E359" s="42" t="s">
        <v>3</v>
      </c>
      <c r="F359" s="42" t="s">
        <v>327</v>
      </c>
      <c r="G359" s="42">
        <v>4497</v>
      </c>
      <c r="H359" s="43" t="s">
        <v>404</v>
      </c>
      <c r="I359" s="43" t="s">
        <v>2705</v>
      </c>
      <c r="J359" s="43" t="s">
        <v>834</v>
      </c>
      <c r="K359" s="43">
        <v>22</v>
      </c>
      <c r="L359" s="43">
        <v>0</v>
      </c>
      <c r="M359" s="43">
        <f t="shared" si="11"/>
        <v>0</v>
      </c>
      <c r="N359" s="44">
        <v>0</v>
      </c>
      <c r="O359" s="43" t="s">
        <v>9</v>
      </c>
      <c r="P359" s="42" t="s">
        <v>3</v>
      </c>
      <c r="R359" s="31">
        <f t="shared" si="10"/>
        <v>0</v>
      </c>
    </row>
    <row r="360" spans="3:18" ht="15.75" x14ac:dyDescent="0.25">
      <c r="C360" s="42" t="s">
        <v>2750</v>
      </c>
      <c r="D360" s="42" t="s">
        <v>9</v>
      </c>
      <c r="E360" s="42" t="s">
        <v>3</v>
      </c>
      <c r="F360" s="42" t="s">
        <v>330</v>
      </c>
      <c r="G360" s="42">
        <v>4500</v>
      </c>
      <c r="H360" s="43" t="s">
        <v>405</v>
      </c>
      <c r="I360" s="43" t="s">
        <v>2705</v>
      </c>
      <c r="J360" s="43" t="s">
        <v>833</v>
      </c>
      <c r="K360" s="43">
        <v>32</v>
      </c>
      <c r="L360" s="43">
        <v>1</v>
      </c>
      <c r="M360" s="43">
        <f t="shared" si="11"/>
        <v>0</v>
      </c>
      <c r="N360" s="44">
        <v>3.125E-2</v>
      </c>
      <c r="O360" s="43" t="s">
        <v>9</v>
      </c>
      <c r="P360" s="42" t="s">
        <v>3</v>
      </c>
      <c r="R360" s="31" t="str">
        <f t="shared" si="10"/>
        <v/>
      </c>
    </row>
    <row r="361" spans="3:18" ht="15.75" x14ac:dyDescent="0.25">
      <c r="C361" s="42" t="s">
        <v>2750</v>
      </c>
      <c r="D361" s="42" t="s">
        <v>9</v>
      </c>
      <c r="E361" s="42" t="s">
        <v>3</v>
      </c>
      <c r="F361" s="42" t="s">
        <v>326</v>
      </c>
      <c r="G361" s="42">
        <v>4498</v>
      </c>
      <c r="H361" s="43" t="s">
        <v>404</v>
      </c>
      <c r="I361" s="43" t="s">
        <v>2705</v>
      </c>
      <c r="J361" s="43" t="s">
        <v>834</v>
      </c>
      <c r="K361" s="43">
        <v>8</v>
      </c>
      <c r="L361" s="43">
        <v>1</v>
      </c>
      <c r="M361" s="43">
        <f t="shared" si="11"/>
        <v>1</v>
      </c>
      <c r="N361" s="44">
        <v>0.125</v>
      </c>
      <c r="O361" s="43" t="s">
        <v>9</v>
      </c>
      <c r="P361" s="42" t="s">
        <v>3</v>
      </c>
      <c r="R361" s="31">
        <f t="shared" si="10"/>
        <v>1</v>
      </c>
    </row>
    <row r="362" spans="3:18" ht="15.75" x14ac:dyDescent="0.25">
      <c r="C362" s="42" t="s">
        <v>2750</v>
      </c>
      <c r="D362" s="42" t="s">
        <v>9</v>
      </c>
      <c r="E362" s="42" t="s">
        <v>3</v>
      </c>
      <c r="F362" s="42" t="s">
        <v>329</v>
      </c>
      <c r="G362" s="42">
        <v>4499</v>
      </c>
      <c r="H362" s="43" t="s">
        <v>403</v>
      </c>
      <c r="I362" s="43" t="s">
        <v>2705</v>
      </c>
      <c r="J362" s="43" t="s">
        <v>834</v>
      </c>
      <c r="K362" s="43">
        <v>3</v>
      </c>
      <c r="L362" s="43">
        <v>0</v>
      </c>
      <c r="M362" s="43">
        <f t="shared" si="11"/>
        <v>0</v>
      </c>
      <c r="N362" s="44">
        <v>0</v>
      </c>
      <c r="O362" s="43" t="s">
        <v>9</v>
      </c>
      <c r="P362" s="42" t="s">
        <v>3</v>
      </c>
      <c r="R362" s="31">
        <f t="shared" si="10"/>
        <v>0</v>
      </c>
    </row>
    <row r="363" spans="3:18" ht="15.75" x14ac:dyDescent="0.25">
      <c r="C363" s="42" t="s">
        <v>2750</v>
      </c>
      <c r="D363" s="42" t="s">
        <v>9</v>
      </c>
      <c r="E363" s="42" t="s">
        <v>841</v>
      </c>
      <c r="F363" s="42" t="s">
        <v>474</v>
      </c>
      <c r="G363" s="42">
        <v>4489</v>
      </c>
      <c r="H363" s="43" t="s">
        <v>405</v>
      </c>
      <c r="I363" s="43" t="s">
        <v>2706</v>
      </c>
      <c r="J363" s="43" t="s">
        <v>833</v>
      </c>
      <c r="K363" s="43">
        <v>17</v>
      </c>
      <c r="L363" s="43">
        <v>1</v>
      </c>
      <c r="M363" s="43">
        <f t="shared" si="11"/>
        <v>0</v>
      </c>
      <c r="N363" s="44">
        <v>5.8823529411764705E-2</v>
      </c>
      <c r="O363" s="43" t="s">
        <v>9</v>
      </c>
      <c r="P363" s="42" t="s">
        <v>841</v>
      </c>
      <c r="R363" s="31" t="str">
        <f t="shared" si="10"/>
        <v/>
      </c>
    </row>
    <row r="364" spans="3:18" ht="15.75" x14ac:dyDescent="0.25">
      <c r="C364" s="42" t="s">
        <v>2750</v>
      </c>
      <c r="D364" s="42" t="s">
        <v>9</v>
      </c>
      <c r="E364" s="42" t="s">
        <v>841</v>
      </c>
      <c r="F364" s="42" t="s">
        <v>334</v>
      </c>
      <c r="G364" s="42">
        <v>4491</v>
      </c>
      <c r="H364" s="43" t="s">
        <v>403</v>
      </c>
      <c r="I364" s="43" t="s">
        <v>2705</v>
      </c>
      <c r="J364" s="43" t="s">
        <v>834</v>
      </c>
      <c r="K364" s="43">
        <v>8</v>
      </c>
      <c r="L364" s="43">
        <v>0</v>
      </c>
      <c r="M364" s="43">
        <f t="shared" si="11"/>
        <v>0</v>
      </c>
      <c r="N364" s="44">
        <v>0</v>
      </c>
      <c r="O364" s="43" t="s">
        <v>9</v>
      </c>
      <c r="P364" s="42" t="s">
        <v>7</v>
      </c>
      <c r="R364" s="31">
        <f t="shared" si="10"/>
        <v>0</v>
      </c>
    </row>
    <row r="365" spans="3:18" ht="15.75" x14ac:dyDescent="0.25">
      <c r="C365" s="42" t="s">
        <v>2750</v>
      </c>
      <c r="D365" s="42" t="s">
        <v>9</v>
      </c>
      <c r="E365" s="42" t="s">
        <v>841</v>
      </c>
      <c r="F365" s="42" t="s">
        <v>473</v>
      </c>
      <c r="G365" s="42">
        <v>4492</v>
      </c>
      <c r="H365" s="43" t="s">
        <v>404</v>
      </c>
      <c r="I365" s="43" t="s">
        <v>2706</v>
      </c>
      <c r="J365" s="43" t="s">
        <v>833</v>
      </c>
      <c r="K365" s="43">
        <v>11</v>
      </c>
      <c r="L365" s="43">
        <v>0</v>
      </c>
      <c r="M365" s="43">
        <f t="shared" si="11"/>
        <v>0</v>
      </c>
      <c r="N365" s="44">
        <v>0</v>
      </c>
      <c r="O365" s="43" t="s">
        <v>9</v>
      </c>
      <c r="P365" s="42" t="s">
        <v>6</v>
      </c>
      <c r="R365" s="31" t="str">
        <f t="shared" si="10"/>
        <v/>
      </c>
    </row>
    <row r="366" spans="3:18" ht="15.75" x14ac:dyDescent="0.25">
      <c r="C366" s="42" t="s">
        <v>2750</v>
      </c>
      <c r="D366" s="42" t="s">
        <v>9</v>
      </c>
      <c r="E366" s="42" t="s">
        <v>841</v>
      </c>
      <c r="F366" s="42" t="s">
        <v>331</v>
      </c>
      <c r="G366" s="42">
        <v>4494</v>
      </c>
      <c r="H366" s="43" t="s">
        <v>404</v>
      </c>
      <c r="I366" s="43" t="s">
        <v>2705</v>
      </c>
      <c r="J366" s="43" t="s">
        <v>833</v>
      </c>
      <c r="K366" s="43">
        <v>11</v>
      </c>
      <c r="L366" s="43">
        <v>1</v>
      </c>
      <c r="M366" s="43">
        <f t="shared" si="11"/>
        <v>0</v>
      </c>
      <c r="N366" s="44">
        <v>9.0909090909090912E-2</v>
      </c>
      <c r="O366" s="43" t="s">
        <v>9</v>
      </c>
      <c r="P366" s="42" t="s">
        <v>4</v>
      </c>
      <c r="R366" s="31" t="str">
        <f t="shared" si="10"/>
        <v/>
      </c>
    </row>
    <row r="367" spans="3:18" ht="15.75" x14ac:dyDescent="0.25">
      <c r="C367" s="42" t="s">
        <v>2750</v>
      </c>
      <c r="D367" s="42" t="s">
        <v>9</v>
      </c>
      <c r="E367" s="42" t="s">
        <v>841</v>
      </c>
      <c r="F367" s="42" t="s">
        <v>332</v>
      </c>
      <c r="G367" s="42">
        <v>4490</v>
      </c>
      <c r="H367" s="43" t="s">
        <v>403</v>
      </c>
      <c r="I367" s="43" t="s">
        <v>2705</v>
      </c>
      <c r="J367" s="43" t="s">
        <v>834</v>
      </c>
      <c r="K367" s="43">
        <v>9</v>
      </c>
      <c r="L367" s="43">
        <v>0</v>
      </c>
      <c r="M367" s="43">
        <f t="shared" si="11"/>
        <v>0</v>
      </c>
      <c r="N367" s="44">
        <v>0</v>
      </c>
      <c r="O367" s="43" t="s">
        <v>9</v>
      </c>
      <c r="P367" s="42" t="s">
        <v>7</v>
      </c>
      <c r="R367" s="31">
        <f t="shared" si="10"/>
        <v>0</v>
      </c>
    </row>
    <row r="368" spans="3:18" ht="15.75" x14ac:dyDescent="0.25">
      <c r="C368" s="42" t="s">
        <v>2750</v>
      </c>
      <c r="D368" s="42" t="s">
        <v>9</v>
      </c>
      <c r="E368" s="42" t="s">
        <v>841</v>
      </c>
      <c r="F368" s="42" t="s">
        <v>333</v>
      </c>
      <c r="G368" s="42">
        <v>4493</v>
      </c>
      <c r="H368" s="43" t="s">
        <v>403</v>
      </c>
      <c r="I368" s="43" t="s">
        <v>2705</v>
      </c>
      <c r="J368" s="43" t="s">
        <v>834</v>
      </c>
      <c r="K368" s="43">
        <v>3</v>
      </c>
      <c r="L368" s="43">
        <v>0</v>
      </c>
      <c r="M368" s="43">
        <f t="shared" si="11"/>
        <v>0</v>
      </c>
      <c r="N368" s="44">
        <v>0</v>
      </c>
      <c r="O368" s="43" t="s">
        <v>9</v>
      </c>
      <c r="P368" s="42" t="s">
        <v>7</v>
      </c>
      <c r="R368" s="31">
        <f t="shared" si="10"/>
        <v>0</v>
      </c>
    </row>
    <row r="369" spans="3:18" ht="15.75" x14ac:dyDescent="0.25">
      <c r="C369" s="42" t="s">
        <v>2750</v>
      </c>
      <c r="D369" s="42" t="s">
        <v>101</v>
      </c>
      <c r="E369" s="42" t="s">
        <v>1882</v>
      </c>
      <c r="F369" s="42" t="s">
        <v>2409</v>
      </c>
      <c r="G369" s="42">
        <v>4645</v>
      </c>
      <c r="H369" s="43" t="s">
        <v>405</v>
      </c>
      <c r="I369" s="43" t="s">
        <v>2706</v>
      </c>
      <c r="J369" s="43" t="s">
        <v>834</v>
      </c>
      <c r="K369" s="43">
        <v>106</v>
      </c>
      <c r="L369" s="43">
        <v>9</v>
      </c>
      <c r="M369" s="43">
        <f t="shared" si="11"/>
        <v>9</v>
      </c>
      <c r="N369" s="44">
        <v>8.4905660377358486E-2</v>
      </c>
      <c r="O369" s="43" t="s">
        <v>101</v>
      </c>
      <c r="P369" s="42" t="s">
        <v>101</v>
      </c>
      <c r="R369" s="31">
        <f t="shared" si="10"/>
        <v>9</v>
      </c>
    </row>
    <row r="370" spans="3:18" ht="15.75" x14ac:dyDescent="0.25">
      <c r="C370" s="42" t="s">
        <v>2750</v>
      </c>
      <c r="D370" s="42" t="s">
        <v>101</v>
      </c>
      <c r="E370" s="42" t="s">
        <v>1882</v>
      </c>
      <c r="F370" s="42" t="s">
        <v>2408</v>
      </c>
      <c r="G370" s="42">
        <v>4640</v>
      </c>
      <c r="H370" s="43" t="s">
        <v>405</v>
      </c>
      <c r="I370" s="43" t="s">
        <v>2706</v>
      </c>
      <c r="J370" s="43" t="s">
        <v>834</v>
      </c>
      <c r="K370" s="43">
        <v>105</v>
      </c>
      <c r="L370" s="43">
        <v>8</v>
      </c>
      <c r="M370" s="43">
        <f t="shared" si="11"/>
        <v>8</v>
      </c>
      <c r="N370" s="44">
        <v>7.6190476190476197E-2</v>
      </c>
      <c r="O370" s="43" t="s">
        <v>101</v>
      </c>
      <c r="P370" s="42" t="s">
        <v>101</v>
      </c>
      <c r="R370" s="31">
        <f t="shared" si="10"/>
        <v>8</v>
      </c>
    </row>
    <row r="371" spans="3:18" ht="15.75" x14ac:dyDescent="0.25">
      <c r="C371" s="42" t="s">
        <v>2750</v>
      </c>
      <c r="D371" s="42" t="s">
        <v>101</v>
      </c>
      <c r="E371" s="42" t="s">
        <v>1882</v>
      </c>
      <c r="F371" s="42" t="s">
        <v>2410</v>
      </c>
      <c r="G371" s="42">
        <v>4641</v>
      </c>
      <c r="H371" s="43" t="s">
        <v>404</v>
      </c>
      <c r="I371" s="43" t="s">
        <v>2706</v>
      </c>
      <c r="J371" s="43" t="s">
        <v>833</v>
      </c>
      <c r="K371" s="43">
        <v>17</v>
      </c>
      <c r="L371" s="43">
        <v>2</v>
      </c>
      <c r="M371" s="43">
        <f t="shared" si="11"/>
        <v>0</v>
      </c>
      <c r="N371" s="44">
        <v>0.11764705882352941</v>
      </c>
      <c r="O371" s="43" t="s">
        <v>101</v>
      </c>
      <c r="P371" s="42" t="s">
        <v>101</v>
      </c>
      <c r="R371" s="31" t="str">
        <f t="shared" si="10"/>
        <v/>
      </c>
    </row>
    <row r="372" spans="3:18" ht="15.75" x14ac:dyDescent="0.25">
      <c r="C372" s="42" t="s">
        <v>2750</v>
      </c>
      <c r="D372" s="42" t="s">
        <v>101</v>
      </c>
      <c r="E372" s="42" t="s">
        <v>1882</v>
      </c>
      <c r="F372" s="42" t="s">
        <v>2411</v>
      </c>
      <c r="G372" s="42">
        <v>4644</v>
      </c>
      <c r="H372" s="43" t="s">
        <v>403</v>
      </c>
      <c r="I372" s="43" t="s">
        <v>2706</v>
      </c>
      <c r="J372" s="43" t="s">
        <v>833</v>
      </c>
      <c r="K372" s="43">
        <v>12</v>
      </c>
      <c r="L372" s="43">
        <v>0</v>
      </c>
      <c r="M372" s="43">
        <f t="shared" si="11"/>
        <v>0</v>
      </c>
      <c r="N372" s="44">
        <v>0</v>
      </c>
      <c r="O372" s="43" t="s">
        <v>101</v>
      </c>
      <c r="P372" s="42" t="s">
        <v>101</v>
      </c>
      <c r="R372" s="31" t="str">
        <f t="shared" si="10"/>
        <v/>
      </c>
    </row>
    <row r="373" spans="3:18" ht="15.75" x14ac:dyDescent="0.25">
      <c r="C373" s="42" t="s">
        <v>2750</v>
      </c>
      <c r="D373" s="42" t="s">
        <v>101</v>
      </c>
      <c r="E373" s="42" t="s">
        <v>1882</v>
      </c>
      <c r="F373" s="42" t="s">
        <v>2406</v>
      </c>
      <c r="G373" s="42">
        <v>4643</v>
      </c>
      <c r="H373" s="43" t="s">
        <v>403</v>
      </c>
      <c r="I373" s="43" t="s">
        <v>2706</v>
      </c>
      <c r="J373" s="43" t="s">
        <v>833</v>
      </c>
      <c r="K373" s="43">
        <v>4</v>
      </c>
      <c r="L373" s="43">
        <v>0</v>
      </c>
      <c r="M373" s="43">
        <f t="shared" si="11"/>
        <v>0</v>
      </c>
      <c r="N373" s="44">
        <v>0</v>
      </c>
      <c r="O373" s="43" t="s">
        <v>101</v>
      </c>
      <c r="P373" s="42" t="s">
        <v>101</v>
      </c>
      <c r="R373" s="31" t="str">
        <f t="shared" si="10"/>
        <v/>
      </c>
    </row>
    <row r="374" spans="3:18" ht="15.75" x14ac:dyDescent="0.25">
      <c r="C374" s="42" t="s">
        <v>2750</v>
      </c>
      <c r="D374" s="42" t="s">
        <v>101</v>
      </c>
      <c r="E374" s="42" t="s">
        <v>1882</v>
      </c>
      <c r="F374" s="42" t="s">
        <v>2407</v>
      </c>
      <c r="G374" s="42">
        <v>12831</v>
      </c>
      <c r="H374" s="43" t="s">
        <v>403</v>
      </c>
      <c r="I374" s="43" t="s">
        <v>2706</v>
      </c>
      <c r="J374" s="43" t="s">
        <v>833</v>
      </c>
      <c r="K374" s="43">
        <v>4</v>
      </c>
      <c r="L374" s="43">
        <v>1</v>
      </c>
      <c r="M374" s="43">
        <f t="shared" si="11"/>
        <v>0</v>
      </c>
      <c r="N374" s="44">
        <v>0.25</v>
      </c>
      <c r="O374" s="43" t="s">
        <v>101</v>
      </c>
      <c r="P374" s="42" t="s">
        <v>101</v>
      </c>
      <c r="R374" s="31" t="str">
        <f t="shared" si="10"/>
        <v/>
      </c>
    </row>
    <row r="375" spans="3:18" ht="15.75" x14ac:dyDescent="0.25">
      <c r="C375" s="42" t="s">
        <v>2750</v>
      </c>
      <c r="D375" s="42" t="s">
        <v>101</v>
      </c>
      <c r="E375" s="42" t="s">
        <v>1882</v>
      </c>
      <c r="F375" s="42" t="s">
        <v>2412</v>
      </c>
      <c r="G375" s="42">
        <v>4642</v>
      </c>
      <c r="H375" s="43" t="s">
        <v>403</v>
      </c>
      <c r="I375" s="43" t="s">
        <v>2706</v>
      </c>
      <c r="J375" s="43" t="s">
        <v>833</v>
      </c>
      <c r="K375" s="43">
        <v>2</v>
      </c>
      <c r="L375" s="43">
        <v>0</v>
      </c>
      <c r="M375" s="43">
        <f t="shared" si="11"/>
        <v>0</v>
      </c>
      <c r="N375" s="44">
        <v>0</v>
      </c>
      <c r="O375" s="43" t="s">
        <v>101</v>
      </c>
      <c r="P375" s="42" t="s">
        <v>101</v>
      </c>
      <c r="R375" s="31" t="str">
        <f t="shared" si="10"/>
        <v/>
      </c>
    </row>
    <row r="376" spans="3:18" ht="15.75" x14ac:dyDescent="0.25">
      <c r="C376" s="42" t="s">
        <v>2750</v>
      </c>
      <c r="D376" s="42" t="s">
        <v>101</v>
      </c>
      <c r="E376" s="42" t="s">
        <v>2339</v>
      </c>
      <c r="F376" s="42" t="s">
        <v>2420</v>
      </c>
      <c r="G376" s="42">
        <v>4655</v>
      </c>
      <c r="H376" s="43" t="s">
        <v>406</v>
      </c>
      <c r="I376" s="43" t="s">
        <v>2706</v>
      </c>
      <c r="J376" s="43" t="s">
        <v>834</v>
      </c>
      <c r="K376" s="43">
        <v>208</v>
      </c>
      <c r="L376" s="43">
        <v>25</v>
      </c>
      <c r="M376" s="43">
        <f t="shared" si="11"/>
        <v>25</v>
      </c>
      <c r="N376" s="44">
        <v>0.1201923076923077</v>
      </c>
      <c r="O376" s="43" t="s">
        <v>101</v>
      </c>
      <c r="P376" s="42" t="s">
        <v>101</v>
      </c>
      <c r="R376" s="31">
        <f t="shared" si="10"/>
        <v>25</v>
      </c>
    </row>
    <row r="377" spans="3:18" ht="15.75" x14ac:dyDescent="0.25">
      <c r="C377" s="42" t="s">
        <v>2750</v>
      </c>
      <c r="D377" s="42" t="s">
        <v>101</v>
      </c>
      <c r="E377" s="42" t="s">
        <v>2339</v>
      </c>
      <c r="F377" s="42" t="s">
        <v>2418</v>
      </c>
      <c r="G377" s="42">
        <v>4657</v>
      </c>
      <c r="H377" s="43" t="s">
        <v>406</v>
      </c>
      <c r="I377" s="43" t="s">
        <v>2706</v>
      </c>
      <c r="J377" s="43" t="s">
        <v>834</v>
      </c>
      <c r="K377" s="43">
        <v>117</v>
      </c>
      <c r="L377" s="43">
        <v>1</v>
      </c>
      <c r="M377" s="43">
        <f t="shared" si="11"/>
        <v>1</v>
      </c>
      <c r="N377" s="44">
        <v>8.5470085470085479E-3</v>
      </c>
      <c r="O377" s="43" t="s">
        <v>101</v>
      </c>
      <c r="P377" s="42" t="s">
        <v>101</v>
      </c>
      <c r="R377" s="31">
        <f t="shared" si="10"/>
        <v>1</v>
      </c>
    </row>
    <row r="378" spans="3:18" ht="15.75" x14ac:dyDescent="0.25">
      <c r="C378" s="42" t="s">
        <v>2750</v>
      </c>
      <c r="D378" s="42" t="s">
        <v>101</v>
      </c>
      <c r="E378" s="42" t="s">
        <v>2339</v>
      </c>
      <c r="F378" s="42" t="s">
        <v>2416</v>
      </c>
      <c r="G378" s="42">
        <v>15496</v>
      </c>
      <c r="H378" s="43" t="s">
        <v>404</v>
      </c>
      <c r="I378" s="43" t="s">
        <v>2706</v>
      </c>
      <c r="J378" s="43" t="s">
        <v>833</v>
      </c>
      <c r="K378" s="43">
        <v>31</v>
      </c>
      <c r="L378" s="43">
        <v>2</v>
      </c>
      <c r="M378" s="43">
        <f t="shared" si="11"/>
        <v>0</v>
      </c>
      <c r="N378" s="44">
        <v>6.4516129032258063E-2</v>
      </c>
      <c r="O378" s="43" t="s">
        <v>101</v>
      </c>
      <c r="P378" s="42" t="s">
        <v>101</v>
      </c>
      <c r="R378" s="31" t="str">
        <f t="shared" si="10"/>
        <v/>
      </c>
    </row>
    <row r="379" spans="3:18" ht="15.75" x14ac:dyDescent="0.25">
      <c r="C379" s="42" t="s">
        <v>2750</v>
      </c>
      <c r="D379" s="42" t="s">
        <v>101</v>
      </c>
      <c r="E379" s="42" t="s">
        <v>2339</v>
      </c>
      <c r="F379" s="42" t="s">
        <v>2419</v>
      </c>
      <c r="G379" s="42">
        <v>4654</v>
      </c>
      <c r="H379" s="43" t="s">
        <v>403</v>
      </c>
      <c r="I379" s="43" t="s">
        <v>2706</v>
      </c>
      <c r="J379" s="43" t="s">
        <v>833</v>
      </c>
      <c r="K379" s="43">
        <v>24</v>
      </c>
      <c r="L379" s="43">
        <v>2</v>
      </c>
      <c r="M379" s="43">
        <f t="shared" si="11"/>
        <v>0</v>
      </c>
      <c r="N379" s="44">
        <v>8.3333333333333329E-2</v>
      </c>
      <c r="O379" s="43" t="s">
        <v>101</v>
      </c>
      <c r="P379" s="42" t="s">
        <v>101</v>
      </c>
      <c r="R379" s="31" t="str">
        <f t="shared" si="10"/>
        <v/>
      </c>
    </row>
    <row r="380" spans="3:18" ht="15.75" x14ac:dyDescent="0.25">
      <c r="C380" s="42" t="s">
        <v>2750</v>
      </c>
      <c r="D380" s="42" t="s">
        <v>101</v>
      </c>
      <c r="E380" s="42" t="s">
        <v>2339</v>
      </c>
      <c r="F380" s="42" t="s">
        <v>2414</v>
      </c>
      <c r="G380" s="42">
        <v>4656</v>
      </c>
      <c r="H380" s="43" t="s">
        <v>403</v>
      </c>
      <c r="I380" s="43" t="s">
        <v>2706</v>
      </c>
      <c r="J380" s="43" t="s">
        <v>833</v>
      </c>
      <c r="K380" s="43">
        <v>15</v>
      </c>
      <c r="L380" s="43">
        <v>0</v>
      </c>
      <c r="M380" s="43">
        <f t="shared" si="11"/>
        <v>0</v>
      </c>
      <c r="N380" s="44">
        <v>0</v>
      </c>
      <c r="O380" s="43" t="s">
        <v>101</v>
      </c>
      <c r="P380" s="42" t="s">
        <v>101</v>
      </c>
      <c r="R380" s="31" t="str">
        <f t="shared" si="10"/>
        <v/>
      </c>
    </row>
    <row r="381" spans="3:18" ht="15.75" x14ac:dyDescent="0.25">
      <c r="C381" s="42" t="s">
        <v>2750</v>
      </c>
      <c r="D381" s="42" t="s">
        <v>101</v>
      </c>
      <c r="E381" s="42" t="s">
        <v>2339</v>
      </c>
      <c r="F381" s="42" t="s">
        <v>2417</v>
      </c>
      <c r="G381" s="42">
        <v>4652</v>
      </c>
      <c r="H381" s="43" t="s">
        <v>403</v>
      </c>
      <c r="I381" s="43" t="s">
        <v>2706</v>
      </c>
      <c r="J381" s="43" t="s">
        <v>833</v>
      </c>
      <c r="K381" s="43">
        <v>5</v>
      </c>
      <c r="L381" s="43">
        <v>0</v>
      </c>
      <c r="M381" s="43">
        <f t="shared" si="11"/>
        <v>0</v>
      </c>
      <c r="N381" s="44">
        <v>0</v>
      </c>
      <c r="O381" s="43" t="s">
        <v>101</v>
      </c>
      <c r="P381" s="42" t="s">
        <v>101</v>
      </c>
      <c r="R381" s="31" t="str">
        <f t="shared" si="10"/>
        <v/>
      </c>
    </row>
    <row r="382" spans="3:18" ht="15.75" x14ac:dyDescent="0.25">
      <c r="C382" s="42" t="s">
        <v>2750</v>
      </c>
      <c r="D382" s="42" t="s">
        <v>101</v>
      </c>
      <c r="E382" s="42" t="s">
        <v>2339</v>
      </c>
      <c r="F382" s="42" t="s">
        <v>730</v>
      </c>
      <c r="G382" s="42">
        <v>4653</v>
      </c>
      <c r="H382" s="43" t="s">
        <v>404</v>
      </c>
      <c r="I382" s="43" t="s">
        <v>2705</v>
      </c>
      <c r="J382" s="43" t="s">
        <v>834</v>
      </c>
      <c r="K382" s="43">
        <v>14</v>
      </c>
      <c r="L382" s="43">
        <v>1</v>
      </c>
      <c r="M382" s="43">
        <f t="shared" si="11"/>
        <v>1</v>
      </c>
      <c r="N382" s="44">
        <v>7.1428571428571425E-2</v>
      </c>
      <c r="O382" s="43" t="s">
        <v>101</v>
      </c>
      <c r="P382" s="42" t="s">
        <v>98</v>
      </c>
      <c r="R382" s="31">
        <f t="shared" si="10"/>
        <v>1</v>
      </c>
    </row>
    <row r="383" spans="3:18" ht="15.75" x14ac:dyDescent="0.25">
      <c r="C383" s="42" t="s">
        <v>2750</v>
      </c>
      <c r="D383" s="42" t="s">
        <v>101</v>
      </c>
      <c r="E383" s="42" t="s">
        <v>2339</v>
      </c>
      <c r="F383" s="42" t="s">
        <v>2415</v>
      </c>
      <c r="G383" s="42">
        <v>4651</v>
      </c>
      <c r="H383" s="43" t="s">
        <v>403</v>
      </c>
      <c r="I383" s="43" t="s">
        <v>2706</v>
      </c>
      <c r="J383" s="43" t="s">
        <v>833</v>
      </c>
      <c r="K383" s="43">
        <v>7</v>
      </c>
      <c r="L383" s="43">
        <v>0</v>
      </c>
      <c r="M383" s="43">
        <f t="shared" si="11"/>
        <v>0</v>
      </c>
      <c r="N383" s="44">
        <v>0</v>
      </c>
      <c r="O383" s="43" t="s">
        <v>101</v>
      </c>
      <c r="P383" s="42" t="s">
        <v>101</v>
      </c>
      <c r="R383" s="31" t="str">
        <f t="shared" si="10"/>
        <v/>
      </c>
    </row>
    <row r="384" spans="3:18" ht="15.75" x14ac:dyDescent="0.25">
      <c r="C384" s="42" t="s">
        <v>2750</v>
      </c>
      <c r="D384" s="42" t="s">
        <v>101</v>
      </c>
      <c r="E384" s="42" t="s">
        <v>1235</v>
      </c>
      <c r="F384" s="42" t="s">
        <v>441</v>
      </c>
      <c r="G384" s="42">
        <v>4603</v>
      </c>
      <c r="H384" s="43" t="s">
        <v>404</v>
      </c>
      <c r="I384" s="43" t="s">
        <v>2706</v>
      </c>
      <c r="J384" s="43" t="s">
        <v>833</v>
      </c>
      <c r="K384" s="43">
        <v>7</v>
      </c>
      <c r="L384" s="43">
        <v>0</v>
      </c>
      <c r="M384" s="43">
        <f t="shared" si="11"/>
        <v>0</v>
      </c>
      <c r="N384" s="44">
        <v>0</v>
      </c>
      <c r="O384" s="43" t="s">
        <v>101</v>
      </c>
      <c r="P384" s="42" t="s">
        <v>94</v>
      </c>
      <c r="R384" s="31" t="str">
        <f t="shared" si="10"/>
        <v/>
      </c>
    </row>
    <row r="385" spans="3:18" ht="15.75" x14ac:dyDescent="0.25">
      <c r="C385" s="42" t="s">
        <v>2750</v>
      </c>
      <c r="D385" s="42" t="s">
        <v>101</v>
      </c>
      <c r="E385" s="42" t="s">
        <v>1235</v>
      </c>
      <c r="F385" s="42" t="s">
        <v>437</v>
      </c>
      <c r="G385" s="42">
        <v>4649</v>
      </c>
      <c r="H385" s="43" t="s">
        <v>404</v>
      </c>
      <c r="I385" s="43" t="s">
        <v>2706</v>
      </c>
      <c r="J385" s="43" t="s">
        <v>833</v>
      </c>
      <c r="K385" s="43">
        <v>16</v>
      </c>
      <c r="L385" s="43">
        <v>0</v>
      </c>
      <c r="M385" s="43">
        <f t="shared" si="11"/>
        <v>0</v>
      </c>
      <c r="N385" s="44">
        <v>0</v>
      </c>
      <c r="O385" s="43" t="s">
        <v>101</v>
      </c>
      <c r="P385" s="42" t="s">
        <v>102</v>
      </c>
      <c r="R385" s="31" t="str">
        <f t="shared" si="10"/>
        <v/>
      </c>
    </row>
    <row r="386" spans="3:18" ht="15.75" x14ac:dyDescent="0.25">
      <c r="C386" s="42" t="s">
        <v>2750</v>
      </c>
      <c r="D386" s="42" t="s">
        <v>101</v>
      </c>
      <c r="E386" s="42" t="s">
        <v>1235</v>
      </c>
      <c r="F386" s="42" t="s">
        <v>732</v>
      </c>
      <c r="G386" s="42">
        <v>4593</v>
      </c>
      <c r="H386" s="43" t="s">
        <v>406</v>
      </c>
      <c r="I386" s="43" t="s">
        <v>2706</v>
      </c>
      <c r="J386" s="43" t="s">
        <v>834</v>
      </c>
      <c r="K386" s="43">
        <v>108</v>
      </c>
      <c r="L386" s="43">
        <v>3</v>
      </c>
      <c r="M386" s="43">
        <f t="shared" si="11"/>
        <v>3</v>
      </c>
      <c r="N386" s="44">
        <v>2.7777777777777776E-2</v>
      </c>
      <c r="O386" s="43" t="s">
        <v>101</v>
      </c>
      <c r="P386" s="42" t="s">
        <v>102</v>
      </c>
      <c r="R386" s="31">
        <f t="shared" si="10"/>
        <v>3</v>
      </c>
    </row>
    <row r="387" spans="3:18" ht="15.75" x14ac:dyDescent="0.25">
      <c r="C387" s="42" t="s">
        <v>2750</v>
      </c>
      <c r="D387" s="42" t="s">
        <v>101</v>
      </c>
      <c r="E387" s="42" t="s">
        <v>1235</v>
      </c>
      <c r="F387" s="42" t="s">
        <v>388</v>
      </c>
      <c r="G387" s="42">
        <v>4600</v>
      </c>
      <c r="H387" s="43" t="s">
        <v>403</v>
      </c>
      <c r="I387" s="43" t="s">
        <v>2705</v>
      </c>
      <c r="J387" s="43" t="s">
        <v>834</v>
      </c>
      <c r="K387" s="43">
        <v>4</v>
      </c>
      <c r="L387" s="43">
        <v>0</v>
      </c>
      <c r="M387" s="43">
        <f t="shared" si="11"/>
        <v>0</v>
      </c>
      <c r="N387" s="44">
        <v>0</v>
      </c>
      <c r="O387" s="43" t="s">
        <v>101</v>
      </c>
      <c r="P387" s="42" t="s">
        <v>103</v>
      </c>
      <c r="R387" s="31">
        <f t="shared" si="10"/>
        <v>0</v>
      </c>
    </row>
    <row r="388" spans="3:18" ht="15.75" x14ac:dyDescent="0.25">
      <c r="C388" s="42" t="s">
        <v>2750</v>
      </c>
      <c r="D388" s="42" t="s">
        <v>101</v>
      </c>
      <c r="E388" s="42" t="s">
        <v>1235</v>
      </c>
      <c r="F388" s="42" t="s">
        <v>386</v>
      </c>
      <c r="G388" s="42">
        <v>6667</v>
      </c>
      <c r="H388" s="43" t="s">
        <v>403</v>
      </c>
      <c r="I388" s="43" t="s">
        <v>2705</v>
      </c>
      <c r="J388" s="43" t="s">
        <v>834</v>
      </c>
      <c r="K388" s="43">
        <v>5</v>
      </c>
      <c r="L388" s="43">
        <v>1</v>
      </c>
      <c r="M388" s="43">
        <f t="shared" si="11"/>
        <v>1</v>
      </c>
      <c r="N388" s="44">
        <v>0.2</v>
      </c>
      <c r="O388" s="43" t="s">
        <v>101</v>
      </c>
      <c r="P388" s="42" t="s">
        <v>103</v>
      </c>
      <c r="R388" s="31">
        <f t="shared" si="10"/>
        <v>1</v>
      </c>
    </row>
    <row r="389" spans="3:18" ht="15.75" x14ac:dyDescent="0.25">
      <c r="C389" s="42" t="s">
        <v>2750</v>
      </c>
      <c r="D389" s="42" t="s">
        <v>101</v>
      </c>
      <c r="E389" s="42" t="s">
        <v>1235</v>
      </c>
      <c r="F389" s="42" t="s">
        <v>390</v>
      </c>
      <c r="G389" s="42">
        <v>4604</v>
      </c>
      <c r="H389" s="43" t="s">
        <v>404</v>
      </c>
      <c r="I389" s="43" t="s">
        <v>2705</v>
      </c>
      <c r="J389" s="43" t="s">
        <v>834</v>
      </c>
      <c r="K389" s="43">
        <v>13</v>
      </c>
      <c r="L389" s="43">
        <v>0</v>
      </c>
      <c r="M389" s="43">
        <f t="shared" si="11"/>
        <v>0</v>
      </c>
      <c r="N389" s="44">
        <v>0</v>
      </c>
      <c r="O389" s="43" t="s">
        <v>101</v>
      </c>
      <c r="P389" s="42" t="s">
        <v>95</v>
      </c>
      <c r="R389" s="31">
        <f t="shared" si="10"/>
        <v>0</v>
      </c>
    </row>
    <row r="390" spans="3:18" ht="15.75" x14ac:dyDescent="0.25">
      <c r="C390" s="42" t="s">
        <v>2750</v>
      </c>
      <c r="D390" s="42" t="s">
        <v>101</v>
      </c>
      <c r="E390" s="42" t="s">
        <v>1235</v>
      </c>
      <c r="F390" s="42" t="s">
        <v>440</v>
      </c>
      <c r="G390" s="42">
        <v>11808</v>
      </c>
      <c r="H390" s="43" t="s">
        <v>403</v>
      </c>
      <c r="I390" s="43" t="s">
        <v>2706</v>
      </c>
      <c r="J390" s="43" t="s">
        <v>833</v>
      </c>
      <c r="K390" s="43">
        <v>3</v>
      </c>
      <c r="L390" s="43">
        <v>0</v>
      </c>
      <c r="M390" s="43">
        <f t="shared" si="11"/>
        <v>0</v>
      </c>
      <c r="N390" s="44">
        <v>0</v>
      </c>
      <c r="O390" s="43" t="s">
        <v>101</v>
      </c>
      <c r="P390" s="42" t="s">
        <v>102</v>
      </c>
      <c r="R390" s="31" t="str">
        <f t="shared" si="10"/>
        <v/>
      </c>
    </row>
    <row r="391" spans="3:18" ht="15.75" x14ac:dyDescent="0.25">
      <c r="C391" s="42" t="s">
        <v>2750</v>
      </c>
      <c r="D391" s="42" t="s">
        <v>101</v>
      </c>
      <c r="E391" s="42" t="s">
        <v>1235</v>
      </c>
      <c r="F391" s="42" t="s">
        <v>439</v>
      </c>
      <c r="G391" s="42">
        <v>4658</v>
      </c>
      <c r="H391" s="43" t="s">
        <v>404</v>
      </c>
      <c r="I391" s="43" t="s">
        <v>2706</v>
      </c>
      <c r="J391" s="43" t="s">
        <v>833</v>
      </c>
      <c r="K391" s="43">
        <v>34</v>
      </c>
      <c r="L391" s="43">
        <v>4</v>
      </c>
      <c r="M391" s="43">
        <f t="shared" si="11"/>
        <v>0</v>
      </c>
      <c r="N391" s="44">
        <v>0.11764705882352941</v>
      </c>
      <c r="O391" s="43" t="s">
        <v>101</v>
      </c>
      <c r="P391" s="42" t="s">
        <v>102</v>
      </c>
      <c r="R391" s="31" t="str">
        <f t="shared" si="10"/>
        <v/>
      </c>
    </row>
    <row r="392" spans="3:18" ht="15.75" x14ac:dyDescent="0.25">
      <c r="C392" s="42" t="s">
        <v>2750</v>
      </c>
      <c r="D392" s="42" t="s">
        <v>101</v>
      </c>
      <c r="E392" s="42" t="s">
        <v>1235</v>
      </c>
      <c r="F392" s="42" t="s">
        <v>389</v>
      </c>
      <c r="G392" s="42">
        <v>4602</v>
      </c>
      <c r="H392" s="43" t="s">
        <v>404</v>
      </c>
      <c r="I392" s="43" t="s">
        <v>2705</v>
      </c>
      <c r="J392" s="43" t="s">
        <v>834</v>
      </c>
      <c r="K392" s="43">
        <v>19</v>
      </c>
      <c r="L392" s="43">
        <v>0</v>
      </c>
      <c r="M392" s="43">
        <f t="shared" si="11"/>
        <v>0</v>
      </c>
      <c r="N392" s="44">
        <v>0</v>
      </c>
      <c r="O392" s="43" t="s">
        <v>101</v>
      </c>
      <c r="P392" s="42" t="s">
        <v>103</v>
      </c>
      <c r="R392" s="31">
        <f t="shared" si="10"/>
        <v>0</v>
      </c>
    </row>
    <row r="393" spans="3:18" ht="15.75" x14ac:dyDescent="0.25">
      <c r="C393" s="42" t="s">
        <v>2750</v>
      </c>
      <c r="D393" s="42" t="s">
        <v>101</v>
      </c>
      <c r="E393" s="42" t="s">
        <v>1235</v>
      </c>
      <c r="F393" s="42" t="s">
        <v>391</v>
      </c>
      <c r="G393" s="42">
        <v>4648</v>
      </c>
      <c r="H393" s="43" t="s">
        <v>404</v>
      </c>
      <c r="I393" s="43" t="s">
        <v>2705</v>
      </c>
      <c r="J393" s="43" t="s">
        <v>834</v>
      </c>
      <c r="K393" s="43">
        <v>3</v>
      </c>
      <c r="L393" s="43">
        <v>0</v>
      </c>
      <c r="M393" s="43">
        <f t="shared" si="11"/>
        <v>0</v>
      </c>
      <c r="N393" s="44">
        <v>0</v>
      </c>
      <c r="O393" s="43" t="s">
        <v>101</v>
      </c>
      <c r="P393" s="42" t="s">
        <v>104</v>
      </c>
      <c r="R393" s="31">
        <f t="shared" si="10"/>
        <v>0</v>
      </c>
    </row>
    <row r="394" spans="3:18" ht="15.75" x14ac:dyDescent="0.25">
      <c r="C394" s="42" t="s">
        <v>2750</v>
      </c>
      <c r="D394" s="42" t="s">
        <v>101</v>
      </c>
      <c r="E394" s="42" t="s">
        <v>1235</v>
      </c>
      <c r="F394" s="42" t="s">
        <v>387</v>
      </c>
      <c r="G394" s="42">
        <v>4601</v>
      </c>
      <c r="H394" s="43" t="s">
        <v>403</v>
      </c>
      <c r="I394" s="43" t="s">
        <v>2705</v>
      </c>
      <c r="J394" s="43" t="s">
        <v>834</v>
      </c>
      <c r="K394" s="43">
        <v>13</v>
      </c>
      <c r="L394" s="43">
        <v>0</v>
      </c>
      <c r="M394" s="43">
        <f t="shared" si="11"/>
        <v>0</v>
      </c>
      <c r="N394" s="44">
        <v>0</v>
      </c>
      <c r="O394" s="43" t="s">
        <v>101</v>
      </c>
      <c r="P394" s="42" t="s">
        <v>103</v>
      </c>
      <c r="R394" s="31">
        <f t="shared" si="10"/>
        <v>0</v>
      </c>
    </row>
    <row r="395" spans="3:18" ht="15.75" x14ac:dyDescent="0.25">
      <c r="C395" s="42" t="s">
        <v>2750</v>
      </c>
      <c r="D395" s="42" t="s">
        <v>101</v>
      </c>
      <c r="E395" s="42" t="s">
        <v>1235</v>
      </c>
      <c r="F395" s="42" t="s">
        <v>438</v>
      </c>
      <c r="G395" s="42">
        <v>4650</v>
      </c>
      <c r="H395" s="43" t="s">
        <v>403</v>
      </c>
      <c r="I395" s="43" t="s">
        <v>2706</v>
      </c>
      <c r="J395" s="43" t="s">
        <v>833</v>
      </c>
      <c r="K395" s="43">
        <v>2</v>
      </c>
      <c r="L395" s="43">
        <v>0</v>
      </c>
      <c r="M395" s="43">
        <f t="shared" si="11"/>
        <v>0</v>
      </c>
      <c r="N395" s="44">
        <v>0</v>
      </c>
      <c r="O395" s="43" t="s">
        <v>101</v>
      </c>
      <c r="P395" s="42" t="s">
        <v>102</v>
      </c>
      <c r="R395" s="31" t="str">
        <f t="shared" si="10"/>
        <v/>
      </c>
    </row>
    <row r="396" spans="3:18" ht="15.75" x14ac:dyDescent="0.25">
      <c r="C396" s="42" t="s">
        <v>2750</v>
      </c>
      <c r="D396" s="42" t="s">
        <v>101</v>
      </c>
      <c r="E396" s="42" t="s">
        <v>1235</v>
      </c>
      <c r="F396" s="42" t="s">
        <v>442</v>
      </c>
      <c r="G396" s="42">
        <v>11578</v>
      </c>
      <c r="H396" s="43" t="s">
        <v>403</v>
      </c>
      <c r="I396" s="43" t="s">
        <v>2705</v>
      </c>
      <c r="J396" s="43" t="s">
        <v>834</v>
      </c>
      <c r="K396" s="43">
        <v>6</v>
      </c>
      <c r="L396" s="43">
        <v>0</v>
      </c>
      <c r="M396" s="43">
        <f t="shared" si="11"/>
        <v>0</v>
      </c>
      <c r="N396" s="44">
        <v>0</v>
      </c>
      <c r="O396" s="43" t="s">
        <v>101</v>
      </c>
      <c r="P396" s="42" t="s">
        <v>103</v>
      </c>
      <c r="R396" s="31">
        <f t="shared" si="10"/>
        <v>0</v>
      </c>
    </row>
    <row r="397" spans="3:18" ht="15.75" x14ac:dyDescent="0.25">
      <c r="C397" s="42" t="s">
        <v>2750</v>
      </c>
      <c r="D397" s="42" t="s">
        <v>101</v>
      </c>
      <c r="E397" s="42" t="s">
        <v>104</v>
      </c>
      <c r="F397" s="42" t="s">
        <v>804</v>
      </c>
      <c r="G397" s="42">
        <v>7409</v>
      </c>
      <c r="H397" s="43" t="s">
        <v>403</v>
      </c>
      <c r="I397" s="43" t="s">
        <v>2705</v>
      </c>
      <c r="J397" s="43" t="s">
        <v>834</v>
      </c>
      <c r="K397" s="43">
        <v>2</v>
      </c>
      <c r="L397" s="43">
        <v>0</v>
      </c>
      <c r="M397" s="43">
        <f t="shared" si="11"/>
        <v>0</v>
      </c>
      <c r="N397" s="44">
        <v>0</v>
      </c>
      <c r="O397" s="43" t="s">
        <v>101</v>
      </c>
      <c r="P397" s="42" t="s">
        <v>104</v>
      </c>
      <c r="R397" s="31">
        <f t="shared" si="10"/>
        <v>0</v>
      </c>
    </row>
    <row r="398" spans="3:18" ht="15.75" x14ac:dyDescent="0.25">
      <c r="C398" s="42" t="s">
        <v>2750</v>
      </c>
      <c r="D398" s="42" t="s">
        <v>101</v>
      </c>
      <c r="E398" s="42" t="s">
        <v>104</v>
      </c>
      <c r="F398" s="42" t="s">
        <v>395</v>
      </c>
      <c r="G398" s="42">
        <v>4605</v>
      </c>
      <c r="H398" s="43" t="s">
        <v>405</v>
      </c>
      <c r="I398" s="43" t="s">
        <v>2705</v>
      </c>
      <c r="J398" s="43" t="s">
        <v>834</v>
      </c>
      <c r="K398" s="43">
        <v>54</v>
      </c>
      <c r="L398" s="43">
        <v>2</v>
      </c>
      <c r="M398" s="43">
        <f t="shared" si="11"/>
        <v>2</v>
      </c>
      <c r="N398" s="44">
        <v>3.7037037037037035E-2</v>
      </c>
      <c r="O398" s="43" t="s">
        <v>101</v>
      </c>
      <c r="P398" s="42" t="s">
        <v>104</v>
      </c>
      <c r="R398" s="31">
        <f t="shared" si="10"/>
        <v>2</v>
      </c>
    </row>
    <row r="399" spans="3:18" ht="15.75" x14ac:dyDescent="0.25">
      <c r="C399" s="42" t="s">
        <v>2750</v>
      </c>
      <c r="D399" s="42" t="s">
        <v>101</v>
      </c>
      <c r="E399" s="42" t="s">
        <v>104</v>
      </c>
      <c r="F399" s="42" t="s">
        <v>392</v>
      </c>
      <c r="G399" s="42">
        <v>4599</v>
      </c>
      <c r="H399" s="43" t="s">
        <v>403</v>
      </c>
      <c r="I399" s="43" t="s">
        <v>2705</v>
      </c>
      <c r="J399" s="43" t="s">
        <v>834</v>
      </c>
      <c r="K399" s="43">
        <v>6</v>
      </c>
      <c r="L399" s="43">
        <v>2</v>
      </c>
      <c r="M399" s="43">
        <f t="shared" si="11"/>
        <v>2</v>
      </c>
      <c r="N399" s="44">
        <v>0.33333333333333331</v>
      </c>
      <c r="O399" s="43" t="s">
        <v>101</v>
      </c>
      <c r="P399" s="42" t="s">
        <v>104</v>
      </c>
      <c r="R399" s="31">
        <f t="shared" ref="R399:R462" si="12">IF(J399="SI",L399,"")</f>
        <v>2</v>
      </c>
    </row>
    <row r="400" spans="3:18" ht="15.75" x14ac:dyDescent="0.25">
      <c r="C400" s="42" t="s">
        <v>2750</v>
      </c>
      <c r="D400" s="42" t="s">
        <v>101</v>
      </c>
      <c r="E400" s="42" t="s">
        <v>104</v>
      </c>
      <c r="F400" s="42" t="s">
        <v>805</v>
      </c>
      <c r="G400" s="42">
        <v>4595</v>
      </c>
      <c r="H400" s="43" t="s">
        <v>403</v>
      </c>
      <c r="I400" s="43" t="s">
        <v>2705</v>
      </c>
      <c r="J400" s="43" t="s">
        <v>834</v>
      </c>
      <c r="K400" s="43">
        <v>5</v>
      </c>
      <c r="L400" s="43">
        <v>0</v>
      </c>
      <c r="M400" s="43">
        <f t="shared" ref="M400:M463" si="13">+IF(J400="SI",L400,0)</f>
        <v>0</v>
      </c>
      <c r="N400" s="44">
        <v>0</v>
      </c>
      <c r="O400" s="43" t="s">
        <v>101</v>
      </c>
      <c r="P400" s="42" t="s">
        <v>104</v>
      </c>
      <c r="R400" s="31">
        <f t="shared" si="12"/>
        <v>0</v>
      </c>
    </row>
    <row r="401" spans="3:18" ht="15.75" x14ac:dyDescent="0.25">
      <c r="C401" s="42" t="s">
        <v>2750</v>
      </c>
      <c r="D401" s="42" t="s">
        <v>101</v>
      </c>
      <c r="E401" s="42" t="s">
        <v>104</v>
      </c>
      <c r="F401" s="42" t="s">
        <v>806</v>
      </c>
      <c r="G401" s="42">
        <v>4597</v>
      </c>
      <c r="H401" s="43" t="s">
        <v>403</v>
      </c>
      <c r="I401" s="43" t="s">
        <v>2705</v>
      </c>
      <c r="J401" s="43" t="s">
        <v>834</v>
      </c>
      <c r="K401" s="43">
        <v>3</v>
      </c>
      <c r="L401" s="43">
        <v>0</v>
      </c>
      <c r="M401" s="43">
        <f t="shared" si="13"/>
        <v>0</v>
      </c>
      <c r="N401" s="44">
        <v>0</v>
      </c>
      <c r="O401" s="43" t="s">
        <v>101</v>
      </c>
      <c r="P401" s="42" t="s">
        <v>104</v>
      </c>
      <c r="R401" s="31">
        <f t="shared" si="12"/>
        <v>0</v>
      </c>
    </row>
    <row r="402" spans="3:18" ht="15.75" x14ac:dyDescent="0.25">
      <c r="C402" s="42" t="s">
        <v>2750</v>
      </c>
      <c r="D402" s="42" t="s">
        <v>101</v>
      </c>
      <c r="E402" s="42" t="s">
        <v>104</v>
      </c>
      <c r="F402" s="42" t="s">
        <v>394</v>
      </c>
      <c r="G402" s="42">
        <v>4598</v>
      </c>
      <c r="H402" s="43" t="s">
        <v>403</v>
      </c>
      <c r="I402" s="43" t="s">
        <v>2705</v>
      </c>
      <c r="J402" s="43" t="s">
        <v>834</v>
      </c>
      <c r="K402" s="43">
        <v>5</v>
      </c>
      <c r="L402" s="43">
        <v>0</v>
      </c>
      <c r="M402" s="43">
        <f t="shared" si="13"/>
        <v>0</v>
      </c>
      <c r="N402" s="44">
        <v>0</v>
      </c>
      <c r="O402" s="43" t="s">
        <v>101</v>
      </c>
      <c r="P402" s="42" t="s">
        <v>104</v>
      </c>
      <c r="R402" s="31">
        <f t="shared" si="12"/>
        <v>0</v>
      </c>
    </row>
    <row r="403" spans="3:18" ht="15.75" x14ac:dyDescent="0.25">
      <c r="C403" s="42" t="s">
        <v>2750</v>
      </c>
      <c r="D403" s="42" t="s">
        <v>101</v>
      </c>
      <c r="E403" s="42" t="s">
        <v>104</v>
      </c>
      <c r="F403" s="42" t="s">
        <v>393</v>
      </c>
      <c r="G403" s="42">
        <v>4596</v>
      </c>
      <c r="H403" s="43" t="s">
        <v>403</v>
      </c>
      <c r="I403" s="43" t="s">
        <v>2705</v>
      </c>
      <c r="J403" s="43" t="s">
        <v>834</v>
      </c>
      <c r="K403" s="43">
        <v>2</v>
      </c>
      <c r="L403" s="43">
        <v>0</v>
      </c>
      <c r="M403" s="43">
        <f t="shared" si="13"/>
        <v>0</v>
      </c>
      <c r="N403" s="44">
        <v>0</v>
      </c>
      <c r="O403" s="43" t="s">
        <v>101</v>
      </c>
      <c r="P403" s="42" t="s">
        <v>104</v>
      </c>
      <c r="R403" s="31">
        <f t="shared" si="12"/>
        <v>0</v>
      </c>
    </row>
    <row r="404" spans="3:18" ht="15.75" x14ac:dyDescent="0.25">
      <c r="C404" s="42" t="s">
        <v>2750</v>
      </c>
      <c r="D404" s="42" t="s">
        <v>101</v>
      </c>
      <c r="E404" s="42" t="s">
        <v>96</v>
      </c>
      <c r="F404" s="42" t="s">
        <v>446</v>
      </c>
      <c r="G404" s="42">
        <v>4646</v>
      </c>
      <c r="H404" s="43" t="s">
        <v>405</v>
      </c>
      <c r="I404" s="43" t="s">
        <v>2705</v>
      </c>
      <c r="J404" s="43" t="s">
        <v>834</v>
      </c>
      <c r="K404" s="43">
        <v>45</v>
      </c>
      <c r="L404" s="43">
        <v>1</v>
      </c>
      <c r="M404" s="43">
        <f t="shared" si="13"/>
        <v>1</v>
      </c>
      <c r="N404" s="44">
        <v>2.2222222222222223E-2</v>
      </c>
      <c r="O404" s="43" t="s">
        <v>101</v>
      </c>
      <c r="P404" s="42" t="s">
        <v>96</v>
      </c>
      <c r="R404" s="31">
        <f t="shared" si="12"/>
        <v>1</v>
      </c>
    </row>
    <row r="405" spans="3:18" ht="15.75" x14ac:dyDescent="0.25">
      <c r="C405" s="42" t="s">
        <v>2750</v>
      </c>
      <c r="D405" s="42" t="s">
        <v>101</v>
      </c>
      <c r="E405" s="42" t="s">
        <v>96</v>
      </c>
      <c r="F405" s="42" t="s">
        <v>444</v>
      </c>
      <c r="G405" s="42">
        <v>4637</v>
      </c>
      <c r="H405" s="43" t="s">
        <v>403</v>
      </c>
      <c r="I405" s="43" t="s">
        <v>2705</v>
      </c>
      <c r="J405" s="43" t="s">
        <v>834</v>
      </c>
      <c r="K405" s="43">
        <v>5</v>
      </c>
      <c r="L405" s="43">
        <v>1</v>
      </c>
      <c r="M405" s="43">
        <f t="shared" si="13"/>
        <v>1</v>
      </c>
      <c r="N405" s="44">
        <v>0.2</v>
      </c>
      <c r="O405" s="43" t="s">
        <v>101</v>
      </c>
      <c r="P405" s="42" t="s">
        <v>96</v>
      </c>
      <c r="R405" s="31">
        <f t="shared" si="12"/>
        <v>1</v>
      </c>
    </row>
    <row r="406" spans="3:18" ht="15.75" x14ac:dyDescent="0.25">
      <c r="C406" s="42" t="s">
        <v>2750</v>
      </c>
      <c r="D406" s="42" t="s">
        <v>101</v>
      </c>
      <c r="E406" s="42" t="s">
        <v>96</v>
      </c>
      <c r="F406" s="42" t="s">
        <v>445</v>
      </c>
      <c r="G406" s="42">
        <v>4639</v>
      </c>
      <c r="H406" s="43" t="s">
        <v>403</v>
      </c>
      <c r="I406" s="43" t="s">
        <v>2705</v>
      </c>
      <c r="J406" s="43" t="s">
        <v>834</v>
      </c>
      <c r="K406" s="43">
        <v>12</v>
      </c>
      <c r="L406" s="43">
        <v>0</v>
      </c>
      <c r="M406" s="43">
        <f t="shared" si="13"/>
        <v>0</v>
      </c>
      <c r="N406" s="44">
        <v>0</v>
      </c>
      <c r="O406" s="43" t="s">
        <v>101</v>
      </c>
      <c r="P406" s="42" t="s">
        <v>96</v>
      </c>
      <c r="R406" s="31">
        <f t="shared" si="12"/>
        <v>0</v>
      </c>
    </row>
    <row r="407" spans="3:18" ht="15.75" x14ac:dyDescent="0.25">
      <c r="C407" s="42" t="s">
        <v>2750</v>
      </c>
      <c r="D407" s="42" t="s">
        <v>101</v>
      </c>
      <c r="E407" s="42" t="s">
        <v>96</v>
      </c>
      <c r="F407" s="42" t="s">
        <v>746</v>
      </c>
      <c r="G407" s="42">
        <v>4636</v>
      </c>
      <c r="H407" s="43" t="s">
        <v>403</v>
      </c>
      <c r="I407" s="43" t="s">
        <v>2705</v>
      </c>
      <c r="J407" s="43" t="s">
        <v>834</v>
      </c>
      <c r="K407" s="43">
        <v>2</v>
      </c>
      <c r="L407" s="43">
        <v>0</v>
      </c>
      <c r="M407" s="43">
        <f t="shared" si="13"/>
        <v>0</v>
      </c>
      <c r="N407" s="44">
        <v>0</v>
      </c>
      <c r="O407" s="43" t="s">
        <v>101</v>
      </c>
      <c r="P407" s="42" t="s">
        <v>96</v>
      </c>
      <c r="R407" s="31">
        <f t="shared" si="12"/>
        <v>0</v>
      </c>
    </row>
    <row r="408" spans="3:18" ht="15.75" x14ac:dyDescent="0.25">
      <c r="C408" s="42" t="s">
        <v>2750</v>
      </c>
      <c r="D408" s="42" t="s">
        <v>101</v>
      </c>
      <c r="E408" s="42" t="s">
        <v>96</v>
      </c>
      <c r="F408" s="42" t="s">
        <v>2436</v>
      </c>
      <c r="G408" s="42">
        <v>4638</v>
      </c>
      <c r="H408" s="43" t="s">
        <v>403</v>
      </c>
      <c r="I408" s="43" t="s">
        <v>2705</v>
      </c>
      <c r="J408" s="43" t="s">
        <v>834</v>
      </c>
      <c r="K408" s="43">
        <v>1</v>
      </c>
      <c r="L408" s="43">
        <v>1</v>
      </c>
      <c r="M408" s="43">
        <f t="shared" si="13"/>
        <v>1</v>
      </c>
      <c r="N408" s="44">
        <v>1</v>
      </c>
      <c r="O408" s="43" t="s">
        <v>101</v>
      </c>
      <c r="P408" s="42" t="s">
        <v>96</v>
      </c>
      <c r="R408" s="31">
        <f t="shared" si="12"/>
        <v>1</v>
      </c>
    </row>
    <row r="409" spans="3:18" ht="15.75" x14ac:dyDescent="0.25">
      <c r="C409" s="42" t="s">
        <v>2750</v>
      </c>
      <c r="D409" s="42" t="s">
        <v>101</v>
      </c>
      <c r="E409" s="42" t="s">
        <v>96</v>
      </c>
      <c r="F409" s="42" t="s">
        <v>443</v>
      </c>
      <c r="G409" s="42">
        <v>4635</v>
      </c>
      <c r="H409" s="43" t="s">
        <v>403</v>
      </c>
      <c r="I409" s="43" t="s">
        <v>2705</v>
      </c>
      <c r="J409" s="43" t="s">
        <v>834</v>
      </c>
      <c r="K409" s="43">
        <v>3</v>
      </c>
      <c r="L409" s="43">
        <v>0</v>
      </c>
      <c r="M409" s="43">
        <f t="shared" si="13"/>
        <v>0</v>
      </c>
      <c r="N409" s="44">
        <v>0</v>
      </c>
      <c r="O409" s="43" t="s">
        <v>101</v>
      </c>
      <c r="P409" s="42" t="s">
        <v>96</v>
      </c>
      <c r="R409" s="31">
        <f t="shared" si="12"/>
        <v>0</v>
      </c>
    </row>
    <row r="410" spans="3:18" ht="15.75" x14ac:dyDescent="0.25">
      <c r="C410" s="42" t="s">
        <v>2750</v>
      </c>
      <c r="D410" s="42" t="s">
        <v>101</v>
      </c>
      <c r="E410" s="42" t="s">
        <v>1345</v>
      </c>
      <c r="F410" s="42" t="s">
        <v>743</v>
      </c>
      <c r="G410" s="42">
        <v>4614</v>
      </c>
      <c r="H410" s="43" t="s">
        <v>403</v>
      </c>
      <c r="I410" s="43" t="s">
        <v>2705</v>
      </c>
      <c r="J410" s="43" t="s">
        <v>834</v>
      </c>
      <c r="K410" s="43">
        <v>3</v>
      </c>
      <c r="L410" s="43">
        <v>0</v>
      </c>
      <c r="M410" s="43">
        <f t="shared" si="13"/>
        <v>0</v>
      </c>
      <c r="N410" s="44">
        <v>0</v>
      </c>
      <c r="O410" s="43" t="s">
        <v>101</v>
      </c>
      <c r="P410" s="42" t="s">
        <v>104</v>
      </c>
      <c r="R410" s="31">
        <f t="shared" si="12"/>
        <v>0</v>
      </c>
    </row>
    <row r="411" spans="3:18" ht="15.75" x14ac:dyDescent="0.25">
      <c r="C411" s="42" t="s">
        <v>2750</v>
      </c>
      <c r="D411" s="42" t="s">
        <v>101</v>
      </c>
      <c r="E411" s="42" t="s">
        <v>1345</v>
      </c>
      <c r="F411" s="42" t="s">
        <v>2429</v>
      </c>
      <c r="G411" s="42">
        <v>4620</v>
      </c>
      <c r="H411" s="43" t="s">
        <v>405</v>
      </c>
      <c r="I411" s="43" t="s">
        <v>2706</v>
      </c>
      <c r="J411" s="43" t="s">
        <v>833</v>
      </c>
      <c r="K411" s="43">
        <v>51</v>
      </c>
      <c r="L411" s="43">
        <v>0</v>
      </c>
      <c r="M411" s="43">
        <f t="shared" si="13"/>
        <v>0</v>
      </c>
      <c r="N411" s="44">
        <v>0</v>
      </c>
      <c r="O411" s="43" t="s">
        <v>101</v>
      </c>
      <c r="P411" s="42" t="s">
        <v>101</v>
      </c>
      <c r="R411" s="31" t="str">
        <f t="shared" si="12"/>
        <v/>
      </c>
    </row>
    <row r="412" spans="3:18" ht="15.75" x14ac:dyDescent="0.25">
      <c r="C412" s="42" t="s">
        <v>2750</v>
      </c>
      <c r="D412" s="42" t="s">
        <v>101</v>
      </c>
      <c r="E412" s="42" t="s">
        <v>1345</v>
      </c>
      <c r="F412" s="42" t="s">
        <v>807</v>
      </c>
      <c r="G412" s="42">
        <v>4607</v>
      </c>
      <c r="H412" s="43" t="s">
        <v>405</v>
      </c>
      <c r="I412" s="43" t="s">
        <v>2705</v>
      </c>
      <c r="J412" s="43" t="s">
        <v>834</v>
      </c>
      <c r="K412" s="43">
        <v>4</v>
      </c>
      <c r="L412" s="43">
        <v>0</v>
      </c>
      <c r="M412" s="43">
        <f t="shared" si="13"/>
        <v>0</v>
      </c>
      <c r="N412" s="44">
        <v>0</v>
      </c>
      <c r="O412" s="43" t="s">
        <v>114</v>
      </c>
      <c r="P412" s="42" t="s">
        <v>106</v>
      </c>
      <c r="R412" s="31">
        <f t="shared" si="12"/>
        <v>0</v>
      </c>
    </row>
    <row r="413" spans="3:18" ht="15.75" x14ac:dyDescent="0.25">
      <c r="C413" s="42" t="s">
        <v>2750</v>
      </c>
      <c r="D413" s="42" t="s">
        <v>101</v>
      </c>
      <c r="E413" s="42" t="s">
        <v>1345</v>
      </c>
      <c r="F413" s="42" t="s">
        <v>741</v>
      </c>
      <c r="G413" s="42">
        <v>4621</v>
      </c>
      <c r="H413" s="43" t="s">
        <v>405</v>
      </c>
      <c r="I413" s="43" t="s">
        <v>2705</v>
      </c>
      <c r="J413" s="43" t="s">
        <v>834</v>
      </c>
      <c r="K413" s="43">
        <v>9</v>
      </c>
      <c r="L413" s="43">
        <v>0</v>
      </c>
      <c r="M413" s="43">
        <f t="shared" si="13"/>
        <v>0</v>
      </c>
      <c r="N413" s="44">
        <v>0</v>
      </c>
      <c r="O413" s="43" t="s">
        <v>114</v>
      </c>
      <c r="P413" s="42" t="s">
        <v>112</v>
      </c>
      <c r="R413" s="31">
        <f t="shared" si="12"/>
        <v>0</v>
      </c>
    </row>
    <row r="414" spans="3:18" ht="15.75" x14ac:dyDescent="0.25">
      <c r="C414" s="42" t="s">
        <v>2750</v>
      </c>
      <c r="D414" s="42" t="s">
        <v>101</v>
      </c>
      <c r="E414" s="42" t="s">
        <v>1345</v>
      </c>
      <c r="F414" s="42" t="s">
        <v>2433</v>
      </c>
      <c r="G414" s="42">
        <v>9857</v>
      </c>
      <c r="H414" s="43" t="s">
        <v>403</v>
      </c>
      <c r="I414" s="43" t="s">
        <v>2705</v>
      </c>
      <c r="J414" s="43" t="s">
        <v>834</v>
      </c>
      <c r="K414" s="43">
        <v>3</v>
      </c>
      <c r="L414" s="43">
        <v>0</v>
      </c>
      <c r="M414" s="43">
        <f t="shared" si="13"/>
        <v>0</v>
      </c>
      <c r="N414" s="44">
        <v>0</v>
      </c>
      <c r="O414" s="43" t="s">
        <v>101</v>
      </c>
      <c r="P414" s="42" t="s">
        <v>104</v>
      </c>
      <c r="R414" s="31">
        <f t="shared" si="12"/>
        <v>0</v>
      </c>
    </row>
    <row r="415" spans="3:18" ht="15.75" x14ac:dyDescent="0.25">
      <c r="C415" s="42" t="s">
        <v>2750</v>
      </c>
      <c r="D415" s="42" t="s">
        <v>101</v>
      </c>
      <c r="E415" s="42" t="s">
        <v>1345</v>
      </c>
      <c r="F415" s="42" t="s">
        <v>2428</v>
      </c>
      <c r="G415" s="42">
        <v>4619</v>
      </c>
      <c r="H415" s="43" t="s">
        <v>403</v>
      </c>
      <c r="I415" s="43" t="s">
        <v>2706</v>
      </c>
      <c r="J415" s="43" t="s">
        <v>833</v>
      </c>
      <c r="K415" s="43">
        <v>7</v>
      </c>
      <c r="L415" s="43">
        <v>1</v>
      </c>
      <c r="M415" s="43">
        <f t="shared" si="13"/>
        <v>0</v>
      </c>
      <c r="N415" s="44">
        <v>0.14285714285714285</v>
      </c>
      <c r="O415" s="43" t="s">
        <v>101</v>
      </c>
      <c r="P415" s="42" t="s">
        <v>101</v>
      </c>
      <c r="R415" s="31" t="str">
        <f t="shared" si="12"/>
        <v/>
      </c>
    </row>
    <row r="416" spans="3:18" ht="15.75" x14ac:dyDescent="0.25">
      <c r="C416" s="42" t="s">
        <v>2750</v>
      </c>
      <c r="D416" s="42" t="s">
        <v>101</v>
      </c>
      <c r="E416" s="42" t="s">
        <v>1345</v>
      </c>
      <c r="F416" s="42" t="s">
        <v>2427</v>
      </c>
      <c r="G416" s="42">
        <v>4613</v>
      </c>
      <c r="H416" s="43" t="s">
        <v>403</v>
      </c>
      <c r="I416" s="43" t="s">
        <v>2706</v>
      </c>
      <c r="J416" s="43" t="s">
        <v>833</v>
      </c>
      <c r="K416" s="43">
        <v>2</v>
      </c>
      <c r="L416" s="43">
        <v>0</v>
      </c>
      <c r="M416" s="43">
        <f t="shared" si="13"/>
        <v>0</v>
      </c>
      <c r="N416" s="44">
        <v>0</v>
      </c>
      <c r="O416" s="43" t="s">
        <v>101</v>
      </c>
      <c r="P416" s="42" t="s">
        <v>101</v>
      </c>
      <c r="R416" s="31" t="str">
        <f t="shared" si="12"/>
        <v/>
      </c>
    </row>
    <row r="417" spans="3:18" ht="15.75" x14ac:dyDescent="0.25">
      <c r="C417" s="42" t="s">
        <v>2750</v>
      </c>
      <c r="D417" s="42" t="s">
        <v>101</v>
      </c>
      <c r="E417" s="42" t="s">
        <v>1345</v>
      </c>
      <c r="F417" s="42" t="s">
        <v>2432</v>
      </c>
      <c r="G417" s="42">
        <v>4618</v>
      </c>
      <c r="H417" s="43" t="s">
        <v>404</v>
      </c>
      <c r="I417" s="43" t="s">
        <v>2706</v>
      </c>
      <c r="J417" s="43" t="s">
        <v>833</v>
      </c>
      <c r="K417" s="43">
        <v>1</v>
      </c>
      <c r="L417" s="43">
        <v>0</v>
      </c>
      <c r="M417" s="43">
        <f t="shared" si="13"/>
        <v>0</v>
      </c>
      <c r="N417" s="44">
        <v>0</v>
      </c>
      <c r="O417" s="43" t="s">
        <v>101</v>
      </c>
      <c r="P417" s="42" t="s">
        <v>101</v>
      </c>
      <c r="R417" s="31" t="str">
        <f t="shared" si="12"/>
        <v/>
      </c>
    </row>
    <row r="418" spans="3:18" ht="15.75" x14ac:dyDescent="0.25">
      <c r="C418" s="42" t="s">
        <v>2750</v>
      </c>
      <c r="D418" s="42" t="s">
        <v>101</v>
      </c>
      <c r="E418" s="42" t="s">
        <v>1345</v>
      </c>
      <c r="F418" s="42" t="s">
        <v>2431</v>
      </c>
      <c r="G418" s="42">
        <v>4617</v>
      </c>
      <c r="H418" s="43" t="s">
        <v>404</v>
      </c>
      <c r="I418" s="43" t="s">
        <v>2706</v>
      </c>
      <c r="J418" s="43" t="s">
        <v>833</v>
      </c>
      <c r="K418" s="43">
        <v>8</v>
      </c>
      <c r="L418" s="43">
        <v>1</v>
      </c>
      <c r="M418" s="43">
        <f t="shared" si="13"/>
        <v>0</v>
      </c>
      <c r="N418" s="44">
        <v>0.125</v>
      </c>
      <c r="O418" s="43" t="s">
        <v>101</v>
      </c>
      <c r="P418" s="42" t="s">
        <v>101</v>
      </c>
      <c r="R418" s="31" t="str">
        <f t="shared" si="12"/>
        <v/>
      </c>
    </row>
    <row r="419" spans="3:18" ht="15.75" x14ac:dyDescent="0.25">
      <c r="C419" s="42" t="s">
        <v>2750</v>
      </c>
      <c r="D419" s="42" t="s">
        <v>101</v>
      </c>
      <c r="E419" s="42" t="s">
        <v>1345</v>
      </c>
      <c r="F419" s="42" t="s">
        <v>744</v>
      </c>
      <c r="G419" s="42">
        <v>4615</v>
      </c>
      <c r="H419" s="43" t="s">
        <v>403</v>
      </c>
      <c r="I419" s="43" t="s">
        <v>2705</v>
      </c>
      <c r="J419" s="43" t="s">
        <v>834</v>
      </c>
      <c r="K419" s="43">
        <v>3</v>
      </c>
      <c r="L419" s="43">
        <v>0</v>
      </c>
      <c r="M419" s="43">
        <f t="shared" si="13"/>
        <v>0</v>
      </c>
      <c r="N419" s="44">
        <v>0</v>
      </c>
      <c r="O419" s="43" t="s">
        <v>101</v>
      </c>
      <c r="P419" s="42" t="s">
        <v>104</v>
      </c>
      <c r="R419" s="31">
        <f t="shared" si="12"/>
        <v>0</v>
      </c>
    </row>
    <row r="420" spans="3:18" ht="15.75" x14ac:dyDescent="0.25">
      <c r="C420" s="42" t="s">
        <v>2750</v>
      </c>
      <c r="D420" s="42" t="s">
        <v>101</v>
      </c>
      <c r="E420" s="42" t="s">
        <v>1345</v>
      </c>
      <c r="F420" s="42" t="s">
        <v>2426</v>
      </c>
      <c r="G420" s="42">
        <v>4610</v>
      </c>
      <c r="H420" s="43" t="s">
        <v>403</v>
      </c>
      <c r="I420" s="43" t="s">
        <v>2705</v>
      </c>
      <c r="J420" s="43" t="s">
        <v>834</v>
      </c>
      <c r="K420" s="43">
        <v>2</v>
      </c>
      <c r="L420" s="43">
        <v>0</v>
      </c>
      <c r="M420" s="43">
        <f t="shared" si="13"/>
        <v>0</v>
      </c>
      <c r="N420" s="44">
        <v>0</v>
      </c>
      <c r="O420" s="43" t="s">
        <v>2</v>
      </c>
      <c r="P420" s="42" t="s">
        <v>0</v>
      </c>
      <c r="R420" s="31">
        <f t="shared" si="12"/>
        <v>0</v>
      </c>
    </row>
    <row r="421" spans="3:18" ht="15.75" x14ac:dyDescent="0.25">
      <c r="C421" s="42" t="s">
        <v>2750</v>
      </c>
      <c r="D421" s="42" t="s">
        <v>101</v>
      </c>
      <c r="E421" s="42" t="s">
        <v>1345</v>
      </c>
      <c r="F421" s="42" t="s">
        <v>808</v>
      </c>
      <c r="G421" s="42">
        <v>4606</v>
      </c>
      <c r="H421" s="43" t="s">
        <v>403</v>
      </c>
      <c r="I421" s="43" t="s">
        <v>2705</v>
      </c>
      <c r="J421" s="43" t="s">
        <v>834</v>
      </c>
      <c r="K421" s="43">
        <v>2</v>
      </c>
      <c r="L421" s="43">
        <v>0</v>
      </c>
      <c r="M421" s="43">
        <f t="shared" si="13"/>
        <v>0</v>
      </c>
      <c r="N421" s="44">
        <v>0</v>
      </c>
      <c r="O421" s="43" t="s">
        <v>114</v>
      </c>
      <c r="P421" s="42" t="s">
        <v>112</v>
      </c>
      <c r="R421" s="31">
        <f t="shared" si="12"/>
        <v>0</v>
      </c>
    </row>
    <row r="422" spans="3:18" ht="15.75" x14ac:dyDescent="0.25">
      <c r="C422" s="42" t="s">
        <v>2750</v>
      </c>
      <c r="D422" s="42" t="s">
        <v>101</v>
      </c>
      <c r="E422" s="42" t="s">
        <v>1345</v>
      </c>
      <c r="F422" s="42" t="s">
        <v>2434</v>
      </c>
      <c r="G422" s="42">
        <v>4616</v>
      </c>
      <c r="H422" s="43" t="s">
        <v>403</v>
      </c>
      <c r="I422" s="43" t="s">
        <v>2706</v>
      </c>
      <c r="J422" s="43" t="s">
        <v>833</v>
      </c>
      <c r="K422" s="43">
        <v>4</v>
      </c>
      <c r="L422" s="43">
        <v>0</v>
      </c>
      <c r="M422" s="43">
        <f t="shared" si="13"/>
        <v>0</v>
      </c>
      <c r="N422" s="44">
        <v>0</v>
      </c>
      <c r="O422" s="43" t="s">
        <v>101</v>
      </c>
      <c r="P422" s="42" t="s">
        <v>101</v>
      </c>
      <c r="R422" s="31" t="str">
        <f t="shared" si="12"/>
        <v/>
      </c>
    </row>
    <row r="423" spans="3:18" ht="15.75" x14ac:dyDescent="0.25">
      <c r="C423" s="42" t="s">
        <v>2750</v>
      </c>
      <c r="D423" s="42" t="s">
        <v>101</v>
      </c>
      <c r="E423" s="42" t="s">
        <v>1345</v>
      </c>
      <c r="F423" s="42" t="s">
        <v>2424</v>
      </c>
      <c r="G423" s="42">
        <v>4612</v>
      </c>
      <c r="H423" s="43" t="s">
        <v>403</v>
      </c>
      <c r="I423" s="43" t="s">
        <v>2706</v>
      </c>
      <c r="J423" s="43" t="s">
        <v>833</v>
      </c>
      <c r="K423" s="43">
        <v>2</v>
      </c>
      <c r="L423" s="43">
        <v>0</v>
      </c>
      <c r="M423" s="43">
        <f t="shared" si="13"/>
        <v>0</v>
      </c>
      <c r="N423" s="44">
        <v>0</v>
      </c>
      <c r="O423" s="43" t="s">
        <v>101</v>
      </c>
      <c r="P423" s="42" t="s">
        <v>101</v>
      </c>
      <c r="R423" s="31" t="str">
        <f t="shared" si="12"/>
        <v/>
      </c>
    </row>
    <row r="424" spans="3:18" ht="15.75" x14ac:dyDescent="0.25">
      <c r="C424" s="42" t="s">
        <v>2750</v>
      </c>
      <c r="D424" s="42" t="s">
        <v>101</v>
      </c>
      <c r="E424" s="42" t="s">
        <v>1345</v>
      </c>
      <c r="F424" s="42" t="s">
        <v>2430</v>
      </c>
      <c r="G424" s="42">
        <v>7085</v>
      </c>
      <c r="H424" s="43" t="s">
        <v>403</v>
      </c>
      <c r="I424" s="43" t="s">
        <v>2705</v>
      </c>
      <c r="J424" s="43" t="s">
        <v>834</v>
      </c>
      <c r="K424" s="43">
        <v>2</v>
      </c>
      <c r="L424" s="43">
        <v>0</v>
      </c>
      <c r="M424" s="43">
        <f t="shared" si="13"/>
        <v>0</v>
      </c>
      <c r="N424" s="44">
        <v>0</v>
      </c>
      <c r="O424" s="43" t="s">
        <v>114</v>
      </c>
      <c r="P424" s="42" t="s">
        <v>106</v>
      </c>
      <c r="R424" s="31">
        <f t="shared" si="12"/>
        <v>0</v>
      </c>
    </row>
    <row r="425" spans="3:18" ht="15.75" x14ac:dyDescent="0.25">
      <c r="C425" s="42" t="s">
        <v>2750</v>
      </c>
      <c r="D425" s="42" t="s">
        <v>101</v>
      </c>
      <c r="E425" s="42" t="s">
        <v>100</v>
      </c>
      <c r="F425" s="42" t="s">
        <v>734</v>
      </c>
      <c r="G425" s="42">
        <v>4634</v>
      </c>
      <c r="H425" s="43" t="s">
        <v>405</v>
      </c>
      <c r="I425" s="43" t="s">
        <v>2706</v>
      </c>
      <c r="J425" s="43" t="s">
        <v>834</v>
      </c>
      <c r="K425" s="43">
        <v>23</v>
      </c>
      <c r="L425" s="43">
        <v>0</v>
      </c>
      <c r="M425" s="43">
        <f t="shared" si="13"/>
        <v>0</v>
      </c>
      <c r="N425" s="44">
        <v>0</v>
      </c>
      <c r="O425" s="43" t="s">
        <v>101</v>
      </c>
      <c r="P425" s="42" t="s">
        <v>100</v>
      </c>
      <c r="R425" s="31">
        <f t="shared" si="12"/>
        <v>0</v>
      </c>
    </row>
    <row r="426" spans="3:18" ht="15.75" x14ac:dyDescent="0.25">
      <c r="C426" s="42" t="s">
        <v>2750</v>
      </c>
      <c r="D426" s="42" t="s">
        <v>101</v>
      </c>
      <c r="E426" s="42" t="s">
        <v>100</v>
      </c>
      <c r="F426" s="42" t="s">
        <v>811</v>
      </c>
      <c r="G426" s="42">
        <v>4625</v>
      </c>
      <c r="H426" s="43" t="s">
        <v>404</v>
      </c>
      <c r="I426" s="43" t="s">
        <v>2705</v>
      </c>
      <c r="J426" s="43" t="s">
        <v>834</v>
      </c>
      <c r="K426" s="43">
        <v>27</v>
      </c>
      <c r="L426" s="43">
        <v>0</v>
      </c>
      <c r="M426" s="43">
        <f t="shared" si="13"/>
        <v>0</v>
      </c>
      <c r="N426" s="44">
        <v>0</v>
      </c>
      <c r="O426" s="43" t="s">
        <v>101</v>
      </c>
      <c r="P426" s="42" t="s">
        <v>99</v>
      </c>
      <c r="R426" s="31">
        <f t="shared" si="12"/>
        <v>0</v>
      </c>
    </row>
    <row r="427" spans="3:18" ht="15.75" x14ac:dyDescent="0.25">
      <c r="C427" s="42" t="s">
        <v>2750</v>
      </c>
      <c r="D427" s="42" t="s">
        <v>101</v>
      </c>
      <c r="E427" s="42" t="s">
        <v>100</v>
      </c>
      <c r="F427" s="42" t="s">
        <v>736</v>
      </c>
      <c r="G427" s="42">
        <v>4627</v>
      </c>
      <c r="H427" s="43" t="s">
        <v>404</v>
      </c>
      <c r="I427" s="43" t="s">
        <v>2705</v>
      </c>
      <c r="J427" s="43" t="s">
        <v>834</v>
      </c>
      <c r="K427" s="43">
        <v>13</v>
      </c>
      <c r="L427" s="43">
        <v>0</v>
      </c>
      <c r="M427" s="43">
        <f t="shared" si="13"/>
        <v>0</v>
      </c>
      <c r="N427" s="44">
        <v>0</v>
      </c>
      <c r="O427" s="43" t="s">
        <v>101</v>
      </c>
      <c r="P427" s="42" t="s">
        <v>97</v>
      </c>
      <c r="R427" s="31">
        <f t="shared" si="12"/>
        <v>0</v>
      </c>
    </row>
    <row r="428" spans="3:18" ht="15.75" x14ac:dyDescent="0.25">
      <c r="C428" s="42" t="s">
        <v>2750</v>
      </c>
      <c r="D428" s="42" t="s">
        <v>101</v>
      </c>
      <c r="E428" s="42" t="s">
        <v>100</v>
      </c>
      <c r="F428" s="42" t="s">
        <v>735</v>
      </c>
      <c r="G428" s="42">
        <v>4628</v>
      </c>
      <c r="H428" s="43" t="s">
        <v>404</v>
      </c>
      <c r="I428" s="43" t="s">
        <v>2705</v>
      </c>
      <c r="J428" s="43" t="s">
        <v>834</v>
      </c>
      <c r="K428" s="43">
        <v>4</v>
      </c>
      <c r="L428" s="43">
        <v>0</v>
      </c>
      <c r="M428" s="43">
        <f t="shared" si="13"/>
        <v>0</v>
      </c>
      <c r="N428" s="44">
        <v>0</v>
      </c>
      <c r="O428" s="43" t="s">
        <v>101</v>
      </c>
      <c r="P428" s="42" t="s">
        <v>97</v>
      </c>
      <c r="R428" s="31">
        <f t="shared" si="12"/>
        <v>0</v>
      </c>
    </row>
    <row r="429" spans="3:18" ht="15.75" x14ac:dyDescent="0.25">
      <c r="C429" s="42" t="s">
        <v>2750</v>
      </c>
      <c r="D429" s="42" t="s">
        <v>101</v>
      </c>
      <c r="E429" s="42" t="s">
        <v>100</v>
      </c>
      <c r="F429" s="42" t="s">
        <v>810</v>
      </c>
      <c r="G429" s="42">
        <v>4626</v>
      </c>
      <c r="H429" s="43" t="s">
        <v>403</v>
      </c>
      <c r="I429" s="43" t="s">
        <v>2705</v>
      </c>
      <c r="J429" s="43" t="s">
        <v>834</v>
      </c>
      <c r="K429" s="43">
        <v>1</v>
      </c>
      <c r="L429" s="43">
        <v>0</v>
      </c>
      <c r="M429" s="43">
        <f t="shared" si="13"/>
        <v>0</v>
      </c>
      <c r="N429" s="44">
        <v>0</v>
      </c>
      <c r="O429" s="43" t="s">
        <v>101</v>
      </c>
      <c r="P429" s="42" t="s">
        <v>97</v>
      </c>
      <c r="R429" s="31">
        <f t="shared" si="12"/>
        <v>0</v>
      </c>
    </row>
    <row r="430" spans="3:18" ht="15.75" x14ac:dyDescent="0.25">
      <c r="C430" s="42" t="s">
        <v>2750</v>
      </c>
      <c r="D430" s="42" t="s">
        <v>101</v>
      </c>
      <c r="E430" s="42" t="s">
        <v>100</v>
      </c>
      <c r="F430" s="42" t="s">
        <v>738</v>
      </c>
      <c r="G430" s="42">
        <v>4624</v>
      </c>
      <c r="H430" s="43" t="s">
        <v>403</v>
      </c>
      <c r="I430" s="43" t="s">
        <v>2705</v>
      </c>
      <c r="J430" s="43" t="s">
        <v>834</v>
      </c>
      <c r="K430" s="43">
        <v>9</v>
      </c>
      <c r="L430" s="43">
        <v>1</v>
      </c>
      <c r="M430" s="43">
        <f t="shared" si="13"/>
        <v>1</v>
      </c>
      <c r="N430" s="44">
        <v>0.1111111111111111</v>
      </c>
      <c r="O430" s="43" t="s">
        <v>101</v>
      </c>
      <c r="P430" s="42" t="s">
        <v>99</v>
      </c>
      <c r="R430" s="31">
        <f t="shared" si="12"/>
        <v>1</v>
      </c>
    </row>
    <row r="431" spans="3:18" ht="15.75" x14ac:dyDescent="0.25">
      <c r="C431" s="42" t="s">
        <v>2750</v>
      </c>
      <c r="D431" s="42" t="s">
        <v>101</v>
      </c>
      <c r="E431" s="42" t="s">
        <v>100</v>
      </c>
      <c r="F431" s="42" t="s">
        <v>385</v>
      </c>
      <c r="G431" s="42">
        <v>4633</v>
      </c>
      <c r="H431" s="43" t="s">
        <v>405</v>
      </c>
      <c r="I431" s="43" t="s">
        <v>2705</v>
      </c>
      <c r="J431" s="43" t="s">
        <v>834</v>
      </c>
      <c r="K431" s="43">
        <v>11</v>
      </c>
      <c r="L431" s="43">
        <v>1</v>
      </c>
      <c r="M431" s="43">
        <f t="shared" si="13"/>
        <v>1</v>
      </c>
      <c r="N431" s="44">
        <v>9.0909090909090912E-2</v>
      </c>
      <c r="O431" s="43" t="s">
        <v>101</v>
      </c>
      <c r="P431" s="42" t="s">
        <v>93</v>
      </c>
      <c r="R431" s="31">
        <f t="shared" si="12"/>
        <v>1</v>
      </c>
    </row>
    <row r="432" spans="3:18" ht="15.75" x14ac:dyDescent="0.25">
      <c r="C432" s="42" t="s">
        <v>2750</v>
      </c>
      <c r="D432" s="42" t="s">
        <v>101</v>
      </c>
      <c r="E432" s="42" t="s">
        <v>100</v>
      </c>
      <c r="F432" s="42" t="s">
        <v>448</v>
      </c>
      <c r="G432" s="42">
        <v>4631</v>
      </c>
      <c r="H432" s="43" t="s">
        <v>403</v>
      </c>
      <c r="I432" s="43" t="s">
        <v>2706</v>
      </c>
      <c r="J432" s="43" t="s">
        <v>833</v>
      </c>
      <c r="K432" s="43">
        <v>8</v>
      </c>
      <c r="L432" s="43">
        <v>0</v>
      </c>
      <c r="M432" s="43">
        <f t="shared" si="13"/>
        <v>0</v>
      </c>
      <c r="N432" s="44">
        <v>0</v>
      </c>
      <c r="O432" s="43" t="s">
        <v>101</v>
      </c>
      <c r="P432" s="42" t="s">
        <v>100</v>
      </c>
      <c r="R432" s="31" t="str">
        <f t="shared" si="12"/>
        <v/>
      </c>
    </row>
    <row r="433" spans="3:18" ht="15.75" x14ac:dyDescent="0.25">
      <c r="C433" s="42" t="s">
        <v>2750</v>
      </c>
      <c r="D433" s="42" t="s">
        <v>101</v>
      </c>
      <c r="E433" s="42" t="s">
        <v>100</v>
      </c>
      <c r="F433" s="42" t="s">
        <v>449</v>
      </c>
      <c r="G433" s="42">
        <v>4622</v>
      </c>
      <c r="H433" s="43" t="s">
        <v>403</v>
      </c>
      <c r="I433" s="43" t="s">
        <v>2706</v>
      </c>
      <c r="J433" s="43" t="s">
        <v>833</v>
      </c>
      <c r="K433" s="43">
        <v>2</v>
      </c>
      <c r="L433" s="43">
        <v>0</v>
      </c>
      <c r="M433" s="43">
        <f t="shared" si="13"/>
        <v>0</v>
      </c>
      <c r="N433" s="44">
        <v>0</v>
      </c>
      <c r="O433" s="43" t="s">
        <v>28</v>
      </c>
      <c r="P433" s="42" t="s">
        <v>28</v>
      </c>
      <c r="R433" s="31" t="str">
        <f t="shared" si="12"/>
        <v/>
      </c>
    </row>
    <row r="434" spans="3:18" ht="15.75" x14ac:dyDescent="0.25">
      <c r="C434" s="42" t="s">
        <v>2750</v>
      </c>
      <c r="D434" s="42" t="s">
        <v>101</v>
      </c>
      <c r="E434" s="42" t="s">
        <v>100</v>
      </c>
      <c r="F434" s="42" t="s">
        <v>447</v>
      </c>
      <c r="G434" s="42">
        <v>4629</v>
      </c>
      <c r="H434" s="43" t="s">
        <v>404</v>
      </c>
      <c r="I434" s="43" t="s">
        <v>2706</v>
      </c>
      <c r="J434" s="43" t="s">
        <v>833</v>
      </c>
      <c r="K434" s="43">
        <v>11</v>
      </c>
      <c r="L434" s="43">
        <v>1</v>
      </c>
      <c r="M434" s="43">
        <f t="shared" si="13"/>
        <v>0</v>
      </c>
      <c r="N434" s="44">
        <v>9.0909090909090912E-2</v>
      </c>
      <c r="O434" s="43" t="s">
        <v>101</v>
      </c>
      <c r="P434" s="42" t="s">
        <v>100</v>
      </c>
      <c r="R434" s="31" t="str">
        <f t="shared" si="12"/>
        <v/>
      </c>
    </row>
    <row r="435" spans="3:18" ht="15.75" x14ac:dyDescent="0.25">
      <c r="C435" s="42" t="s">
        <v>2750</v>
      </c>
      <c r="D435" s="42" t="s">
        <v>101</v>
      </c>
      <c r="E435" s="42" t="s">
        <v>100</v>
      </c>
      <c r="F435" s="42" t="s">
        <v>737</v>
      </c>
      <c r="G435" s="42">
        <v>4623</v>
      </c>
      <c r="H435" s="43" t="s">
        <v>403</v>
      </c>
      <c r="I435" s="43" t="s">
        <v>2705</v>
      </c>
      <c r="J435" s="43" t="s">
        <v>834</v>
      </c>
      <c r="K435" s="43">
        <v>9</v>
      </c>
      <c r="L435" s="43">
        <v>0</v>
      </c>
      <c r="M435" s="43">
        <f t="shared" si="13"/>
        <v>0</v>
      </c>
      <c r="N435" s="44">
        <v>0</v>
      </c>
      <c r="O435" s="43" t="s">
        <v>101</v>
      </c>
      <c r="P435" s="42" t="s">
        <v>99</v>
      </c>
      <c r="R435" s="31">
        <f t="shared" si="12"/>
        <v>0</v>
      </c>
    </row>
    <row r="436" spans="3:18" ht="15.75" x14ac:dyDescent="0.25">
      <c r="C436" s="42" t="s">
        <v>2750</v>
      </c>
      <c r="D436" s="42" t="s">
        <v>101</v>
      </c>
      <c r="E436" s="42" t="s">
        <v>100</v>
      </c>
      <c r="F436" s="42" t="s">
        <v>450</v>
      </c>
      <c r="G436" s="42">
        <v>4630</v>
      </c>
      <c r="H436" s="43" t="s">
        <v>403</v>
      </c>
      <c r="I436" s="43" t="s">
        <v>2706</v>
      </c>
      <c r="J436" s="43" t="s">
        <v>833</v>
      </c>
      <c r="K436" s="43">
        <v>1</v>
      </c>
      <c r="L436" s="43">
        <v>0</v>
      </c>
      <c r="M436" s="43">
        <f t="shared" si="13"/>
        <v>0</v>
      </c>
      <c r="N436" s="44">
        <v>0</v>
      </c>
      <c r="O436" s="43" t="s">
        <v>28</v>
      </c>
      <c r="P436" s="42" t="s">
        <v>28</v>
      </c>
      <c r="R436" s="31" t="str">
        <f t="shared" si="12"/>
        <v/>
      </c>
    </row>
    <row r="437" spans="3:18" ht="15.75" x14ac:dyDescent="0.25">
      <c r="C437" s="42" t="s">
        <v>2750</v>
      </c>
      <c r="D437" s="42" t="s">
        <v>101</v>
      </c>
      <c r="E437" s="42" t="s">
        <v>100</v>
      </c>
      <c r="F437" s="42" t="s">
        <v>2422</v>
      </c>
      <c r="G437" s="42">
        <v>16886</v>
      </c>
      <c r="H437" s="43" t="s">
        <v>403</v>
      </c>
      <c r="I437" s="43" t="s">
        <v>2706</v>
      </c>
      <c r="J437" s="43" t="s">
        <v>833</v>
      </c>
      <c r="K437" s="43">
        <v>2</v>
      </c>
      <c r="L437" s="43">
        <v>0</v>
      </c>
      <c r="M437" s="43">
        <f t="shared" si="13"/>
        <v>0</v>
      </c>
      <c r="N437" s="44">
        <v>0</v>
      </c>
      <c r="O437" s="43" t="s">
        <v>101</v>
      </c>
      <c r="P437" s="42" t="s">
        <v>100</v>
      </c>
      <c r="R437" s="31" t="str">
        <f t="shared" si="12"/>
        <v/>
      </c>
    </row>
    <row r="438" spans="3:18" ht="15.75" x14ac:dyDescent="0.25">
      <c r="C438" s="42" t="s">
        <v>2750</v>
      </c>
      <c r="D438" s="42" t="s">
        <v>101</v>
      </c>
      <c r="E438" s="42" t="s">
        <v>100</v>
      </c>
      <c r="F438" s="42" t="s">
        <v>812</v>
      </c>
      <c r="G438" s="42">
        <v>4632</v>
      </c>
      <c r="H438" s="43" t="s">
        <v>403</v>
      </c>
      <c r="I438" s="43" t="s">
        <v>2706</v>
      </c>
      <c r="J438" s="43" t="s">
        <v>833</v>
      </c>
      <c r="K438" s="43">
        <v>1</v>
      </c>
      <c r="L438" s="43">
        <v>0</v>
      </c>
      <c r="M438" s="43">
        <f t="shared" si="13"/>
        <v>0</v>
      </c>
      <c r="N438" s="44">
        <v>0</v>
      </c>
      <c r="O438" s="43" t="s">
        <v>28</v>
      </c>
      <c r="P438" s="42" t="s">
        <v>28</v>
      </c>
      <c r="R438" s="31" t="str">
        <f t="shared" si="12"/>
        <v/>
      </c>
    </row>
    <row r="439" spans="3:18" ht="15.75" x14ac:dyDescent="0.25">
      <c r="C439" s="42" t="s">
        <v>2750</v>
      </c>
      <c r="D439" s="42" t="s">
        <v>101</v>
      </c>
      <c r="E439" s="42" t="s">
        <v>1882</v>
      </c>
      <c r="F439" s="42" t="s">
        <v>2409</v>
      </c>
      <c r="G439" s="42">
        <v>4645</v>
      </c>
      <c r="H439" s="43" t="s">
        <v>405</v>
      </c>
      <c r="I439" s="43" t="s">
        <v>2706</v>
      </c>
      <c r="J439" s="43" t="s">
        <v>833</v>
      </c>
      <c r="K439" s="43">
        <v>104</v>
      </c>
      <c r="L439" s="43">
        <v>3</v>
      </c>
      <c r="M439" s="43">
        <f t="shared" si="13"/>
        <v>0</v>
      </c>
      <c r="N439" s="44">
        <v>2.8846153846153848E-2</v>
      </c>
      <c r="O439" s="43" t="s">
        <v>101</v>
      </c>
      <c r="P439" s="42" t="s">
        <v>101</v>
      </c>
      <c r="R439" s="31" t="str">
        <f t="shared" si="12"/>
        <v/>
      </c>
    </row>
    <row r="440" spans="3:18" ht="15.75" x14ac:dyDescent="0.25">
      <c r="C440" s="42" t="s">
        <v>2750</v>
      </c>
      <c r="D440" s="42" t="s">
        <v>101</v>
      </c>
      <c r="E440" s="42" t="s">
        <v>1882</v>
      </c>
      <c r="F440" s="42" t="s">
        <v>2408</v>
      </c>
      <c r="G440" s="42">
        <v>4640</v>
      </c>
      <c r="H440" s="43" t="s">
        <v>405</v>
      </c>
      <c r="I440" s="43" t="s">
        <v>2706</v>
      </c>
      <c r="J440" s="43" t="s">
        <v>833</v>
      </c>
      <c r="K440" s="43">
        <v>80</v>
      </c>
      <c r="L440" s="43">
        <v>4</v>
      </c>
      <c r="M440" s="43">
        <f t="shared" si="13"/>
        <v>0</v>
      </c>
      <c r="N440" s="44">
        <v>0.05</v>
      </c>
      <c r="O440" s="43" t="s">
        <v>101</v>
      </c>
      <c r="P440" s="42" t="s">
        <v>101</v>
      </c>
      <c r="R440" s="31" t="str">
        <f t="shared" si="12"/>
        <v/>
      </c>
    </row>
    <row r="441" spans="3:18" ht="15.75" x14ac:dyDescent="0.25">
      <c r="C441" s="42" t="s">
        <v>2750</v>
      </c>
      <c r="D441" s="42" t="s">
        <v>101</v>
      </c>
      <c r="E441" s="42" t="s">
        <v>1882</v>
      </c>
      <c r="F441" s="42" t="s">
        <v>2412</v>
      </c>
      <c r="G441" s="42">
        <v>4642</v>
      </c>
      <c r="H441" s="43" t="s">
        <v>403</v>
      </c>
      <c r="I441" s="43" t="s">
        <v>2706</v>
      </c>
      <c r="J441" s="43" t="s">
        <v>833</v>
      </c>
      <c r="K441" s="43">
        <v>9</v>
      </c>
      <c r="L441" s="43">
        <v>0</v>
      </c>
      <c r="M441" s="43">
        <f t="shared" si="13"/>
        <v>0</v>
      </c>
      <c r="N441" s="44">
        <v>0</v>
      </c>
      <c r="O441" s="43" t="s">
        <v>101</v>
      </c>
      <c r="P441" s="42" t="s">
        <v>101</v>
      </c>
      <c r="R441" s="31" t="str">
        <f t="shared" si="12"/>
        <v/>
      </c>
    </row>
    <row r="442" spans="3:18" ht="15.75" x14ac:dyDescent="0.25">
      <c r="C442" s="42" t="s">
        <v>2750</v>
      </c>
      <c r="D442" s="42" t="s">
        <v>101</v>
      </c>
      <c r="E442" s="42" t="s">
        <v>1882</v>
      </c>
      <c r="F442" s="42" t="s">
        <v>2411</v>
      </c>
      <c r="G442" s="42">
        <v>4644</v>
      </c>
      <c r="H442" s="43" t="s">
        <v>403</v>
      </c>
      <c r="I442" s="43" t="s">
        <v>2706</v>
      </c>
      <c r="J442" s="43" t="s">
        <v>833</v>
      </c>
      <c r="K442" s="43">
        <v>6</v>
      </c>
      <c r="L442" s="43">
        <v>1</v>
      </c>
      <c r="M442" s="43">
        <f t="shared" si="13"/>
        <v>0</v>
      </c>
      <c r="N442" s="44">
        <v>0.16666666666666666</v>
      </c>
      <c r="O442" s="43" t="s">
        <v>101</v>
      </c>
      <c r="P442" s="42" t="s">
        <v>101</v>
      </c>
      <c r="R442" s="31" t="str">
        <f t="shared" si="12"/>
        <v/>
      </c>
    </row>
    <row r="443" spans="3:18" ht="15.75" x14ac:dyDescent="0.25">
      <c r="C443" s="42" t="s">
        <v>2750</v>
      </c>
      <c r="D443" s="42" t="s">
        <v>101</v>
      </c>
      <c r="E443" s="42" t="s">
        <v>1882</v>
      </c>
      <c r="F443" s="42" t="s">
        <v>2410</v>
      </c>
      <c r="G443" s="42">
        <v>4641</v>
      </c>
      <c r="H443" s="43" t="s">
        <v>404</v>
      </c>
      <c r="I443" s="43" t="s">
        <v>2706</v>
      </c>
      <c r="J443" s="43" t="s">
        <v>833</v>
      </c>
      <c r="K443" s="43">
        <v>43</v>
      </c>
      <c r="L443" s="43">
        <v>1</v>
      </c>
      <c r="M443" s="43">
        <f t="shared" si="13"/>
        <v>0</v>
      </c>
      <c r="N443" s="44">
        <v>2.3255813953488372E-2</v>
      </c>
      <c r="O443" s="43" t="s">
        <v>101</v>
      </c>
      <c r="P443" s="42" t="s">
        <v>101</v>
      </c>
      <c r="R443" s="31" t="str">
        <f t="shared" si="12"/>
        <v/>
      </c>
    </row>
    <row r="444" spans="3:18" ht="15.75" x14ac:dyDescent="0.25">
      <c r="C444" s="42" t="s">
        <v>2750</v>
      </c>
      <c r="D444" s="42" t="s">
        <v>101</v>
      </c>
      <c r="E444" s="42" t="s">
        <v>1882</v>
      </c>
      <c r="F444" s="42" t="s">
        <v>2407</v>
      </c>
      <c r="G444" s="42">
        <v>12831</v>
      </c>
      <c r="H444" s="43" t="s">
        <v>403</v>
      </c>
      <c r="I444" s="43" t="s">
        <v>2706</v>
      </c>
      <c r="J444" s="43" t="s">
        <v>833</v>
      </c>
      <c r="K444" s="43">
        <v>5</v>
      </c>
      <c r="L444" s="43">
        <v>1</v>
      </c>
      <c r="M444" s="43">
        <f t="shared" si="13"/>
        <v>0</v>
      </c>
      <c r="N444" s="44">
        <v>0.2</v>
      </c>
      <c r="O444" s="43" t="s">
        <v>101</v>
      </c>
      <c r="P444" s="42" t="s">
        <v>101</v>
      </c>
      <c r="R444" s="31" t="str">
        <f t="shared" si="12"/>
        <v/>
      </c>
    </row>
    <row r="445" spans="3:18" ht="15.75" x14ac:dyDescent="0.25">
      <c r="C445" s="42" t="s">
        <v>2750</v>
      </c>
      <c r="D445" s="42" t="s">
        <v>101</v>
      </c>
      <c r="E445" s="42" t="s">
        <v>1882</v>
      </c>
      <c r="F445" s="42" t="s">
        <v>2406</v>
      </c>
      <c r="G445" s="42">
        <v>4643</v>
      </c>
      <c r="H445" s="43" t="s">
        <v>403</v>
      </c>
      <c r="I445" s="43" t="s">
        <v>2706</v>
      </c>
      <c r="J445" s="43" t="s">
        <v>833</v>
      </c>
      <c r="K445" s="43">
        <v>4</v>
      </c>
      <c r="L445" s="43">
        <v>0</v>
      </c>
      <c r="M445" s="43">
        <f t="shared" si="13"/>
        <v>0</v>
      </c>
      <c r="N445" s="44">
        <v>0</v>
      </c>
      <c r="O445" s="43" t="s">
        <v>101</v>
      </c>
      <c r="P445" s="42" t="s">
        <v>101</v>
      </c>
      <c r="R445" s="31" t="str">
        <f t="shared" si="12"/>
        <v/>
      </c>
    </row>
    <row r="446" spans="3:18" ht="15.75" x14ac:dyDescent="0.25">
      <c r="C446" s="42" t="s">
        <v>2750</v>
      </c>
      <c r="D446" s="42" t="s">
        <v>101</v>
      </c>
      <c r="E446" s="42" t="s">
        <v>2339</v>
      </c>
      <c r="F446" s="42" t="s">
        <v>2420</v>
      </c>
      <c r="G446" s="42">
        <v>4655</v>
      </c>
      <c r="H446" s="43" t="s">
        <v>406</v>
      </c>
      <c r="I446" s="43" t="s">
        <v>2706</v>
      </c>
      <c r="J446" s="43" t="s">
        <v>833</v>
      </c>
      <c r="K446" s="43">
        <v>314</v>
      </c>
      <c r="L446" s="43">
        <v>97</v>
      </c>
      <c r="M446" s="43">
        <f t="shared" si="13"/>
        <v>0</v>
      </c>
      <c r="N446" s="44">
        <v>0.30891719745222929</v>
      </c>
      <c r="O446" s="43" t="s">
        <v>101</v>
      </c>
      <c r="P446" s="42" t="s">
        <v>101</v>
      </c>
      <c r="R446" s="31" t="str">
        <f t="shared" si="12"/>
        <v/>
      </c>
    </row>
    <row r="447" spans="3:18" ht="15.75" x14ac:dyDescent="0.25">
      <c r="C447" s="42" t="s">
        <v>2750</v>
      </c>
      <c r="D447" s="42" t="s">
        <v>101</v>
      </c>
      <c r="E447" s="42" t="s">
        <v>2339</v>
      </c>
      <c r="F447" s="42" t="s">
        <v>2418</v>
      </c>
      <c r="G447" s="42">
        <v>4657</v>
      </c>
      <c r="H447" s="43" t="s">
        <v>406</v>
      </c>
      <c r="I447" s="43" t="s">
        <v>2706</v>
      </c>
      <c r="J447" s="43" t="s">
        <v>833</v>
      </c>
      <c r="K447" s="43">
        <v>119</v>
      </c>
      <c r="L447" s="43">
        <v>2</v>
      </c>
      <c r="M447" s="43">
        <f t="shared" si="13"/>
        <v>0</v>
      </c>
      <c r="N447" s="44">
        <v>1.680672268907563E-2</v>
      </c>
      <c r="O447" s="43" t="s">
        <v>101</v>
      </c>
      <c r="P447" s="42" t="s">
        <v>101</v>
      </c>
      <c r="R447" s="31" t="str">
        <f t="shared" si="12"/>
        <v/>
      </c>
    </row>
    <row r="448" spans="3:18" ht="15.75" x14ac:dyDescent="0.25">
      <c r="C448" s="42" t="s">
        <v>2750</v>
      </c>
      <c r="D448" s="42" t="s">
        <v>101</v>
      </c>
      <c r="E448" s="42" t="s">
        <v>2339</v>
      </c>
      <c r="F448" s="42" t="s">
        <v>2419</v>
      </c>
      <c r="G448" s="42">
        <v>4654</v>
      </c>
      <c r="H448" s="43" t="s">
        <v>403</v>
      </c>
      <c r="I448" s="43" t="s">
        <v>2706</v>
      </c>
      <c r="J448" s="43" t="s">
        <v>833</v>
      </c>
      <c r="K448" s="43">
        <v>23</v>
      </c>
      <c r="L448" s="43">
        <v>1</v>
      </c>
      <c r="M448" s="43">
        <f t="shared" si="13"/>
        <v>0</v>
      </c>
      <c r="N448" s="44">
        <v>4.3478260869565216E-2</v>
      </c>
      <c r="O448" s="43" t="s">
        <v>101</v>
      </c>
      <c r="P448" s="42" t="s">
        <v>101</v>
      </c>
      <c r="R448" s="31" t="str">
        <f t="shared" si="12"/>
        <v/>
      </c>
    </row>
    <row r="449" spans="3:18" ht="15.75" x14ac:dyDescent="0.25">
      <c r="C449" s="42" t="s">
        <v>2750</v>
      </c>
      <c r="D449" s="42" t="s">
        <v>101</v>
      </c>
      <c r="E449" s="42" t="s">
        <v>2339</v>
      </c>
      <c r="F449" s="42" t="s">
        <v>2414</v>
      </c>
      <c r="G449" s="42">
        <v>4656</v>
      </c>
      <c r="H449" s="43" t="s">
        <v>403</v>
      </c>
      <c r="I449" s="43" t="s">
        <v>2706</v>
      </c>
      <c r="J449" s="43" t="s">
        <v>833</v>
      </c>
      <c r="K449" s="43">
        <v>25</v>
      </c>
      <c r="L449" s="43">
        <v>0</v>
      </c>
      <c r="M449" s="43">
        <f t="shared" si="13"/>
        <v>0</v>
      </c>
      <c r="N449" s="44">
        <v>0</v>
      </c>
      <c r="O449" s="43" t="s">
        <v>101</v>
      </c>
      <c r="P449" s="42" t="s">
        <v>101</v>
      </c>
      <c r="R449" s="31" t="str">
        <f t="shared" si="12"/>
        <v/>
      </c>
    </row>
    <row r="450" spans="3:18" ht="15.75" x14ac:dyDescent="0.25">
      <c r="C450" s="42" t="s">
        <v>2750</v>
      </c>
      <c r="D450" s="42" t="s">
        <v>101</v>
      </c>
      <c r="E450" s="42" t="s">
        <v>2339</v>
      </c>
      <c r="F450" s="42" t="s">
        <v>2417</v>
      </c>
      <c r="G450" s="42">
        <v>4652</v>
      </c>
      <c r="H450" s="43" t="s">
        <v>403</v>
      </c>
      <c r="I450" s="43" t="s">
        <v>2706</v>
      </c>
      <c r="J450" s="43" t="s">
        <v>833</v>
      </c>
      <c r="K450" s="43">
        <v>17</v>
      </c>
      <c r="L450" s="43">
        <v>0</v>
      </c>
      <c r="M450" s="43">
        <f t="shared" si="13"/>
        <v>0</v>
      </c>
      <c r="N450" s="44">
        <v>0</v>
      </c>
      <c r="O450" s="43" t="s">
        <v>101</v>
      </c>
      <c r="P450" s="42" t="s">
        <v>101</v>
      </c>
      <c r="R450" s="31" t="str">
        <f t="shared" si="12"/>
        <v/>
      </c>
    </row>
    <row r="451" spans="3:18" ht="15.75" x14ac:dyDescent="0.25">
      <c r="C451" s="42" t="s">
        <v>2750</v>
      </c>
      <c r="D451" s="42" t="s">
        <v>101</v>
      </c>
      <c r="E451" s="42" t="s">
        <v>2339</v>
      </c>
      <c r="F451" s="42" t="s">
        <v>2416</v>
      </c>
      <c r="G451" s="42">
        <v>15496</v>
      </c>
      <c r="H451" s="43" t="s">
        <v>404</v>
      </c>
      <c r="I451" s="43" t="s">
        <v>2706</v>
      </c>
      <c r="J451" s="43" t="s">
        <v>833</v>
      </c>
      <c r="K451" s="43">
        <v>10</v>
      </c>
      <c r="L451" s="43">
        <v>0</v>
      </c>
      <c r="M451" s="43">
        <f t="shared" si="13"/>
        <v>0</v>
      </c>
      <c r="N451" s="44">
        <v>0</v>
      </c>
      <c r="O451" s="43" t="s">
        <v>101</v>
      </c>
      <c r="P451" s="42" t="s">
        <v>101</v>
      </c>
      <c r="R451" s="31" t="str">
        <f t="shared" si="12"/>
        <v/>
      </c>
    </row>
    <row r="452" spans="3:18" ht="15.75" x14ac:dyDescent="0.25">
      <c r="C452" s="42" t="s">
        <v>2750</v>
      </c>
      <c r="D452" s="42" t="s">
        <v>101</v>
      </c>
      <c r="E452" s="42" t="s">
        <v>2339</v>
      </c>
      <c r="F452" s="42" t="s">
        <v>730</v>
      </c>
      <c r="G452" s="42">
        <v>4653</v>
      </c>
      <c r="H452" s="43" t="s">
        <v>404</v>
      </c>
      <c r="I452" s="43" t="s">
        <v>2705</v>
      </c>
      <c r="J452" s="43" t="s">
        <v>834</v>
      </c>
      <c r="K452" s="43">
        <v>13</v>
      </c>
      <c r="L452" s="43">
        <v>0</v>
      </c>
      <c r="M452" s="43">
        <f t="shared" si="13"/>
        <v>0</v>
      </c>
      <c r="N452" s="44">
        <v>0</v>
      </c>
      <c r="O452" s="43" t="s">
        <v>101</v>
      </c>
      <c r="P452" s="42" t="s">
        <v>98</v>
      </c>
      <c r="R452" s="31">
        <f t="shared" si="12"/>
        <v>0</v>
      </c>
    </row>
    <row r="453" spans="3:18" ht="15.75" x14ac:dyDescent="0.25">
      <c r="C453" s="42" t="s">
        <v>2750</v>
      </c>
      <c r="D453" s="42" t="s">
        <v>101</v>
      </c>
      <c r="E453" s="42" t="s">
        <v>2339</v>
      </c>
      <c r="F453" s="42" t="s">
        <v>2415</v>
      </c>
      <c r="G453" s="42">
        <v>4651</v>
      </c>
      <c r="H453" s="43" t="s">
        <v>403</v>
      </c>
      <c r="I453" s="43" t="s">
        <v>2706</v>
      </c>
      <c r="J453" s="43" t="s">
        <v>833</v>
      </c>
      <c r="K453" s="43">
        <v>2</v>
      </c>
      <c r="L453" s="43">
        <v>0</v>
      </c>
      <c r="M453" s="43">
        <f t="shared" si="13"/>
        <v>0</v>
      </c>
      <c r="N453" s="44">
        <v>0</v>
      </c>
      <c r="O453" s="43" t="s">
        <v>101</v>
      </c>
      <c r="P453" s="42" t="s">
        <v>101</v>
      </c>
      <c r="R453" s="31" t="str">
        <f t="shared" si="12"/>
        <v/>
      </c>
    </row>
    <row r="454" spans="3:18" ht="15.75" x14ac:dyDescent="0.25">
      <c r="C454" s="42" t="s">
        <v>2750</v>
      </c>
      <c r="D454" s="42" t="s">
        <v>101</v>
      </c>
      <c r="E454" s="42" t="s">
        <v>1235</v>
      </c>
      <c r="F454" s="42" t="s">
        <v>437</v>
      </c>
      <c r="G454" s="42">
        <v>4649</v>
      </c>
      <c r="H454" s="43" t="s">
        <v>404</v>
      </c>
      <c r="I454" s="43" t="s">
        <v>2706</v>
      </c>
      <c r="J454" s="43" t="s">
        <v>833</v>
      </c>
      <c r="K454" s="43">
        <v>20</v>
      </c>
      <c r="L454" s="43">
        <v>0</v>
      </c>
      <c r="M454" s="43">
        <f t="shared" si="13"/>
        <v>0</v>
      </c>
      <c r="N454" s="44">
        <v>0</v>
      </c>
      <c r="O454" s="43" t="s">
        <v>101</v>
      </c>
      <c r="P454" s="42" t="s">
        <v>102</v>
      </c>
      <c r="R454" s="31" t="str">
        <f t="shared" si="12"/>
        <v/>
      </c>
    </row>
    <row r="455" spans="3:18" ht="15.75" x14ac:dyDescent="0.25">
      <c r="C455" s="42" t="s">
        <v>2750</v>
      </c>
      <c r="D455" s="42" t="s">
        <v>101</v>
      </c>
      <c r="E455" s="42" t="s">
        <v>1235</v>
      </c>
      <c r="F455" s="42" t="s">
        <v>386</v>
      </c>
      <c r="G455" s="42">
        <v>6667</v>
      </c>
      <c r="H455" s="43" t="s">
        <v>403</v>
      </c>
      <c r="I455" s="43" t="s">
        <v>2705</v>
      </c>
      <c r="J455" s="43" t="s">
        <v>834</v>
      </c>
      <c r="K455" s="43">
        <v>1</v>
      </c>
      <c r="L455" s="43">
        <v>0</v>
      </c>
      <c r="M455" s="43">
        <f t="shared" si="13"/>
        <v>0</v>
      </c>
      <c r="N455" s="44">
        <v>0</v>
      </c>
      <c r="O455" s="43" t="s">
        <v>101</v>
      </c>
      <c r="P455" s="42" t="s">
        <v>103</v>
      </c>
      <c r="R455" s="31">
        <f t="shared" si="12"/>
        <v>0</v>
      </c>
    </row>
    <row r="456" spans="3:18" ht="15.75" x14ac:dyDescent="0.25">
      <c r="C456" s="42" t="s">
        <v>2750</v>
      </c>
      <c r="D456" s="42" t="s">
        <v>101</v>
      </c>
      <c r="E456" s="42" t="s">
        <v>1235</v>
      </c>
      <c r="F456" s="42" t="s">
        <v>732</v>
      </c>
      <c r="G456" s="42">
        <v>4593</v>
      </c>
      <c r="H456" s="43" t="s">
        <v>406</v>
      </c>
      <c r="I456" s="43" t="s">
        <v>2706</v>
      </c>
      <c r="J456" s="43" t="s">
        <v>833</v>
      </c>
      <c r="K456" s="43">
        <v>158</v>
      </c>
      <c r="L456" s="43">
        <v>20</v>
      </c>
      <c r="M456" s="43">
        <f t="shared" si="13"/>
        <v>0</v>
      </c>
      <c r="N456" s="44">
        <v>0.12658227848101267</v>
      </c>
      <c r="O456" s="43" t="s">
        <v>101</v>
      </c>
      <c r="P456" s="42" t="s">
        <v>102</v>
      </c>
      <c r="R456" s="31" t="str">
        <f t="shared" si="12"/>
        <v/>
      </c>
    </row>
    <row r="457" spans="3:18" ht="15.75" x14ac:dyDescent="0.25">
      <c r="C457" s="42" t="s">
        <v>2750</v>
      </c>
      <c r="D457" s="42" t="s">
        <v>101</v>
      </c>
      <c r="E457" s="42" t="s">
        <v>1235</v>
      </c>
      <c r="F457" s="42" t="s">
        <v>390</v>
      </c>
      <c r="G457" s="42">
        <v>4604</v>
      </c>
      <c r="H457" s="43" t="s">
        <v>404</v>
      </c>
      <c r="I457" s="43" t="s">
        <v>2705</v>
      </c>
      <c r="J457" s="43" t="s">
        <v>834</v>
      </c>
      <c r="K457" s="43">
        <v>25</v>
      </c>
      <c r="L457" s="43">
        <v>2</v>
      </c>
      <c r="M457" s="43">
        <f t="shared" si="13"/>
        <v>2</v>
      </c>
      <c r="N457" s="44">
        <v>0.08</v>
      </c>
      <c r="O457" s="43" t="s">
        <v>101</v>
      </c>
      <c r="P457" s="42" t="s">
        <v>95</v>
      </c>
      <c r="R457" s="31">
        <f t="shared" si="12"/>
        <v>2</v>
      </c>
    </row>
    <row r="458" spans="3:18" ht="15.75" x14ac:dyDescent="0.25">
      <c r="C458" s="42" t="s">
        <v>2750</v>
      </c>
      <c r="D458" s="42" t="s">
        <v>101</v>
      </c>
      <c r="E458" s="42" t="s">
        <v>1235</v>
      </c>
      <c r="F458" s="42" t="s">
        <v>440</v>
      </c>
      <c r="G458" s="42">
        <v>11808</v>
      </c>
      <c r="H458" s="43" t="s">
        <v>403</v>
      </c>
      <c r="I458" s="43" t="s">
        <v>2706</v>
      </c>
      <c r="J458" s="43" t="s">
        <v>833</v>
      </c>
      <c r="K458" s="43">
        <v>4</v>
      </c>
      <c r="L458" s="43">
        <v>0</v>
      </c>
      <c r="M458" s="43">
        <f t="shared" si="13"/>
        <v>0</v>
      </c>
      <c r="N458" s="44">
        <v>0</v>
      </c>
      <c r="O458" s="43" t="s">
        <v>101</v>
      </c>
      <c r="P458" s="42" t="s">
        <v>102</v>
      </c>
      <c r="R458" s="31" t="str">
        <f t="shared" si="12"/>
        <v/>
      </c>
    </row>
    <row r="459" spans="3:18" ht="15.75" x14ac:dyDescent="0.25">
      <c r="C459" s="42" t="s">
        <v>2750</v>
      </c>
      <c r="D459" s="42" t="s">
        <v>101</v>
      </c>
      <c r="E459" s="42" t="s">
        <v>1235</v>
      </c>
      <c r="F459" s="42" t="s">
        <v>439</v>
      </c>
      <c r="G459" s="42">
        <v>4658</v>
      </c>
      <c r="H459" s="43" t="s">
        <v>404</v>
      </c>
      <c r="I459" s="43" t="s">
        <v>2706</v>
      </c>
      <c r="J459" s="43" t="s">
        <v>833</v>
      </c>
      <c r="K459" s="43">
        <v>22</v>
      </c>
      <c r="L459" s="43">
        <v>1</v>
      </c>
      <c r="M459" s="43">
        <f t="shared" si="13"/>
        <v>0</v>
      </c>
      <c r="N459" s="44">
        <v>4.5454545454545456E-2</v>
      </c>
      <c r="O459" s="43" t="s">
        <v>101</v>
      </c>
      <c r="P459" s="42" t="s">
        <v>102</v>
      </c>
      <c r="R459" s="31" t="str">
        <f t="shared" si="12"/>
        <v/>
      </c>
    </row>
    <row r="460" spans="3:18" ht="15.75" x14ac:dyDescent="0.25">
      <c r="C460" s="42" t="s">
        <v>2750</v>
      </c>
      <c r="D460" s="42" t="s">
        <v>101</v>
      </c>
      <c r="E460" s="42" t="s">
        <v>1235</v>
      </c>
      <c r="F460" s="42" t="s">
        <v>389</v>
      </c>
      <c r="G460" s="42">
        <v>4602</v>
      </c>
      <c r="H460" s="43" t="s">
        <v>404</v>
      </c>
      <c r="I460" s="43" t="s">
        <v>2705</v>
      </c>
      <c r="J460" s="43" t="s">
        <v>833</v>
      </c>
      <c r="K460" s="43">
        <v>22</v>
      </c>
      <c r="L460" s="43">
        <v>0</v>
      </c>
      <c r="M460" s="43">
        <f t="shared" si="13"/>
        <v>0</v>
      </c>
      <c r="N460" s="44">
        <v>0</v>
      </c>
      <c r="O460" s="43" t="s">
        <v>101</v>
      </c>
      <c r="P460" s="42" t="s">
        <v>103</v>
      </c>
      <c r="R460" s="31" t="str">
        <f t="shared" si="12"/>
        <v/>
      </c>
    </row>
    <row r="461" spans="3:18" ht="15.75" x14ac:dyDescent="0.25">
      <c r="C461" s="42" t="s">
        <v>2750</v>
      </c>
      <c r="D461" s="42" t="s">
        <v>101</v>
      </c>
      <c r="E461" s="42" t="s">
        <v>1235</v>
      </c>
      <c r="F461" s="42" t="s">
        <v>441</v>
      </c>
      <c r="G461" s="42">
        <v>4603</v>
      </c>
      <c r="H461" s="43" t="s">
        <v>404</v>
      </c>
      <c r="I461" s="43" t="s">
        <v>2706</v>
      </c>
      <c r="J461" s="43" t="s">
        <v>833</v>
      </c>
      <c r="K461" s="43">
        <v>10</v>
      </c>
      <c r="L461" s="43">
        <v>0</v>
      </c>
      <c r="M461" s="43">
        <f t="shared" si="13"/>
        <v>0</v>
      </c>
      <c r="N461" s="44">
        <v>0</v>
      </c>
      <c r="O461" s="43" t="s">
        <v>101</v>
      </c>
      <c r="P461" s="42" t="s">
        <v>94</v>
      </c>
      <c r="R461" s="31" t="str">
        <f t="shared" si="12"/>
        <v/>
      </c>
    </row>
    <row r="462" spans="3:18" ht="15.75" x14ac:dyDescent="0.25">
      <c r="C462" s="42" t="s">
        <v>2750</v>
      </c>
      <c r="D462" s="42" t="s">
        <v>101</v>
      </c>
      <c r="E462" s="42" t="s">
        <v>1235</v>
      </c>
      <c r="F462" s="42" t="s">
        <v>391</v>
      </c>
      <c r="G462" s="42">
        <v>4648</v>
      </c>
      <c r="H462" s="43" t="s">
        <v>404</v>
      </c>
      <c r="I462" s="43" t="s">
        <v>2705</v>
      </c>
      <c r="J462" s="43" t="s">
        <v>834</v>
      </c>
      <c r="K462" s="43">
        <v>19</v>
      </c>
      <c r="L462" s="43">
        <v>0</v>
      </c>
      <c r="M462" s="43">
        <f t="shared" si="13"/>
        <v>0</v>
      </c>
      <c r="N462" s="44">
        <v>0</v>
      </c>
      <c r="O462" s="43" t="s">
        <v>101</v>
      </c>
      <c r="P462" s="42" t="s">
        <v>104</v>
      </c>
      <c r="R462" s="31">
        <f t="shared" si="12"/>
        <v>0</v>
      </c>
    </row>
    <row r="463" spans="3:18" ht="15.75" x14ac:dyDescent="0.25">
      <c r="C463" s="42" t="s">
        <v>2750</v>
      </c>
      <c r="D463" s="42" t="s">
        <v>101</v>
      </c>
      <c r="E463" s="42" t="s">
        <v>1235</v>
      </c>
      <c r="F463" s="42" t="s">
        <v>387</v>
      </c>
      <c r="G463" s="42">
        <v>4601</v>
      </c>
      <c r="H463" s="43" t="s">
        <v>403</v>
      </c>
      <c r="I463" s="43" t="s">
        <v>2705</v>
      </c>
      <c r="J463" s="43" t="s">
        <v>834</v>
      </c>
      <c r="K463" s="43">
        <v>6</v>
      </c>
      <c r="L463" s="43">
        <v>0</v>
      </c>
      <c r="M463" s="43">
        <f t="shared" si="13"/>
        <v>0</v>
      </c>
      <c r="N463" s="44">
        <v>0</v>
      </c>
      <c r="O463" s="43" t="s">
        <v>101</v>
      </c>
      <c r="P463" s="42" t="s">
        <v>103</v>
      </c>
      <c r="R463" s="31">
        <f t="shared" ref="R463:R526" si="14">IF(J463="SI",L463,"")</f>
        <v>0</v>
      </c>
    </row>
    <row r="464" spans="3:18" ht="15.75" x14ac:dyDescent="0.25">
      <c r="C464" s="42" t="s">
        <v>2750</v>
      </c>
      <c r="D464" s="42" t="s">
        <v>101</v>
      </c>
      <c r="E464" s="42" t="s">
        <v>1235</v>
      </c>
      <c r="F464" s="42" t="s">
        <v>438</v>
      </c>
      <c r="G464" s="42">
        <v>4650</v>
      </c>
      <c r="H464" s="43" t="s">
        <v>403</v>
      </c>
      <c r="I464" s="43" t="s">
        <v>2706</v>
      </c>
      <c r="J464" s="43" t="s">
        <v>833</v>
      </c>
      <c r="K464" s="43">
        <v>3</v>
      </c>
      <c r="L464" s="43">
        <v>0</v>
      </c>
      <c r="M464" s="43">
        <f t="shared" ref="M464:M527" si="15">+IF(J464="SI",L464,0)</f>
        <v>0</v>
      </c>
      <c r="N464" s="44">
        <v>0</v>
      </c>
      <c r="O464" s="43" t="s">
        <v>101</v>
      </c>
      <c r="P464" s="42" t="s">
        <v>102</v>
      </c>
      <c r="R464" s="31" t="str">
        <f t="shared" si="14"/>
        <v/>
      </c>
    </row>
    <row r="465" spans="3:18" ht="15.75" x14ac:dyDescent="0.25">
      <c r="C465" s="42" t="s">
        <v>2750</v>
      </c>
      <c r="D465" s="42" t="s">
        <v>101</v>
      </c>
      <c r="E465" s="42" t="s">
        <v>1235</v>
      </c>
      <c r="F465" s="42" t="s">
        <v>388</v>
      </c>
      <c r="G465" s="42">
        <v>4600</v>
      </c>
      <c r="H465" s="43" t="s">
        <v>403</v>
      </c>
      <c r="I465" s="43" t="s">
        <v>2705</v>
      </c>
      <c r="J465" s="43" t="s">
        <v>834</v>
      </c>
      <c r="K465" s="43">
        <v>2</v>
      </c>
      <c r="L465" s="43">
        <v>0</v>
      </c>
      <c r="M465" s="43">
        <f t="shared" si="15"/>
        <v>0</v>
      </c>
      <c r="N465" s="44">
        <v>0</v>
      </c>
      <c r="O465" s="43" t="s">
        <v>101</v>
      </c>
      <c r="P465" s="42" t="s">
        <v>103</v>
      </c>
      <c r="R465" s="31">
        <f t="shared" si="14"/>
        <v>0</v>
      </c>
    </row>
    <row r="466" spans="3:18" ht="15.75" x14ac:dyDescent="0.25">
      <c r="C466" s="42" t="s">
        <v>2750</v>
      </c>
      <c r="D466" s="42" t="s">
        <v>101</v>
      </c>
      <c r="E466" s="42" t="s">
        <v>1235</v>
      </c>
      <c r="F466" s="42" t="s">
        <v>442</v>
      </c>
      <c r="G466" s="42">
        <v>11578</v>
      </c>
      <c r="H466" s="43" t="s">
        <v>403</v>
      </c>
      <c r="I466" s="43" t="s">
        <v>2705</v>
      </c>
      <c r="J466" s="43" t="s">
        <v>834</v>
      </c>
      <c r="K466" s="43">
        <v>1</v>
      </c>
      <c r="L466" s="43">
        <v>0</v>
      </c>
      <c r="M466" s="43">
        <f t="shared" si="15"/>
        <v>0</v>
      </c>
      <c r="N466" s="44">
        <v>0</v>
      </c>
      <c r="O466" s="43" t="s">
        <v>101</v>
      </c>
      <c r="P466" s="42" t="s">
        <v>103</v>
      </c>
      <c r="R466" s="31">
        <f t="shared" si="14"/>
        <v>0</v>
      </c>
    </row>
    <row r="467" spans="3:18" ht="15.75" x14ac:dyDescent="0.25">
      <c r="C467" s="42" t="s">
        <v>2750</v>
      </c>
      <c r="D467" s="42" t="s">
        <v>101</v>
      </c>
      <c r="E467" s="42" t="s">
        <v>104</v>
      </c>
      <c r="F467" s="42" t="s">
        <v>804</v>
      </c>
      <c r="G467" s="42">
        <v>7409</v>
      </c>
      <c r="H467" s="43" t="s">
        <v>403</v>
      </c>
      <c r="I467" s="43" t="s">
        <v>2705</v>
      </c>
      <c r="J467" s="43" t="s">
        <v>834</v>
      </c>
      <c r="K467" s="43">
        <v>4</v>
      </c>
      <c r="L467" s="43">
        <v>0</v>
      </c>
      <c r="M467" s="43">
        <f t="shared" si="15"/>
        <v>0</v>
      </c>
      <c r="N467" s="44">
        <v>0</v>
      </c>
      <c r="O467" s="43" t="s">
        <v>101</v>
      </c>
      <c r="P467" s="42" t="s">
        <v>104</v>
      </c>
      <c r="R467" s="31">
        <f t="shared" si="14"/>
        <v>0</v>
      </c>
    </row>
    <row r="468" spans="3:18" ht="15.75" x14ac:dyDescent="0.25">
      <c r="C468" s="42" t="s">
        <v>2750</v>
      </c>
      <c r="D468" s="42" t="s">
        <v>101</v>
      </c>
      <c r="E468" s="42" t="s">
        <v>104</v>
      </c>
      <c r="F468" s="42" t="s">
        <v>395</v>
      </c>
      <c r="G468" s="42">
        <v>4605</v>
      </c>
      <c r="H468" s="43" t="s">
        <v>405</v>
      </c>
      <c r="I468" s="43" t="s">
        <v>2705</v>
      </c>
      <c r="J468" s="43" t="s">
        <v>833</v>
      </c>
      <c r="K468" s="43">
        <v>10</v>
      </c>
      <c r="L468" s="43">
        <v>0</v>
      </c>
      <c r="M468" s="43">
        <f t="shared" si="15"/>
        <v>0</v>
      </c>
      <c r="N468" s="44">
        <v>0</v>
      </c>
      <c r="O468" s="43" t="s">
        <v>101</v>
      </c>
      <c r="P468" s="42" t="s">
        <v>104</v>
      </c>
      <c r="R468" s="31" t="str">
        <f t="shared" si="14"/>
        <v/>
      </c>
    </row>
    <row r="469" spans="3:18" ht="15.75" x14ac:dyDescent="0.25">
      <c r="C469" s="42" t="s">
        <v>2750</v>
      </c>
      <c r="D469" s="42" t="s">
        <v>101</v>
      </c>
      <c r="E469" s="42" t="s">
        <v>104</v>
      </c>
      <c r="F469" s="42" t="s">
        <v>805</v>
      </c>
      <c r="G469" s="42">
        <v>4595</v>
      </c>
      <c r="H469" s="43" t="s">
        <v>403</v>
      </c>
      <c r="I469" s="43" t="s">
        <v>2705</v>
      </c>
      <c r="J469" s="43" t="s">
        <v>834</v>
      </c>
      <c r="K469" s="43">
        <v>6</v>
      </c>
      <c r="L469" s="43">
        <v>0</v>
      </c>
      <c r="M469" s="43">
        <f t="shared" si="15"/>
        <v>0</v>
      </c>
      <c r="N469" s="44">
        <v>0</v>
      </c>
      <c r="O469" s="43" t="s">
        <v>101</v>
      </c>
      <c r="P469" s="42" t="s">
        <v>104</v>
      </c>
      <c r="R469" s="31">
        <f t="shared" si="14"/>
        <v>0</v>
      </c>
    </row>
    <row r="470" spans="3:18" ht="15.75" x14ac:dyDescent="0.25">
      <c r="C470" s="42" t="s">
        <v>2750</v>
      </c>
      <c r="D470" s="42" t="s">
        <v>101</v>
      </c>
      <c r="E470" s="42" t="s">
        <v>104</v>
      </c>
      <c r="F470" s="42" t="s">
        <v>394</v>
      </c>
      <c r="G470" s="42">
        <v>4598</v>
      </c>
      <c r="H470" s="43" t="s">
        <v>403</v>
      </c>
      <c r="I470" s="43" t="s">
        <v>2705</v>
      </c>
      <c r="J470" s="43" t="s">
        <v>834</v>
      </c>
      <c r="K470" s="43">
        <v>10</v>
      </c>
      <c r="L470" s="43">
        <v>1</v>
      </c>
      <c r="M470" s="43">
        <f t="shared" si="15"/>
        <v>1</v>
      </c>
      <c r="N470" s="44">
        <v>0.1</v>
      </c>
      <c r="O470" s="43" t="s">
        <v>101</v>
      </c>
      <c r="P470" s="42" t="s">
        <v>104</v>
      </c>
      <c r="R470" s="31">
        <f t="shared" si="14"/>
        <v>1</v>
      </c>
    </row>
    <row r="471" spans="3:18" ht="15.75" x14ac:dyDescent="0.25">
      <c r="C471" s="42" t="s">
        <v>2750</v>
      </c>
      <c r="D471" s="42" t="s">
        <v>101</v>
      </c>
      <c r="E471" s="42" t="s">
        <v>104</v>
      </c>
      <c r="F471" s="42" t="s">
        <v>806</v>
      </c>
      <c r="G471" s="42">
        <v>4597</v>
      </c>
      <c r="H471" s="43" t="s">
        <v>403</v>
      </c>
      <c r="I471" s="43" t="s">
        <v>2705</v>
      </c>
      <c r="J471" s="43" t="s">
        <v>834</v>
      </c>
      <c r="K471" s="43">
        <v>5</v>
      </c>
      <c r="L471" s="43">
        <v>0</v>
      </c>
      <c r="M471" s="43">
        <f t="shared" si="15"/>
        <v>0</v>
      </c>
      <c r="N471" s="44">
        <v>0</v>
      </c>
      <c r="O471" s="43" t="s">
        <v>101</v>
      </c>
      <c r="P471" s="42" t="s">
        <v>104</v>
      </c>
      <c r="R471" s="31">
        <f t="shared" si="14"/>
        <v>0</v>
      </c>
    </row>
    <row r="472" spans="3:18" ht="15.75" x14ac:dyDescent="0.25">
      <c r="C472" s="42" t="s">
        <v>2750</v>
      </c>
      <c r="D472" s="42" t="s">
        <v>101</v>
      </c>
      <c r="E472" s="42" t="s">
        <v>104</v>
      </c>
      <c r="F472" s="42" t="s">
        <v>393</v>
      </c>
      <c r="G472" s="42">
        <v>4596</v>
      </c>
      <c r="H472" s="43" t="s">
        <v>403</v>
      </c>
      <c r="I472" s="43" t="s">
        <v>2705</v>
      </c>
      <c r="J472" s="43" t="s">
        <v>834</v>
      </c>
      <c r="K472" s="43">
        <v>10</v>
      </c>
      <c r="L472" s="43">
        <v>1</v>
      </c>
      <c r="M472" s="43">
        <f t="shared" si="15"/>
        <v>1</v>
      </c>
      <c r="N472" s="44">
        <v>0.1</v>
      </c>
      <c r="O472" s="43" t="s">
        <v>101</v>
      </c>
      <c r="P472" s="42" t="s">
        <v>104</v>
      </c>
      <c r="R472" s="31">
        <f t="shared" si="14"/>
        <v>1</v>
      </c>
    </row>
    <row r="473" spans="3:18" ht="15.75" x14ac:dyDescent="0.25">
      <c r="C473" s="42" t="s">
        <v>2750</v>
      </c>
      <c r="D473" s="42" t="s">
        <v>101</v>
      </c>
      <c r="E473" s="42" t="s">
        <v>104</v>
      </c>
      <c r="F473" s="42" t="s">
        <v>392</v>
      </c>
      <c r="G473" s="42">
        <v>4599</v>
      </c>
      <c r="H473" s="43" t="s">
        <v>403</v>
      </c>
      <c r="I473" s="43" t="s">
        <v>2705</v>
      </c>
      <c r="J473" s="43" t="s">
        <v>834</v>
      </c>
      <c r="K473" s="43">
        <v>5</v>
      </c>
      <c r="L473" s="43">
        <v>0</v>
      </c>
      <c r="M473" s="43">
        <f t="shared" si="15"/>
        <v>0</v>
      </c>
      <c r="N473" s="44">
        <v>0</v>
      </c>
      <c r="O473" s="43" t="s">
        <v>101</v>
      </c>
      <c r="P473" s="42" t="s">
        <v>104</v>
      </c>
      <c r="R473" s="31">
        <f t="shared" si="14"/>
        <v>0</v>
      </c>
    </row>
    <row r="474" spans="3:18" ht="15.75" x14ac:dyDescent="0.25">
      <c r="C474" s="42" t="s">
        <v>2750</v>
      </c>
      <c r="D474" s="42" t="s">
        <v>101</v>
      </c>
      <c r="E474" s="42" t="s">
        <v>1345</v>
      </c>
      <c r="F474" s="42" t="s">
        <v>2431</v>
      </c>
      <c r="G474" s="42">
        <v>4617</v>
      </c>
      <c r="H474" s="43" t="s">
        <v>404</v>
      </c>
      <c r="I474" s="43" t="s">
        <v>2706</v>
      </c>
      <c r="J474" s="43" t="s">
        <v>833</v>
      </c>
      <c r="K474" s="43">
        <v>18</v>
      </c>
      <c r="L474" s="43">
        <v>1</v>
      </c>
      <c r="M474" s="43">
        <f t="shared" si="15"/>
        <v>0</v>
      </c>
      <c r="N474" s="44">
        <v>5.5555555555555552E-2</v>
      </c>
      <c r="O474" s="43" t="s">
        <v>101</v>
      </c>
      <c r="P474" s="42" t="s">
        <v>101</v>
      </c>
      <c r="R474" s="31" t="str">
        <f t="shared" si="14"/>
        <v/>
      </c>
    </row>
    <row r="475" spans="3:18" ht="15.75" x14ac:dyDescent="0.25">
      <c r="C475" s="42" t="s">
        <v>2750</v>
      </c>
      <c r="D475" s="42" t="s">
        <v>101</v>
      </c>
      <c r="E475" s="42" t="s">
        <v>1345</v>
      </c>
      <c r="F475" s="42" t="s">
        <v>2429</v>
      </c>
      <c r="G475" s="42">
        <v>4620</v>
      </c>
      <c r="H475" s="43" t="s">
        <v>405</v>
      </c>
      <c r="I475" s="43" t="s">
        <v>2706</v>
      </c>
      <c r="J475" s="43" t="s">
        <v>833</v>
      </c>
      <c r="K475" s="43">
        <v>78</v>
      </c>
      <c r="L475" s="43">
        <v>1</v>
      </c>
      <c r="M475" s="43">
        <f t="shared" si="15"/>
        <v>0</v>
      </c>
      <c r="N475" s="44">
        <v>1.282051282051282E-2</v>
      </c>
      <c r="O475" s="43" t="s">
        <v>101</v>
      </c>
      <c r="P475" s="42" t="s">
        <v>101</v>
      </c>
      <c r="R475" s="31" t="str">
        <f t="shared" si="14"/>
        <v/>
      </c>
    </row>
    <row r="476" spans="3:18" ht="15.75" x14ac:dyDescent="0.25">
      <c r="C476" s="42" t="s">
        <v>2750</v>
      </c>
      <c r="D476" s="42" t="s">
        <v>101</v>
      </c>
      <c r="E476" s="42" t="s">
        <v>1345</v>
      </c>
      <c r="F476" s="42" t="s">
        <v>2428</v>
      </c>
      <c r="G476" s="42">
        <v>4619</v>
      </c>
      <c r="H476" s="43" t="s">
        <v>403</v>
      </c>
      <c r="I476" s="43" t="s">
        <v>2706</v>
      </c>
      <c r="J476" s="43" t="s">
        <v>833</v>
      </c>
      <c r="K476" s="43">
        <v>9</v>
      </c>
      <c r="L476" s="43">
        <v>2</v>
      </c>
      <c r="M476" s="43">
        <f t="shared" si="15"/>
        <v>0</v>
      </c>
      <c r="N476" s="44">
        <v>0.22222222222222221</v>
      </c>
      <c r="O476" s="43" t="s">
        <v>101</v>
      </c>
      <c r="P476" s="42" t="s">
        <v>101</v>
      </c>
      <c r="R476" s="31" t="str">
        <f t="shared" si="14"/>
        <v/>
      </c>
    </row>
    <row r="477" spans="3:18" ht="15.75" x14ac:dyDescent="0.25">
      <c r="C477" s="42" t="s">
        <v>2750</v>
      </c>
      <c r="D477" s="42" t="s">
        <v>101</v>
      </c>
      <c r="E477" s="42" t="s">
        <v>1345</v>
      </c>
      <c r="F477" s="42" t="s">
        <v>2427</v>
      </c>
      <c r="G477" s="42">
        <v>4613</v>
      </c>
      <c r="H477" s="43" t="s">
        <v>403</v>
      </c>
      <c r="I477" s="43" t="s">
        <v>2706</v>
      </c>
      <c r="J477" s="43" t="s">
        <v>833</v>
      </c>
      <c r="K477" s="43">
        <v>3</v>
      </c>
      <c r="L477" s="43">
        <v>0</v>
      </c>
      <c r="M477" s="43">
        <f t="shared" si="15"/>
        <v>0</v>
      </c>
      <c r="N477" s="44">
        <v>0</v>
      </c>
      <c r="O477" s="43" t="s">
        <v>101</v>
      </c>
      <c r="P477" s="42" t="s">
        <v>101</v>
      </c>
      <c r="R477" s="31" t="str">
        <f t="shared" si="14"/>
        <v/>
      </c>
    </row>
    <row r="478" spans="3:18" ht="15.75" x14ac:dyDescent="0.25">
      <c r="C478" s="42" t="s">
        <v>2750</v>
      </c>
      <c r="D478" s="42" t="s">
        <v>101</v>
      </c>
      <c r="E478" s="42" t="s">
        <v>1345</v>
      </c>
      <c r="F478" s="42" t="s">
        <v>2432</v>
      </c>
      <c r="G478" s="42">
        <v>4618</v>
      </c>
      <c r="H478" s="43" t="s">
        <v>404</v>
      </c>
      <c r="I478" s="43" t="s">
        <v>2706</v>
      </c>
      <c r="J478" s="43" t="s">
        <v>833</v>
      </c>
      <c r="K478" s="43">
        <v>14</v>
      </c>
      <c r="L478" s="43">
        <v>2</v>
      </c>
      <c r="M478" s="43">
        <f t="shared" si="15"/>
        <v>0</v>
      </c>
      <c r="N478" s="44">
        <v>0.14285714285714285</v>
      </c>
      <c r="O478" s="43" t="s">
        <v>101</v>
      </c>
      <c r="P478" s="42" t="s">
        <v>101</v>
      </c>
      <c r="R478" s="31" t="str">
        <f t="shared" si="14"/>
        <v/>
      </c>
    </row>
    <row r="479" spans="3:18" ht="15.75" x14ac:dyDescent="0.25">
      <c r="C479" s="42" t="s">
        <v>2750</v>
      </c>
      <c r="D479" s="42" t="s">
        <v>101</v>
      </c>
      <c r="E479" s="42" t="s">
        <v>1345</v>
      </c>
      <c r="F479" s="42" t="s">
        <v>2424</v>
      </c>
      <c r="G479" s="42">
        <v>4612</v>
      </c>
      <c r="H479" s="43" t="s">
        <v>403</v>
      </c>
      <c r="I479" s="43" t="s">
        <v>2706</v>
      </c>
      <c r="J479" s="43" t="s">
        <v>833</v>
      </c>
      <c r="K479" s="43">
        <v>2</v>
      </c>
      <c r="L479" s="43">
        <v>0</v>
      </c>
      <c r="M479" s="43">
        <f t="shared" si="15"/>
        <v>0</v>
      </c>
      <c r="N479" s="44">
        <v>0</v>
      </c>
      <c r="O479" s="43" t="s">
        <v>101</v>
      </c>
      <c r="P479" s="42" t="s">
        <v>101</v>
      </c>
      <c r="R479" s="31" t="str">
        <f t="shared" si="14"/>
        <v/>
      </c>
    </row>
    <row r="480" spans="3:18" ht="15.75" x14ac:dyDescent="0.25">
      <c r="C480" s="42" t="s">
        <v>2750</v>
      </c>
      <c r="D480" s="42" t="s">
        <v>101</v>
      </c>
      <c r="E480" s="42" t="s">
        <v>1345</v>
      </c>
      <c r="F480" s="42" t="s">
        <v>807</v>
      </c>
      <c r="G480" s="42">
        <v>4607</v>
      </c>
      <c r="H480" s="43" t="s">
        <v>405</v>
      </c>
      <c r="I480" s="43" t="s">
        <v>2705</v>
      </c>
      <c r="J480" s="43" t="s">
        <v>834</v>
      </c>
      <c r="K480" s="43">
        <v>2</v>
      </c>
      <c r="L480" s="43">
        <v>0</v>
      </c>
      <c r="M480" s="43">
        <f t="shared" si="15"/>
        <v>0</v>
      </c>
      <c r="N480" s="44">
        <v>0</v>
      </c>
      <c r="O480" s="43" t="s">
        <v>114</v>
      </c>
      <c r="P480" s="42" t="s">
        <v>106</v>
      </c>
      <c r="R480" s="31">
        <f t="shared" si="14"/>
        <v>0</v>
      </c>
    </row>
    <row r="481" spans="3:18" ht="15.75" x14ac:dyDescent="0.25">
      <c r="C481" s="42" t="s">
        <v>2750</v>
      </c>
      <c r="D481" s="42" t="s">
        <v>101</v>
      </c>
      <c r="E481" s="42" t="s">
        <v>1345</v>
      </c>
      <c r="F481" s="42" t="s">
        <v>741</v>
      </c>
      <c r="G481" s="42">
        <v>4621</v>
      </c>
      <c r="H481" s="43" t="s">
        <v>405</v>
      </c>
      <c r="I481" s="43" t="s">
        <v>2705</v>
      </c>
      <c r="J481" s="43" t="s">
        <v>834</v>
      </c>
      <c r="K481" s="43">
        <v>6</v>
      </c>
      <c r="L481" s="43">
        <v>0</v>
      </c>
      <c r="M481" s="43">
        <f t="shared" si="15"/>
        <v>0</v>
      </c>
      <c r="N481" s="44">
        <v>0</v>
      </c>
      <c r="O481" s="43" t="s">
        <v>114</v>
      </c>
      <c r="P481" s="42" t="s">
        <v>112</v>
      </c>
      <c r="R481" s="31">
        <f t="shared" si="14"/>
        <v>0</v>
      </c>
    </row>
    <row r="482" spans="3:18" ht="15.75" x14ac:dyDescent="0.25">
      <c r="C482" s="42" t="s">
        <v>2750</v>
      </c>
      <c r="D482" s="42" t="s">
        <v>101</v>
      </c>
      <c r="E482" s="42" t="s">
        <v>1345</v>
      </c>
      <c r="F482" s="42" t="s">
        <v>744</v>
      </c>
      <c r="G482" s="42">
        <v>4615</v>
      </c>
      <c r="H482" s="43" t="s">
        <v>403</v>
      </c>
      <c r="I482" s="43" t="s">
        <v>2705</v>
      </c>
      <c r="J482" s="43" t="s">
        <v>834</v>
      </c>
      <c r="K482" s="43">
        <v>1</v>
      </c>
      <c r="L482" s="43">
        <v>0</v>
      </c>
      <c r="M482" s="43">
        <f t="shared" si="15"/>
        <v>0</v>
      </c>
      <c r="N482" s="44">
        <v>0</v>
      </c>
      <c r="O482" s="43" t="s">
        <v>101</v>
      </c>
      <c r="P482" s="42" t="s">
        <v>104</v>
      </c>
      <c r="R482" s="31">
        <f t="shared" si="14"/>
        <v>0</v>
      </c>
    </row>
    <row r="483" spans="3:18" ht="15.75" x14ac:dyDescent="0.25">
      <c r="C483" s="42" t="s">
        <v>2750</v>
      </c>
      <c r="D483" s="42" t="s">
        <v>101</v>
      </c>
      <c r="E483" s="42" t="s">
        <v>1345</v>
      </c>
      <c r="F483" s="42" t="s">
        <v>2434</v>
      </c>
      <c r="G483" s="42">
        <v>4616</v>
      </c>
      <c r="H483" s="43" t="s">
        <v>403</v>
      </c>
      <c r="I483" s="43" t="s">
        <v>2706</v>
      </c>
      <c r="J483" s="43" t="s">
        <v>833</v>
      </c>
      <c r="K483" s="43">
        <v>6</v>
      </c>
      <c r="L483" s="43">
        <v>0</v>
      </c>
      <c r="M483" s="43">
        <f t="shared" si="15"/>
        <v>0</v>
      </c>
      <c r="N483" s="44">
        <v>0</v>
      </c>
      <c r="O483" s="43" t="s">
        <v>101</v>
      </c>
      <c r="P483" s="42" t="s">
        <v>101</v>
      </c>
      <c r="R483" s="31" t="str">
        <f t="shared" si="14"/>
        <v/>
      </c>
    </row>
    <row r="484" spans="3:18" ht="15.75" x14ac:dyDescent="0.25">
      <c r="C484" s="42" t="s">
        <v>2750</v>
      </c>
      <c r="D484" s="42" t="s">
        <v>101</v>
      </c>
      <c r="E484" s="42" t="s">
        <v>1345</v>
      </c>
      <c r="F484" s="42" t="s">
        <v>808</v>
      </c>
      <c r="G484" s="42">
        <v>4606</v>
      </c>
      <c r="H484" s="43" t="s">
        <v>403</v>
      </c>
      <c r="I484" s="43" t="s">
        <v>2705</v>
      </c>
      <c r="J484" s="43" t="s">
        <v>834</v>
      </c>
      <c r="K484" s="43">
        <v>1</v>
      </c>
      <c r="L484" s="43">
        <v>0</v>
      </c>
      <c r="M484" s="43">
        <f t="shared" si="15"/>
        <v>0</v>
      </c>
      <c r="N484" s="44">
        <v>0</v>
      </c>
      <c r="O484" s="43" t="s">
        <v>114</v>
      </c>
      <c r="P484" s="42" t="s">
        <v>112</v>
      </c>
      <c r="R484" s="31">
        <f t="shared" si="14"/>
        <v>0</v>
      </c>
    </row>
    <row r="485" spans="3:18" ht="15.75" x14ac:dyDescent="0.25">
      <c r="C485" s="42" t="s">
        <v>2750</v>
      </c>
      <c r="D485" s="42" t="s">
        <v>101</v>
      </c>
      <c r="E485" s="42" t="s">
        <v>1345</v>
      </c>
      <c r="F485" s="42" t="s">
        <v>809</v>
      </c>
      <c r="G485" s="42">
        <v>4608</v>
      </c>
      <c r="H485" s="43" t="s">
        <v>403</v>
      </c>
      <c r="I485" s="43" t="s">
        <v>2706</v>
      </c>
      <c r="J485" s="43" t="s">
        <v>833</v>
      </c>
      <c r="K485" s="43">
        <v>1</v>
      </c>
      <c r="L485" s="43">
        <v>0</v>
      </c>
      <c r="M485" s="43">
        <f t="shared" si="15"/>
        <v>0</v>
      </c>
      <c r="N485" s="44">
        <v>0</v>
      </c>
      <c r="O485" s="43" t="s">
        <v>114</v>
      </c>
      <c r="P485" s="42" t="s">
        <v>107</v>
      </c>
      <c r="R485" s="31" t="str">
        <f t="shared" si="14"/>
        <v/>
      </c>
    </row>
    <row r="486" spans="3:18" ht="15.75" x14ac:dyDescent="0.25">
      <c r="C486" s="42" t="s">
        <v>2750</v>
      </c>
      <c r="D486" s="42" t="s">
        <v>101</v>
      </c>
      <c r="E486" s="42" t="s">
        <v>96</v>
      </c>
      <c r="F486" s="42" t="s">
        <v>446</v>
      </c>
      <c r="G486" s="42">
        <v>4646</v>
      </c>
      <c r="H486" s="43" t="s">
        <v>405</v>
      </c>
      <c r="I486" s="43" t="s">
        <v>2705</v>
      </c>
      <c r="J486" s="43" t="s">
        <v>833</v>
      </c>
      <c r="K486" s="43">
        <v>56</v>
      </c>
      <c r="L486" s="43">
        <v>1</v>
      </c>
      <c r="M486" s="43">
        <f t="shared" si="15"/>
        <v>0</v>
      </c>
      <c r="N486" s="44">
        <v>1.7857142857142856E-2</v>
      </c>
      <c r="O486" s="43" t="s">
        <v>101</v>
      </c>
      <c r="P486" s="42" t="s">
        <v>96</v>
      </c>
      <c r="R486" s="31" t="str">
        <f t="shared" si="14"/>
        <v/>
      </c>
    </row>
    <row r="487" spans="3:18" ht="15.75" x14ac:dyDescent="0.25">
      <c r="C487" s="42" t="s">
        <v>2750</v>
      </c>
      <c r="D487" s="42" t="s">
        <v>101</v>
      </c>
      <c r="E487" s="42" t="s">
        <v>96</v>
      </c>
      <c r="F487" s="42" t="s">
        <v>445</v>
      </c>
      <c r="G487" s="42">
        <v>4639</v>
      </c>
      <c r="H487" s="43" t="s">
        <v>403</v>
      </c>
      <c r="I487" s="43" t="s">
        <v>2705</v>
      </c>
      <c r="J487" s="43" t="s">
        <v>834</v>
      </c>
      <c r="K487" s="43">
        <v>11</v>
      </c>
      <c r="L487" s="43">
        <v>0</v>
      </c>
      <c r="M487" s="43">
        <f t="shared" si="15"/>
        <v>0</v>
      </c>
      <c r="N487" s="44">
        <v>0</v>
      </c>
      <c r="O487" s="43" t="s">
        <v>101</v>
      </c>
      <c r="P487" s="42" t="s">
        <v>96</v>
      </c>
      <c r="R487" s="31">
        <f t="shared" si="14"/>
        <v>0</v>
      </c>
    </row>
    <row r="488" spans="3:18" ht="15.75" x14ac:dyDescent="0.25">
      <c r="C488" s="42" t="s">
        <v>2750</v>
      </c>
      <c r="D488" s="42" t="s">
        <v>101</v>
      </c>
      <c r="E488" s="42" t="s">
        <v>96</v>
      </c>
      <c r="F488" s="42" t="s">
        <v>746</v>
      </c>
      <c r="G488" s="42">
        <v>4636</v>
      </c>
      <c r="H488" s="43" t="s">
        <v>403</v>
      </c>
      <c r="I488" s="43" t="s">
        <v>2705</v>
      </c>
      <c r="J488" s="43" t="s">
        <v>834</v>
      </c>
      <c r="K488" s="43">
        <v>6</v>
      </c>
      <c r="L488" s="43">
        <v>0</v>
      </c>
      <c r="M488" s="43">
        <f t="shared" si="15"/>
        <v>0</v>
      </c>
      <c r="N488" s="44">
        <v>0</v>
      </c>
      <c r="O488" s="43" t="s">
        <v>101</v>
      </c>
      <c r="P488" s="42" t="s">
        <v>96</v>
      </c>
      <c r="R488" s="31">
        <f t="shared" si="14"/>
        <v>0</v>
      </c>
    </row>
    <row r="489" spans="3:18" ht="15.75" x14ac:dyDescent="0.25">
      <c r="C489" s="42" t="s">
        <v>2750</v>
      </c>
      <c r="D489" s="42" t="s">
        <v>101</v>
      </c>
      <c r="E489" s="42" t="s">
        <v>96</v>
      </c>
      <c r="F489" s="42" t="s">
        <v>443</v>
      </c>
      <c r="G489" s="42">
        <v>4635</v>
      </c>
      <c r="H489" s="43" t="s">
        <v>403</v>
      </c>
      <c r="I489" s="43" t="s">
        <v>2705</v>
      </c>
      <c r="J489" s="43" t="s">
        <v>834</v>
      </c>
      <c r="K489" s="43">
        <v>4</v>
      </c>
      <c r="L489" s="43">
        <v>1</v>
      </c>
      <c r="M489" s="43">
        <f t="shared" si="15"/>
        <v>1</v>
      </c>
      <c r="N489" s="44">
        <v>0.25</v>
      </c>
      <c r="O489" s="43" t="s">
        <v>101</v>
      </c>
      <c r="P489" s="42" t="s">
        <v>96</v>
      </c>
      <c r="R489" s="31">
        <f t="shared" si="14"/>
        <v>1</v>
      </c>
    </row>
    <row r="490" spans="3:18" ht="15.75" x14ac:dyDescent="0.25">
      <c r="C490" s="42" t="s">
        <v>2750</v>
      </c>
      <c r="D490" s="42" t="s">
        <v>101</v>
      </c>
      <c r="E490" s="42" t="s">
        <v>96</v>
      </c>
      <c r="F490" s="42" t="s">
        <v>444</v>
      </c>
      <c r="G490" s="42">
        <v>4637</v>
      </c>
      <c r="H490" s="43" t="s">
        <v>403</v>
      </c>
      <c r="I490" s="43" t="s">
        <v>2705</v>
      </c>
      <c r="J490" s="43" t="s">
        <v>834</v>
      </c>
      <c r="K490" s="43">
        <v>2</v>
      </c>
      <c r="L490" s="43">
        <v>0</v>
      </c>
      <c r="M490" s="43">
        <f t="shared" si="15"/>
        <v>0</v>
      </c>
      <c r="N490" s="44">
        <v>0</v>
      </c>
      <c r="O490" s="43" t="s">
        <v>101</v>
      </c>
      <c r="P490" s="42" t="s">
        <v>96</v>
      </c>
      <c r="R490" s="31">
        <f t="shared" si="14"/>
        <v>0</v>
      </c>
    </row>
    <row r="491" spans="3:18" ht="15.75" x14ac:dyDescent="0.25">
      <c r="C491" s="42" t="s">
        <v>2750</v>
      </c>
      <c r="D491" s="42" t="s">
        <v>101</v>
      </c>
      <c r="E491" s="42" t="s">
        <v>100</v>
      </c>
      <c r="F491" s="42" t="s">
        <v>735</v>
      </c>
      <c r="G491" s="42">
        <v>4628</v>
      </c>
      <c r="H491" s="43" t="s">
        <v>404</v>
      </c>
      <c r="I491" s="43" t="s">
        <v>2705</v>
      </c>
      <c r="J491" s="43" t="s">
        <v>834</v>
      </c>
      <c r="K491" s="43">
        <v>5</v>
      </c>
      <c r="L491" s="43">
        <v>1</v>
      </c>
      <c r="M491" s="43">
        <f t="shared" si="15"/>
        <v>1</v>
      </c>
      <c r="N491" s="44">
        <v>0.2</v>
      </c>
      <c r="O491" s="43" t="s">
        <v>101</v>
      </c>
      <c r="P491" s="42" t="s">
        <v>97</v>
      </c>
      <c r="R491" s="31">
        <f t="shared" si="14"/>
        <v>1</v>
      </c>
    </row>
    <row r="492" spans="3:18" ht="15.75" x14ac:dyDescent="0.25">
      <c r="C492" s="42" t="s">
        <v>2750</v>
      </c>
      <c r="D492" s="42" t="s">
        <v>101</v>
      </c>
      <c r="E492" s="42" t="s">
        <v>100</v>
      </c>
      <c r="F492" s="42" t="s">
        <v>734</v>
      </c>
      <c r="G492" s="42">
        <v>4634</v>
      </c>
      <c r="H492" s="43" t="s">
        <v>405</v>
      </c>
      <c r="I492" s="43" t="s">
        <v>2706</v>
      </c>
      <c r="J492" s="43" t="s">
        <v>833</v>
      </c>
      <c r="K492" s="43">
        <v>21</v>
      </c>
      <c r="L492" s="43">
        <v>0</v>
      </c>
      <c r="M492" s="43">
        <f t="shared" si="15"/>
        <v>0</v>
      </c>
      <c r="N492" s="44">
        <v>0</v>
      </c>
      <c r="O492" s="43" t="s">
        <v>101</v>
      </c>
      <c r="P492" s="42" t="s">
        <v>100</v>
      </c>
      <c r="R492" s="31" t="str">
        <f t="shared" si="14"/>
        <v/>
      </c>
    </row>
    <row r="493" spans="3:18" ht="15.75" x14ac:dyDescent="0.25">
      <c r="C493" s="42" t="s">
        <v>2750</v>
      </c>
      <c r="D493" s="42" t="s">
        <v>101</v>
      </c>
      <c r="E493" s="42" t="s">
        <v>100</v>
      </c>
      <c r="F493" s="42" t="s">
        <v>736</v>
      </c>
      <c r="G493" s="42">
        <v>4627</v>
      </c>
      <c r="H493" s="43" t="s">
        <v>404</v>
      </c>
      <c r="I493" s="43" t="s">
        <v>2705</v>
      </c>
      <c r="J493" s="43" t="s">
        <v>834</v>
      </c>
      <c r="K493" s="43">
        <v>19</v>
      </c>
      <c r="L493" s="43">
        <v>0</v>
      </c>
      <c r="M493" s="43">
        <f t="shared" si="15"/>
        <v>0</v>
      </c>
      <c r="N493" s="44">
        <v>0</v>
      </c>
      <c r="O493" s="43" t="s">
        <v>101</v>
      </c>
      <c r="P493" s="42" t="s">
        <v>97</v>
      </c>
      <c r="R493" s="31">
        <f t="shared" si="14"/>
        <v>0</v>
      </c>
    </row>
    <row r="494" spans="3:18" ht="15.75" x14ac:dyDescent="0.25">
      <c r="C494" s="42" t="s">
        <v>2750</v>
      </c>
      <c r="D494" s="42" t="s">
        <v>101</v>
      </c>
      <c r="E494" s="42" t="s">
        <v>100</v>
      </c>
      <c r="F494" s="42" t="s">
        <v>810</v>
      </c>
      <c r="G494" s="42">
        <v>4626</v>
      </c>
      <c r="H494" s="43" t="s">
        <v>403</v>
      </c>
      <c r="I494" s="43" t="s">
        <v>2705</v>
      </c>
      <c r="J494" s="43" t="s">
        <v>834</v>
      </c>
      <c r="K494" s="43">
        <v>1</v>
      </c>
      <c r="L494" s="43">
        <v>0</v>
      </c>
      <c r="M494" s="43">
        <f t="shared" si="15"/>
        <v>0</v>
      </c>
      <c r="N494" s="44">
        <v>0</v>
      </c>
      <c r="O494" s="43" t="s">
        <v>101</v>
      </c>
      <c r="P494" s="42" t="s">
        <v>97</v>
      </c>
      <c r="R494" s="31">
        <f t="shared" si="14"/>
        <v>0</v>
      </c>
    </row>
    <row r="495" spans="3:18" ht="15.75" x14ac:dyDescent="0.25">
      <c r="C495" s="42" t="s">
        <v>2750</v>
      </c>
      <c r="D495" s="42" t="s">
        <v>101</v>
      </c>
      <c r="E495" s="42" t="s">
        <v>100</v>
      </c>
      <c r="F495" s="42" t="s">
        <v>811</v>
      </c>
      <c r="G495" s="42">
        <v>4625</v>
      </c>
      <c r="H495" s="43" t="s">
        <v>404</v>
      </c>
      <c r="I495" s="43" t="s">
        <v>2705</v>
      </c>
      <c r="J495" s="43" t="s">
        <v>834</v>
      </c>
      <c r="K495" s="43">
        <v>5</v>
      </c>
      <c r="L495" s="43">
        <v>1</v>
      </c>
      <c r="M495" s="43">
        <f t="shared" si="15"/>
        <v>1</v>
      </c>
      <c r="N495" s="44">
        <v>0.2</v>
      </c>
      <c r="O495" s="43" t="s">
        <v>101</v>
      </c>
      <c r="P495" s="42" t="s">
        <v>99</v>
      </c>
      <c r="R495" s="31">
        <f t="shared" si="14"/>
        <v>1</v>
      </c>
    </row>
    <row r="496" spans="3:18" ht="15.75" x14ac:dyDescent="0.25">
      <c r="C496" s="42" t="s">
        <v>2750</v>
      </c>
      <c r="D496" s="42" t="s">
        <v>101</v>
      </c>
      <c r="E496" s="42" t="s">
        <v>100</v>
      </c>
      <c r="F496" s="42" t="s">
        <v>738</v>
      </c>
      <c r="G496" s="42">
        <v>4624</v>
      </c>
      <c r="H496" s="43" t="s">
        <v>403</v>
      </c>
      <c r="I496" s="43" t="s">
        <v>2705</v>
      </c>
      <c r="J496" s="43" t="s">
        <v>834</v>
      </c>
      <c r="K496" s="43">
        <v>4</v>
      </c>
      <c r="L496" s="43">
        <v>0</v>
      </c>
      <c r="M496" s="43">
        <f t="shared" si="15"/>
        <v>0</v>
      </c>
      <c r="N496" s="44">
        <v>0</v>
      </c>
      <c r="O496" s="43" t="s">
        <v>101</v>
      </c>
      <c r="P496" s="42" t="s">
        <v>99</v>
      </c>
      <c r="R496" s="31">
        <f t="shared" si="14"/>
        <v>0</v>
      </c>
    </row>
    <row r="497" spans="3:18" ht="15.75" x14ac:dyDescent="0.25">
      <c r="C497" s="42" t="s">
        <v>2750</v>
      </c>
      <c r="D497" s="42" t="s">
        <v>101</v>
      </c>
      <c r="E497" s="42" t="s">
        <v>100</v>
      </c>
      <c r="F497" s="42" t="s">
        <v>447</v>
      </c>
      <c r="G497" s="42">
        <v>4629</v>
      </c>
      <c r="H497" s="43" t="s">
        <v>404</v>
      </c>
      <c r="I497" s="43" t="s">
        <v>2706</v>
      </c>
      <c r="J497" s="43" t="s">
        <v>833</v>
      </c>
      <c r="K497" s="43">
        <v>3</v>
      </c>
      <c r="L497" s="43">
        <v>0</v>
      </c>
      <c r="M497" s="43">
        <f t="shared" si="15"/>
        <v>0</v>
      </c>
      <c r="N497" s="44">
        <v>0</v>
      </c>
      <c r="O497" s="43" t="s">
        <v>101</v>
      </c>
      <c r="P497" s="42" t="s">
        <v>100</v>
      </c>
      <c r="R497" s="31" t="str">
        <f t="shared" si="14"/>
        <v/>
      </c>
    </row>
    <row r="498" spans="3:18" ht="15.75" x14ac:dyDescent="0.25">
      <c r="C498" s="42" t="s">
        <v>2750</v>
      </c>
      <c r="D498" s="42" t="s">
        <v>101</v>
      </c>
      <c r="E498" s="42" t="s">
        <v>100</v>
      </c>
      <c r="F498" s="42" t="s">
        <v>737</v>
      </c>
      <c r="G498" s="42">
        <v>4623</v>
      </c>
      <c r="H498" s="43" t="s">
        <v>403</v>
      </c>
      <c r="I498" s="43" t="s">
        <v>2705</v>
      </c>
      <c r="J498" s="43" t="s">
        <v>834</v>
      </c>
      <c r="K498" s="43">
        <v>9</v>
      </c>
      <c r="L498" s="43">
        <v>0</v>
      </c>
      <c r="M498" s="43">
        <f t="shared" si="15"/>
        <v>0</v>
      </c>
      <c r="N498" s="44">
        <v>0</v>
      </c>
      <c r="O498" s="43" t="s">
        <v>101</v>
      </c>
      <c r="P498" s="42" t="s">
        <v>99</v>
      </c>
      <c r="R498" s="31">
        <f t="shared" si="14"/>
        <v>0</v>
      </c>
    </row>
    <row r="499" spans="3:18" ht="15.75" x14ac:dyDescent="0.25">
      <c r="C499" s="42" t="s">
        <v>2750</v>
      </c>
      <c r="D499" s="42" t="s">
        <v>101</v>
      </c>
      <c r="E499" s="42" t="s">
        <v>100</v>
      </c>
      <c r="F499" s="42" t="s">
        <v>385</v>
      </c>
      <c r="G499" s="42">
        <v>4633</v>
      </c>
      <c r="H499" s="43" t="s">
        <v>405</v>
      </c>
      <c r="I499" s="43" t="s">
        <v>2705</v>
      </c>
      <c r="J499" s="43" t="s">
        <v>834</v>
      </c>
      <c r="K499" s="43">
        <v>9</v>
      </c>
      <c r="L499" s="43">
        <v>0</v>
      </c>
      <c r="M499" s="43">
        <f t="shared" si="15"/>
        <v>0</v>
      </c>
      <c r="N499" s="44">
        <v>0</v>
      </c>
      <c r="O499" s="43" t="s">
        <v>101</v>
      </c>
      <c r="P499" s="42" t="s">
        <v>93</v>
      </c>
      <c r="R499" s="31">
        <f t="shared" si="14"/>
        <v>0</v>
      </c>
    </row>
    <row r="500" spans="3:18" ht="15.75" x14ac:dyDescent="0.25">
      <c r="C500" s="42" t="s">
        <v>2750</v>
      </c>
      <c r="D500" s="42" t="s">
        <v>101</v>
      </c>
      <c r="E500" s="42" t="s">
        <v>100</v>
      </c>
      <c r="F500" s="42" t="s">
        <v>450</v>
      </c>
      <c r="G500" s="42">
        <v>4630</v>
      </c>
      <c r="H500" s="43" t="s">
        <v>403</v>
      </c>
      <c r="I500" s="43" t="s">
        <v>2706</v>
      </c>
      <c r="J500" s="43" t="s">
        <v>833</v>
      </c>
      <c r="K500" s="43">
        <v>2</v>
      </c>
      <c r="L500" s="43">
        <v>0</v>
      </c>
      <c r="M500" s="43">
        <f t="shared" si="15"/>
        <v>0</v>
      </c>
      <c r="N500" s="44">
        <v>0</v>
      </c>
      <c r="O500" s="43" t="s">
        <v>28</v>
      </c>
      <c r="P500" s="42" t="s">
        <v>28</v>
      </c>
      <c r="R500" s="31" t="str">
        <f t="shared" si="14"/>
        <v/>
      </c>
    </row>
    <row r="501" spans="3:18" ht="15.75" x14ac:dyDescent="0.25">
      <c r="C501" s="42" t="s">
        <v>2750</v>
      </c>
      <c r="D501" s="42" t="s">
        <v>101</v>
      </c>
      <c r="E501" s="42" t="s">
        <v>100</v>
      </c>
      <c r="F501" s="42" t="s">
        <v>449</v>
      </c>
      <c r="G501" s="42">
        <v>4622</v>
      </c>
      <c r="H501" s="43" t="s">
        <v>403</v>
      </c>
      <c r="I501" s="43" t="s">
        <v>2706</v>
      </c>
      <c r="J501" s="43" t="s">
        <v>833</v>
      </c>
      <c r="K501" s="43">
        <v>2</v>
      </c>
      <c r="L501" s="43">
        <v>0</v>
      </c>
      <c r="M501" s="43">
        <f t="shared" si="15"/>
        <v>0</v>
      </c>
      <c r="N501" s="44">
        <v>0</v>
      </c>
      <c r="O501" s="43" t="s">
        <v>28</v>
      </c>
      <c r="P501" s="42" t="s">
        <v>28</v>
      </c>
      <c r="R501" s="31" t="str">
        <f t="shared" si="14"/>
        <v/>
      </c>
    </row>
    <row r="502" spans="3:18" ht="15.75" x14ac:dyDescent="0.25">
      <c r="C502" s="42" t="s">
        <v>2750</v>
      </c>
      <c r="D502" s="42" t="s">
        <v>101</v>
      </c>
      <c r="E502" s="42" t="s">
        <v>100</v>
      </c>
      <c r="F502" s="42" t="s">
        <v>812</v>
      </c>
      <c r="G502" s="42">
        <v>4632</v>
      </c>
      <c r="H502" s="43" t="s">
        <v>403</v>
      </c>
      <c r="I502" s="43" t="s">
        <v>2706</v>
      </c>
      <c r="J502" s="43" t="s">
        <v>833</v>
      </c>
      <c r="K502" s="43">
        <v>1</v>
      </c>
      <c r="L502" s="43">
        <v>0</v>
      </c>
      <c r="M502" s="43">
        <f t="shared" si="15"/>
        <v>0</v>
      </c>
      <c r="N502" s="44">
        <v>0</v>
      </c>
      <c r="O502" s="43" t="s">
        <v>28</v>
      </c>
      <c r="P502" s="42" t="s">
        <v>28</v>
      </c>
      <c r="R502" s="31" t="str">
        <f t="shared" si="14"/>
        <v/>
      </c>
    </row>
    <row r="503" spans="3:18" ht="15.75" x14ac:dyDescent="0.25">
      <c r="C503" s="42" t="s">
        <v>2750</v>
      </c>
      <c r="D503" s="42" t="s">
        <v>92</v>
      </c>
      <c r="E503" s="42" t="s">
        <v>92</v>
      </c>
      <c r="F503" s="42" t="s">
        <v>429</v>
      </c>
      <c r="G503" s="42">
        <v>4511</v>
      </c>
      <c r="H503" s="43" t="s">
        <v>402</v>
      </c>
      <c r="I503" s="43" t="s">
        <v>2706</v>
      </c>
      <c r="J503" s="43" t="s">
        <v>834</v>
      </c>
      <c r="K503" s="43">
        <v>100</v>
      </c>
      <c r="L503" s="43">
        <v>4</v>
      </c>
      <c r="M503" s="43">
        <f t="shared" si="15"/>
        <v>4</v>
      </c>
      <c r="N503" s="44">
        <v>0.04</v>
      </c>
      <c r="O503" s="43" t="s">
        <v>92</v>
      </c>
      <c r="P503" s="42" t="s">
        <v>92</v>
      </c>
      <c r="R503" s="31">
        <f t="shared" si="14"/>
        <v>4</v>
      </c>
    </row>
    <row r="504" spans="3:18" ht="15.75" x14ac:dyDescent="0.25">
      <c r="C504" s="42" t="s">
        <v>2750</v>
      </c>
      <c r="D504" s="42" t="s">
        <v>92</v>
      </c>
      <c r="E504" s="42" t="s">
        <v>92</v>
      </c>
      <c r="F504" s="42" t="s">
        <v>380</v>
      </c>
      <c r="G504" s="42">
        <v>4518</v>
      </c>
      <c r="H504" s="43" t="s">
        <v>404</v>
      </c>
      <c r="I504" s="43" t="s">
        <v>2705</v>
      </c>
      <c r="J504" s="43" t="s">
        <v>834</v>
      </c>
      <c r="K504" s="43">
        <v>17</v>
      </c>
      <c r="L504" s="43">
        <v>1</v>
      </c>
      <c r="M504" s="43">
        <f t="shared" si="15"/>
        <v>1</v>
      </c>
      <c r="N504" s="44">
        <v>5.8823529411764705E-2</v>
      </c>
      <c r="O504" s="43" t="s">
        <v>92</v>
      </c>
      <c r="P504" s="42" t="s">
        <v>90</v>
      </c>
      <c r="R504" s="31">
        <f t="shared" si="14"/>
        <v>1</v>
      </c>
    </row>
    <row r="505" spans="3:18" ht="15.75" x14ac:dyDescent="0.25">
      <c r="C505" s="42" t="s">
        <v>2750</v>
      </c>
      <c r="D505" s="42" t="s">
        <v>92</v>
      </c>
      <c r="E505" s="42" t="s">
        <v>92</v>
      </c>
      <c r="F505" s="42" t="s">
        <v>379</v>
      </c>
      <c r="G505" s="42">
        <v>4517</v>
      </c>
      <c r="H505" s="43" t="s">
        <v>404</v>
      </c>
      <c r="I505" s="43" t="s">
        <v>2705</v>
      </c>
      <c r="J505" s="43" t="s">
        <v>834</v>
      </c>
      <c r="K505" s="43">
        <v>9</v>
      </c>
      <c r="L505" s="43">
        <v>0</v>
      </c>
      <c r="M505" s="43">
        <f t="shared" si="15"/>
        <v>0</v>
      </c>
      <c r="N505" s="44">
        <v>0</v>
      </c>
      <c r="O505" s="43" t="s">
        <v>92</v>
      </c>
      <c r="P505" s="42" t="s">
        <v>90</v>
      </c>
      <c r="R505" s="31">
        <f t="shared" si="14"/>
        <v>0</v>
      </c>
    </row>
    <row r="506" spans="3:18" ht="15.75" x14ac:dyDescent="0.25">
      <c r="C506" s="42" t="s">
        <v>2750</v>
      </c>
      <c r="D506" s="42" t="s">
        <v>92</v>
      </c>
      <c r="E506" s="42" t="s">
        <v>92</v>
      </c>
      <c r="F506" s="42" t="s">
        <v>383</v>
      </c>
      <c r="G506" s="42">
        <v>4513</v>
      </c>
      <c r="H506" s="43" t="s">
        <v>404</v>
      </c>
      <c r="I506" s="43" t="s">
        <v>2705</v>
      </c>
      <c r="J506" s="43" t="s">
        <v>834</v>
      </c>
      <c r="K506" s="43">
        <v>20</v>
      </c>
      <c r="L506" s="43">
        <v>0</v>
      </c>
      <c r="M506" s="43">
        <f t="shared" si="15"/>
        <v>0</v>
      </c>
      <c r="N506" s="44">
        <v>0</v>
      </c>
      <c r="O506" s="43" t="s">
        <v>92</v>
      </c>
      <c r="P506" s="42" t="s">
        <v>91</v>
      </c>
      <c r="R506" s="31">
        <f t="shared" si="14"/>
        <v>0</v>
      </c>
    </row>
    <row r="507" spans="3:18" ht="15.75" x14ac:dyDescent="0.25">
      <c r="C507" s="42" t="s">
        <v>2750</v>
      </c>
      <c r="D507" s="42" t="s">
        <v>92</v>
      </c>
      <c r="E507" s="42" t="s">
        <v>92</v>
      </c>
      <c r="F507" s="42" t="s">
        <v>430</v>
      </c>
      <c r="G507" s="42">
        <v>7649</v>
      </c>
      <c r="H507" s="43" t="s">
        <v>404</v>
      </c>
      <c r="I507" s="43" t="s">
        <v>2706</v>
      </c>
      <c r="J507" s="43" t="s">
        <v>834</v>
      </c>
      <c r="K507" s="43">
        <v>11</v>
      </c>
      <c r="L507" s="43">
        <v>0</v>
      </c>
      <c r="M507" s="43">
        <f t="shared" si="15"/>
        <v>0</v>
      </c>
      <c r="N507" s="44">
        <v>0</v>
      </c>
      <c r="O507" s="43" t="s">
        <v>92</v>
      </c>
      <c r="P507" s="42" t="s">
        <v>92</v>
      </c>
      <c r="R507" s="31">
        <f t="shared" si="14"/>
        <v>0</v>
      </c>
    </row>
    <row r="508" spans="3:18" ht="15.75" x14ac:dyDescent="0.25">
      <c r="C508" s="42" t="s">
        <v>2750</v>
      </c>
      <c r="D508" s="42" t="s">
        <v>92</v>
      </c>
      <c r="E508" s="42" t="s">
        <v>92</v>
      </c>
      <c r="F508" s="42" t="s">
        <v>382</v>
      </c>
      <c r="G508" s="42">
        <v>4514</v>
      </c>
      <c r="H508" s="43" t="s">
        <v>404</v>
      </c>
      <c r="I508" s="43" t="s">
        <v>2705</v>
      </c>
      <c r="J508" s="43" t="s">
        <v>834</v>
      </c>
      <c r="K508" s="43">
        <v>8</v>
      </c>
      <c r="L508" s="43">
        <v>0</v>
      </c>
      <c r="M508" s="43">
        <f t="shared" si="15"/>
        <v>0</v>
      </c>
      <c r="N508" s="44">
        <v>0</v>
      </c>
      <c r="O508" s="43" t="s">
        <v>92</v>
      </c>
      <c r="P508" s="42" t="s">
        <v>91</v>
      </c>
      <c r="R508" s="31">
        <f t="shared" si="14"/>
        <v>0</v>
      </c>
    </row>
    <row r="509" spans="3:18" ht="15.75" x14ac:dyDescent="0.25">
      <c r="C509" s="42" t="s">
        <v>2750</v>
      </c>
      <c r="D509" s="42" t="s">
        <v>92</v>
      </c>
      <c r="E509" s="42" t="s">
        <v>92</v>
      </c>
      <c r="F509" s="42" t="s">
        <v>702</v>
      </c>
      <c r="G509" s="42">
        <v>4515</v>
      </c>
      <c r="H509" s="43" t="s">
        <v>405</v>
      </c>
      <c r="I509" s="43" t="s">
        <v>2705</v>
      </c>
      <c r="J509" s="43" t="s">
        <v>834</v>
      </c>
      <c r="K509" s="43">
        <v>34</v>
      </c>
      <c r="L509" s="43">
        <v>2</v>
      </c>
      <c r="M509" s="43">
        <f t="shared" si="15"/>
        <v>2</v>
      </c>
      <c r="N509" s="44">
        <v>5.8823529411764705E-2</v>
      </c>
      <c r="O509" s="43" t="s">
        <v>92</v>
      </c>
      <c r="P509" s="42" t="s">
        <v>91</v>
      </c>
      <c r="R509" s="31">
        <f t="shared" si="14"/>
        <v>2</v>
      </c>
    </row>
    <row r="510" spans="3:18" ht="15.75" x14ac:dyDescent="0.25">
      <c r="C510" s="42" t="s">
        <v>2750</v>
      </c>
      <c r="D510" s="42" t="s">
        <v>92</v>
      </c>
      <c r="E510" s="42" t="s">
        <v>92</v>
      </c>
      <c r="F510" s="42" t="s">
        <v>2441</v>
      </c>
      <c r="G510" s="42">
        <v>7650</v>
      </c>
      <c r="H510" s="43" t="s">
        <v>404</v>
      </c>
      <c r="I510" s="43" t="s">
        <v>2706</v>
      </c>
      <c r="J510" s="43" t="s">
        <v>833</v>
      </c>
      <c r="K510" s="43">
        <v>10</v>
      </c>
      <c r="L510" s="43">
        <v>0</v>
      </c>
      <c r="M510" s="43">
        <f t="shared" si="15"/>
        <v>0</v>
      </c>
      <c r="N510" s="44">
        <v>0</v>
      </c>
      <c r="O510" s="43" t="s">
        <v>92</v>
      </c>
      <c r="P510" s="42" t="s">
        <v>92</v>
      </c>
      <c r="R510" s="31" t="str">
        <f t="shared" si="14"/>
        <v/>
      </c>
    </row>
    <row r="511" spans="3:18" ht="15.75" x14ac:dyDescent="0.25">
      <c r="C511" s="42" t="s">
        <v>2750</v>
      </c>
      <c r="D511" s="42" t="s">
        <v>92</v>
      </c>
      <c r="E511" s="42" t="s">
        <v>92</v>
      </c>
      <c r="F511" s="42" t="s">
        <v>431</v>
      </c>
      <c r="G511" s="42">
        <v>7651</v>
      </c>
      <c r="H511" s="43" t="s">
        <v>403</v>
      </c>
      <c r="I511" s="43" t="s">
        <v>2706</v>
      </c>
      <c r="J511" s="43" t="s">
        <v>833</v>
      </c>
      <c r="K511" s="43">
        <v>2</v>
      </c>
      <c r="L511" s="43">
        <v>0</v>
      </c>
      <c r="M511" s="43">
        <f t="shared" si="15"/>
        <v>0</v>
      </c>
      <c r="N511" s="44">
        <v>0</v>
      </c>
      <c r="O511" s="43" t="s">
        <v>92</v>
      </c>
      <c r="P511" s="42" t="s">
        <v>92</v>
      </c>
      <c r="R511" s="31" t="str">
        <f t="shared" si="14"/>
        <v/>
      </c>
    </row>
    <row r="512" spans="3:18" ht="15.75" x14ac:dyDescent="0.25">
      <c r="C512" s="42" t="s">
        <v>2750</v>
      </c>
      <c r="D512" s="42" t="s">
        <v>92</v>
      </c>
      <c r="E512" s="42" t="s">
        <v>92</v>
      </c>
      <c r="F512" s="42" t="s">
        <v>378</v>
      </c>
      <c r="G512" s="42">
        <v>4516</v>
      </c>
      <c r="H512" s="43" t="s">
        <v>403</v>
      </c>
      <c r="I512" s="43" t="s">
        <v>2705</v>
      </c>
      <c r="J512" s="43" t="s">
        <v>834</v>
      </c>
      <c r="K512" s="43">
        <v>8</v>
      </c>
      <c r="L512" s="43">
        <v>0</v>
      </c>
      <c r="M512" s="43">
        <f t="shared" si="15"/>
        <v>0</v>
      </c>
      <c r="N512" s="44">
        <v>0</v>
      </c>
      <c r="O512" s="43" t="s">
        <v>92</v>
      </c>
      <c r="P512" s="42" t="s">
        <v>90</v>
      </c>
      <c r="R512" s="31">
        <f t="shared" si="14"/>
        <v>0</v>
      </c>
    </row>
    <row r="513" spans="3:18" ht="15.75" x14ac:dyDescent="0.25">
      <c r="C513" s="42" t="s">
        <v>2750</v>
      </c>
      <c r="D513" s="42" t="s">
        <v>92</v>
      </c>
      <c r="E513" s="42" t="s">
        <v>92</v>
      </c>
      <c r="F513" s="42" t="s">
        <v>381</v>
      </c>
      <c r="G513" s="42">
        <v>4512</v>
      </c>
      <c r="H513" s="43" t="s">
        <v>403</v>
      </c>
      <c r="I513" s="43" t="s">
        <v>2705</v>
      </c>
      <c r="J513" s="43" t="s">
        <v>834</v>
      </c>
      <c r="K513" s="43">
        <v>13</v>
      </c>
      <c r="L513" s="43">
        <v>2</v>
      </c>
      <c r="M513" s="43">
        <f t="shared" si="15"/>
        <v>2</v>
      </c>
      <c r="N513" s="44">
        <v>0.15384615384615385</v>
      </c>
      <c r="O513" s="43" t="s">
        <v>92</v>
      </c>
      <c r="P513" s="42" t="s">
        <v>91</v>
      </c>
      <c r="R513" s="31">
        <f t="shared" si="14"/>
        <v>2</v>
      </c>
    </row>
    <row r="514" spans="3:18" ht="15.75" x14ac:dyDescent="0.25">
      <c r="C514" s="42" t="s">
        <v>2750</v>
      </c>
      <c r="D514" s="42" t="s">
        <v>92</v>
      </c>
      <c r="E514" s="42" t="s">
        <v>2364</v>
      </c>
      <c r="F514" s="42" t="s">
        <v>432</v>
      </c>
      <c r="G514" s="42">
        <v>4527</v>
      </c>
      <c r="H514" s="43" t="s">
        <v>404</v>
      </c>
      <c r="I514" s="43" t="s">
        <v>2705</v>
      </c>
      <c r="J514" s="43" t="s">
        <v>834</v>
      </c>
      <c r="K514" s="43">
        <v>13</v>
      </c>
      <c r="L514" s="43">
        <v>0</v>
      </c>
      <c r="M514" s="43">
        <f t="shared" si="15"/>
        <v>0</v>
      </c>
      <c r="N514" s="44">
        <v>0</v>
      </c>
      <c r="O514" s="43" t="s">
        <v>92</v>
      </c>
      <c r="P514" s="42" t="s">
        <v>91</v>
      </c>
      <c r="R514" s="31">
        <f t="shared" si="14"/>
        <v>0</v>
      </c>
    </row>
    <row r="515" spans="3:18" ht="15.75" x14ac:dyDescent="0.25">
      <c r="C515" s="42" t="s">
        <v>2750</v>
      </c>
      <c r="D515" s="42" t="s">
        <v>92</v>
      </c>
      <c r="E515" s="42" t="s">
        <v>2364</v>
      </c>
      <c r="F515" s="42" t="s">
        <v>433</v>
      </c>
      <c r="G515" s="42">
        <v>4531</v>
      </c>
      <c r="H515" s="43" t="s">
        <v>405</v>
      </c>
      <c r="I515" s="43" t="s">
        <v>2705</v>
      </c>
      <c r="J515" s="43" t="s">
        <v>834</v>
      </c>
      <c r="K515" s="43">
        <v>17</v>
      </c>
      <c r="L515" s="43">
        <v>0</v>
      </c>
      <c r="M515" s="43">
        <f t="shared" si="15"/>
        <v>0</v>
      </c>
      <c r="N515" s="44">
        <v>0</v>
      </c>
      <c r="O515" s="43" t="s">
        <v>92</v>
      </c>
      <c r="P515" s="42" t="s">
        <v>90</v>
      </c>
      <c r="R515" s="31">
        <f t="shared" si="14"/>
        <v>0</v>
      </c>
    </row>
    <row r="516" spans="3:18" ht="15.75" x14ac:dyDescent="0.25">
      <c r="C516" s="42" t="s">
        <v>2750</v>
      </c>
      <c r="D516" s="42" t="s">
        <v>92</v>
      </c>
      <c r="E516" s="42" t="s">
        <v>2364</v>
      </c>
      <c r="F516" s="42" t="s">
        <v>752</v>
      </c>
      <c r="G516" s="42">
        <v>4530</v>
      </c>
      <c r="H516" s="43" t="s">
        <v>403</v>
      </c>
      <c r="I516" s="43" t="s">
        <v>2705</v>
      </c>
      <c r="J516" s="43" t="s">
        <v>834</v>
      </c>
      <c r="K516" s="43">
        <v>9</v>
      </c>
      <c r="L516" s="43">
        <v>0</v>
      </c>
      <c r="M516" s="43">
        <f t="shared" si="15"/>
        <v>0</v>
      </c>
      <c r="N516" s="44">
        <v>0</v>
      </c>
      <c r="O516" s="43" t="s">
        <v>92</v>
      </c>
      <c r="P516" s="42" t="s">
        <v>91</v>
      </c>
      <c r="R516" s="31">
        <f t="shared" si="14"/>
        <v>0</v>
      </c>
    </row>
    <row r="517" spans="3:18" ht="15.75" x14ac:dyDescent="0.25">
      <c r="C517" s="42" t="s">
        <v>2750</v>
      </c>
      <c r="D517" s="42" t="s">
        <v>92</v>
      </c>
      <c r="E517" s="42" t="s">
        <v>2364</v>
      </c>
      <c r="F517" s="42" t="s">
        <v>376</v>
      </c>
      <c r="G517" s="42">
        <v>4529</v>
      </c>
      <c r="H517" s="43" t="s">
        <v>403</v>
      </c>
      <c r="I517" s="43" t="s">
        <v>2705</v>
      </c>
      <c r="J517" s="43" t="s">
        <v>834</v>
      </c>
      <c r="K517" s="43">
        <v>9</v>
      </c>
      <c r="L517" s="43">
        <v>0</v>
      </c>
      <c r="M517" s="43">
        <f t="shared" si="15"/>
        <v>0</v>
      </c>
      <c r="N517" s="44">
        <v>0</v>
      </c>
      <c r="O517" s="43" t="s">
        <v>92</v>
      </c>
      <c r="P517" s="42" t="s">
        <v>91</v>
      </c>
      <c r="R517" s="31">
        <f t="shared" si="14"/>
        <v>0</v>
      </c>
    </row>
    <row r="518" spans="3:18" ht="15.75" x14ac:dyDescent="0.25">
      <c r="C518" s="42" t="s">
        <v>2750</v>
      </c>
      <c r="D518" s="42" t="s">
        <v>92</v>
      </c>
      <c r="E518" s="42" t="s">
        <v>2364</v>
      </c>
      <c r="F518" s="42" t="s">
        <v>377</v>
      </c>
      <c r="G518" s="42">
        <v>4528</v>
      </c>
      <c r="H518" s="43" t="s">
        <v>405</v>
      </c>
      <c r="I518" s="43" t="s">
        <v>2705</v>
      </c>
      <c r="J518" s="43" t="s">
        <v>834</v>
      </c>
      <c r="K518" s="43">
        <v>31</v>
      </c>
      <c r="L518" s="43">
        <v>0</v>
      </c>
      <c r="M518" s="43">
        <f t="shared" si="15"/>
        <v>0</v>
      </c>
      <c r="N518" s="44">
        <v>0</v>
      </c>
      <c r="O518" s="43" t="s">
        <v>92</v>
      </c>
      <c r="P518" s="42" t="s">
        <v>91</v>
      </c>
      <c r="R518" s="31">
        <f t="shared" si="14"/>
        <v>0</v>
      </c>
    </row>
    <row r="519" spans="3:18" ht="15.75" x14ac:dyDescent="0.25">
      <c r="C519" s="42" t="s">
        <v>2750</v>
      </c>
      <c r="D519" s="42" t="s">
        <v>92</v>
      </c>
      <c r="E519" s="42" t="s">
        <v>2364</v>
      </c>
      <c r="F519" s="42" t="s">
        <v>2443</v>
      </c>
      <c r="G519" s="42">
        <v>4526</v>
      </c>
      <c r="H519" s="43" t="s">
        <v>403</v>
      </c>
      <c r="I519" s="43" t="s">
        <v>2705</v>
      </c>
      <c r="J519" s="43" t="s">
        <v>834</v>
      </c>
      <c r="K519" s="43">
        <v>7</v>
      </c>
      <c r="L519" s="43">
        <v>0</v>
      </c>
      <c r="M519" s="43">
        <f t="shared" si="15"/>
        <v>0</v>
      </c>
      <c r="N519" s="44">
        <v>0</v>
      </c>
      <c r="O519" s="43" t="s">
        <v>92</v>
      </c>
      <c r="P519" s="42" t="s">
        <v>90</v>
      </c>
      <c r="R519" s="31">
        <f t="shared" si="14"/>
        <v>0</v>
      </c>
    </row>
    <row r="520" spans="3:18" ht="15.75" x14ac:dyDescent="0.25">
      <c r="C520" s="42" t="s">
        <v>2750</v>
      </c>
      <c r="D520" s="42" t="s">
        <v>92</v>
      </c>
      <c r="E520" s="42" t="s">
        <v>1168</v>
      </c>
      <c r="F520" s="42" t="s">
        <v>749</v>
      </c>
      <c r="G520" s="42">
        <v>4519</v>
      </c>
      <c r="H520" s="43" t="s">
        <v>403</v>
      </c>
      <c r="I520" s="43" t="s">
        <v>2705</v>
      </c>
      <c r="J520" s="43" t="s">
        <v>834</v>
      </c>
      <c r="K520" s="43">
        <v>7</v>
      </c>
      <c r="L520" s="43">
        <v>0</v>
      </c>
      <c r="M520" s="43">
        <f t="shared" si="15"/>
        <v>0</v>
      </c>
      <c r="N520" s="44">
        <v>0</v>
      </c>
      <c r="O520" s="43" t="s">
        <v>92</v>
      </c>
      <c r="P520" s="42" t="s">
        <v>89</v>
      </c>
      <c r="R520" s="31">
        <f t="shared" si="14"/>
        <v>0</v>
      </c>
    </row>
    <row r="521" spans="3:18" ht="15.75" x14ac:dyDescent="0.25">
      <c r="C521" s="42" t="s">
        <v>2750</v>
      </c>
      <c r="D521" s="42" t="s">
        <v>92</v>
      </c>
      <c r="E521" s="42" t="s">
        <v>1168</v>
      </c>
      <c r="F521" s="42" t="s">
        <v>436</v>
      </c>
      <c r="G521" s="42">
        <v>4522</v>
      </c>
      <c r="H521" s="43" t="s">
        <v>403</v>
      </c>
      <c r="I521" s="43" t="s">
        <v>2705</v>
      </c>
      <c r="J521" s="43" t="s">
        <v>834</v>
      </c>
      <c r="K521" s="43">
        <v>2</v>
      </c>
      <c r="L521" s="43">
        <v>0</v>
      </c>
      <c r="M521" s="43">
        <f t="shared" si="15"/>
        <v>0</v>
      </c>
      <c r="N521" s="44">
        <v>0</v>
      </c>
      <c r="O521" s="43" t="s">
        <v>92</v>
      </c>
      <c r="P521" s="42" t="s">
        <v>89</v>
      </c>
      <c r="R521" s="31">
        <f t="shared" si="14"/>
        <v>0</v>
      </c>
    </row>
    <row r="522" spans="3:18" ht="15.75" x14ac:dyDescent="0.25">
      <c r="C522" s="42" t="s">
        <v>2750</v>
      </c>
      <c r="D522" s="42" t="s">
        <v>92</v>
      </c>
      <c r="E522" s="42" t="s">
        <v>1168</v>
      </c>
      <c r="F522" s="42" t="s">
        <v>375</v>
      </c>
      <c r="G522" s="42">
        <v>4524</v>
      </c>
      <c r="H522" s="43" t="s">
        <v>405</v>
      </c>
      <c r="I522" s="43" t="s">
        <v>2705</v>
      </c>
      <c r="J522" s="43" t="s">
        <v>834</v>
      </c>
      <c r="K522" s="43">
        <v>17</v>
      </c>
      <c r="L522" s="43">
        <v>1</v>
      </c>
      <c r="M522" s="43">
        <f t="shared" si="15"/>
        <v>1</v>
      </c>
      <c r="N522" s="44">
        <v>5.8823529411764705E-2</v>
      </c>
      <c r="O522" s="43" t="s">
        <v>92</v>
      </c>
      <c r="P522" s="42" t="s">
        <v>89</v>
      </c>
      <c r="R522" s="31">
        <f t="shared" si="14"/>
        <v>1</v>
      </c>
    </row>
    <row r="523" spans="3:18" ht="15.75" x14ac:dyDescent="0.25">
      <c r="C523" s="42" t="s">
        <v>2750</v>
      </c>
      <c r="D523" s="42" t="s">
        <v>92</v>
      </c>
      <c r="E523" s="42" t="s">
        <v>1168</v>
      </c>
      <c r="F523" s="42" t="s">
        <v>374</v>
      </c>
      <c r="G523" s="42">
        <v>4523</v>
      </c>
      <c r="H523" s="43" t="s">
        <v>403</v>
      </c>
      <c r="I523" s="43" t="s">
        <v>2705</v>
      </c>
      <c r="J523" s="43" t="s">
        <v>834</v>
      </c>
      <c r="K523" s="43">
        <v>13</v>
      </c>
      <c r="L523" s="43">
        <v>0</v>
      </c>
      <c r="M523" s="43">
        <f t="shared" si="15"/>
        <v>0</v>
      </c>
      <c r="N523" s="44">
        <v>0</v>
      </c>
      <c r="O523" s="43" t="s">
        <v>92</v>
      </c>
      <c r="P523" s="42" t="s">
        <v>89</v>
      </c>
      <c r="R523" s="31">
        <f t="shared" si="14"/>
        <v>0</v>
      </c>
    </row>
    <row r="524" spans="3:18" ht="15.75" x14ac:dyDescent="0.25">
      <c r="C524" s="42" t="s">
        <v>2750</v>
      </c>
      <c r="D524" s="42" t="s">
        <v>92</v>
      </c>
      <c r="E524" s="42" t="s">
        <v>1168</v>
      </c>
      <c r="F524" s="42" t="s">
        <v>434</v>
      </c>
      <c r="G524" s="42">
        <v>4520</v>
      </c>
      <c r="H524" s="43" t="s">
        <v>403</v>
      </c>
      <c r="I524" s="43" t="s">
        <v>2705</v>
      </c>
      <c r="J524" s="43" t="s">
        <v>834</v>
      </c>
      <c r="K524" s="43">
        <v>12</v>
      </c>
      <c r="L524" s="43">
        <v>1</v>
      </c>
      <c r="M524" s="43">
        <f t="shared" si="15"/>
        <v>1</v>
      </c>
      <c r="N524" s="44">
        <v>8.3333333333333329E-2</v>
      </c>
      <c r="O524" s="43" t="s">
        <v>92</v>
      </c>
      <c r="P524" s="42" t="s">
        <v>89</v>
      </c>
      <c r="R524" s="31">
        <f t="shared" si="14"/>
        <v>1</v>
      </c>
    </row>
    <row r="525" spans="3:18" ht="15.75" x14ac:dyDescent="0.25">
      <c r="C525" s="42" t="s">
        <v>2750</v>
      </c>
      <c r="D525" s="42" t="s">
        <v>92</v>
      </c>
      <c r="E525" s="42" t="s">
        <v>1168</v>
      </c>
      <c r="F525" s="42" t="s">
        <v>435</v>
      </c>
      <c r="G525" s="42">
        <v>4521</v>
      </c>
      <c r="H525" s="43" t="s">
        <v>403</v>
      </c>
      <c r="I525" s="43" t="s">
        <v>2705</v>
      </c>
      <c r="J525" s="43" t="s">
        <v>834</v>
      </c>
      <c r="K525" s="43">
        <v>2</v>
      </c>
      <c r="L525" s="43">
        <v>0</v>
      </c>
      <c r="M525" s="43">
        <f t="shared" si="15"/>
        <v>0</v>
      </c>
      <c r="N525" s="44">
        <v>0</v>
      </c>
      <c r="O525" s="43" t="s">
        <v>92</v>
      </c>
      <c r="P525" s="42" t="s">
        <v>89</v>
      </c>
      <c r="R525" s="31">
        <f t="shared" si="14"/>
        <v>0</v>
      </c>
    </row>
    <row r="526" spans="3:18" ht="15.75" x14ac:dyDescent="0.25">
      <c r="C526" s="42" t="s">
        <v>2750</v>
      </c>
      <c r="D526" s="42" t="s">
        <v>92</v>
      </c>
      <c r="E526" s="42" t="s">
        <v>92</v>
      </c>
      <c r="F526" s="42" t="s">
        <v>429</v>
      </c>
      <c r="G526" s="42">
        <v>4511</v>
      </c>
      <c r="H526" s="43" t="s">
        <v>402</v>
      </c>
      <c r="I526" s="43" t="s">
        <v>2706</v>
      </c>
      <c r="J526" s="43" t="s">
        <v>833</v>
      </c>
      <c r="K526" s="43">
        <v>233</v>
      </c>
      <c r="L526" s="43">
        <v>26</v>
      </c>
      <c r="M526" s="43">
        <f t="shared" si="15"/>
        <v>0</v>
      </c>
      <c r="N526" s="44">
        <v>0.11158798283261803</v>
      </c>
      <c r="O526" s="43" t="s">
        <v>92</v>
      </c>
      <c r="P526" s="42" t="s">
        <v>92</v>
      </c>
      <c r="R526" s="31" t="str">
        <f t="shared" si="14"/>
        <v/>
      </c>
    </row>
    <row r="527" spans="3:18" ht="15.75" x14ac:dyDescent="0.25">
      <c r="C527" s="42" t="s">
        <v>2750</v>
      </c>
      <c r="D527" s="42" t="s">
        <v>92</v>
      </c>
      <c r="E527" s="42" t="s">
        <v>92</v>
      </c>
      <c r="F527" s="42" t="s">
        <v>380</v>
      </c>
      <c r="G527" s="42">
        <v>4518</v>
      </c>
      <c r="H527" s="43" t="s">
        <v>404</v>
      </c>
      <c r="I527" s="43" t="s">
        <v>2705</v>
      </c>
      <c r="J527" s="43" t="s">
        <v>834</v>
      </c>
      <c r="K527" s="43">
        <v>1</v>
      </c>
      <c r="L527" s="43">
        <v>0</v>
      </c>
      <c r="M527" s="43">
        <f t="shared" si="15"/>
        <v>0</v>
      </c>
      <c r="N527" s="44">
        <v>0</v>
      </c>
      <c r="O527" s="43" t="s">
        <v>92</v>
      </c>
      <c r="P527" s="42" t="s">
        <v>90</v>
      </c>
      <c r="R527" s="31">
        <f t="shared" ref="R527:R590" si="16">IF(J527="SI",L527,"")</f>
        <v>0</v>
      </c>
    </row>
    <row r="528" spans="3:18" ht="15.75" x14ac:dyDescent="0.25">
      <c r="C528" s="42" t="s">
        <v>2750</v>
      </c>
      <c r="D528" s="42" t="s">
        <v>92</v>
      </c>
      <c r="E528" s="42" t="s">
        <v>92</v>
      </c>
      <c r="F528" s="42" t="s">
        <v>383</v>
      </c>
      <c r="G528" s="42">
        <v>4513</v>
      </c>
      <c r="H528" s="43" t="s">
        <v>404</v>
      </c>
      <c r="I528" s="43" t="s">
        <v>2705</v>
      </c>
      <c r="J528" s="43" t="s">
        <v>834</v>
      </c>
      <c r="K528" s="43">
        <v>15</v>
      </c>
      <c r="L528" s="43">
        <v>1</v>
      </c>
      <c r="M528" s="43">
        <f t="shared" ref="M528:M591" si="17">+IF(J528="SI",L528,0)</f>
        <v>1</v>
      </c>
      <c r="N528" s="44">
        <v>6.6666666666666666E-2</v>
      </c>
      <c r="O528" s="43" t="s">
        <v>92</v>
      </c>
      <c r="P528" s="42" t="s">
        <v>91</v>
      </c>
      <c r="R528" s="31">
        <f t="shared" si="16"/>
        <v>1</v>
      </c>
    </row>
    <row r="529" spans="3:18" ht="15.75" x14ac:dyDescent="0.25">
      <c r="C529" s="42" t="s">
        <v>2750</v>
      </c>
      <c r="D529" s="42" t="s">
        <v>92</v>
      </c>
      <c r="E529" s="42" t="s">
        <v>92</v>
      </c>
      <c r="F529" s="42" t="s">
        <v>382</v>
      </c>
      <c r="G529" s="42">
        <v>4514</v>
      </c>
      <c r="H529" s="43" t="s">
        <v>404</v>
      </c>
      <c r="I529" s="43" t="s">
        <v>2705</v>
      </c>
      <c r="J529" s="43" t="s">
        <v>834</v>
      </c>
      <c r="K529" s="43">
        <v>9</v>
      </c>
      <c r="L529" s="43">
        <v>0</v>
      </c>
      <c r="M529" s="43">
        <f t="shared" si="17"/>
        <v>0</v>
      </c>
      <c r="N529" s="44">
        <v>0</v>
      </c>
      <c r="O529" s="43" t="s">
        <v>92</v>
      </c>
      <c r="P529" s="42" t="s">
        <v>91</v>
      </c>
      <c r="R529" s="31">
        <f t="shared" si="16"/>
        <v>0</v>
      </c>
    </row>
    <row r="530" spans="3:18" ht="15.75" x14ac:dyDescent="0.25">
      <c r="C530" s="42" t="s">
        <v>2750</v>
      </c>
      <c r="D530" s="42" t="s">
        <v>92</v>
      </c>
      <c r="E530" s="42" t="s">
        <v>92</v>
      </c>
      <c r="F530" s="42" t="s">
        <v>702</v>
      </c>
      <c r="G530" s="42">
        <v>4515</v>
      </c>
      <c r="H530" s="43" t="s">
        <v>405</v>
      </c>
      <c r="I530" s="43" t="s">
        <v>2705</v>
      </c>
      <c r="J530" s="43" t="s">
        <v>833</v>
      </c>
      <c r="K530" s="43">
        <v>26</v>
      </c>
      <c r="L530" s="43">
        <v>0</v>
      </c>
      <c r="M530" s="43">
        <f t="shared" si="17"/>
        <v>0</v>
      </c>
      <c r="N530" s="44">
        <v>0</v>
      </c>
      <c r="O530" s="43" t="s">
        <v>92</v>
      </c>
      <c r="P530" s="42" t="s">
        <v>91</v>
      </c>
      <c r="R530" s="31" t="str">
        <f t="shared" si="16"/>
        <v/>
      </c>
    </row>
    <row r="531" spans="3:18" ht="15.75" x14ac:dyDescent="0.25">
      <c r="C531" s="42" t="s">
        <v>2750</v>
      </c>
      <c r="D531" s="42" t="s">
        <v>92</v>
      </c>
      <c r="E531" s="42" t="s">
        <v>92</v>
      </c>
      <c r="F531" s="42" t="s">
        <v>378</v>
      </c>
      <c r="G531" s="42">
        <v>4516</v>
      </c>
      <c r="H531" s="43" t="s">
        <v>403</v>
      </c>
      <c r="I531" s="43" t="s">
        <v>2705</v>
      </c>
      <c r="J531" s="43" t="s">
        <v>834</v>
      </c>
      <c r="K531" s="43">
        <v>1</v>
      </c>
      <c r="L531" s="43">
        <v>0</v>
      </c>
      <c r="M531" s="43">
        <f t="shared" si="17"/>
        <v>0</v>
      </c>
      <c r="N531" s="44">
        <v>0</v>
      </c>
      <c r="O531" s="43" t="s">
        <v>92</v>
      </c>
      <c r="P531" s="42" t="s">
        <v>90</v>
      </c>
      <c r="R531" s="31">
        <f t="shared" si="16"/>
        <v>0</v>
      </c>
    </row>
    <row r="532" spans="3:18" ht="15.75" x14ac:dyDescent="0.25">
      <c r="C532" s="42" t="s">
        <v>2750</v>
      </c>
      <c r="D532" s="42" t="s">
        <v>92</v>
      </c>
      <c r="E532" s="42" t="s">
        <v>92</v>
      </c>
      <c r="F532" s="42" t="s">
        <v>381</v>
      </c>
      <c r="G532" s="42">
        <v>4512</v>
      </c>
      <c r="H532" s="43" t="s">
        <v>403</v>
      </c>
      <c r="I532" s="43" t="s">
        <v>2705</v>
      </c>
      <c r="J532" s="43" t="s">
        <v>834</v>
      </c>
      <c r="K532" s="43">
        <v>15</v>
      </c>
      <c r="L532" s="43">
        <v>2</v>
      </c>
      <c r="M532" s="43">
        <f t="shared" si="17"/>
        <v>2</v>
      </c>
      <c r="N532" s="44">
        <v>0.13333333333333333</v>
      </c>
      <c r="O532" s="43" t="s">
        <v>92</v>
      </c>
      <c r="P532" s="42" t="s">
        <v>91</v>
      </c>
      <c r="R532" s="31">
        <f t="shared" si="16"/>
        <v>2</v>
      </c>
    </row>
    <row r="533" spans="3:18" ht="15.75" x14ac:dyDescent="0.25">
      <c r="C533" s="42" t="s">
        <v>2750</v>
      </c>
      <c r="D533" s="42" t="s">
        <v>92</v>
      </c>
      <c r="E533" s="42" t="s">
        <v>92</v>
      </c>
      <c r="F533" s="42" t="s">
        <v>813</v>
      </c>
      <c r="G533" s="42">
        <v>18165</v>
      </c>
      <c r="H533" s="43" t="s">
        <v>403</v>
      </c>
      <c r="I533" s="43" t="s">
        <v>2705</v>
      </c>
      <c r="J533" s="43" t="s">
        <v>833</v>
      </c>
      <c r="K533" s="43">
        <v>11</v>
      </c>
      <c r="L533" s="43">
        <v>0</v>
      </c>
      <c r="M533" s="43">
        <f t="shared" si="17"/>
        <v>0</v>
      </c>
      <c r="N533" s="44">
        <v>0</v>
      </c>
      <c r="O533" s="43" t="s">
        <v>92</v>
      </c>
      <c r="P533" s="42" t="s">
        <v>91</v>
      </c>
      <c r="R533" s="31" t="str">
        <f t="shared" si="16"/>
        <v/>
      </c>
    </row>
    <row r="534" spans="3:18" ht="15.75" x14ac:dyDescent="0.25">
      <c r="C534" s="42" t="s">
        <v>2750</v>
      </c>
      <c r="D534" s="42" t="s">
        <v>92</v>
      </c>
      <c r="E534" s="42" t="s">
        <v>92</v>
      </c>
      <c r="F534" s="42" t="s">
        <v>430</v>
      </c>
      <c r="G534" s="42">
        <v>7649</v>
      </c>
      <c r="H534" s="43" t="s">
        <v>404</v>
      </c>
      <c r="I534" s="43" t="s">
        <v>2706</v>
      </c>
      <c r="J534" s="43" t="s">
        <v>833</v>
      </c>
      <c r="K534" s="43">
        <v>4</v>
      </c>
      <c r="L534" s="43">
        <v>0</v>
      </c>
      <c r="M534" s="43">
        <f t="shared" si="17"/>
        <v>0</v>
      </c>
      <c r="N534" s="44">
        <v>0</v>
      </c>
      <c r="O534" s="43" t="s">
        <v>92</v>
      </c>
      <c r="P534" s="42" t="s">
        <v>92</v>
      </c>
      <c r="R534" s="31" t="str">
        <f t="shared" si="16"/>
        <v/>
      </c>
    </row>
    <row r="535" spans="3:18" ht="15.75" x14ac:dyDescent="0.25">
      <c r="C535" s="42" t="s">
        <v>2750</v>
      </c>
      <c r="D535" s="42" t="s">
        <v>92</v>
      </c>
      <c r="E535" s="42" t="s">
        <v>92</v>
      </c>
      <c r="F535" s="42" t="s">
        <v>379</v>
      </c>
      <c r="G535" s="42">
        <v>4517</v>
      </c>
      <c r="H535" s="43" t="s">
        <v>404</v>
      </c>
      <c r="I535" s="43" t="s">
        <v>2705</v>
      </c>
      <c r="J535" s="43" t="s">
        <v>834</v>
      </c>
      <c r="K535" s="43">
        <v>2</v>
      </c>
      <c r="L535" s="43">
        <v>0</v>
      </c>
      <c r="M535" s="43">
        <f t="shared" si="17"/>
        <v>0</v>
      </c>
      <c r="N535" s="44">
        <v>0</v>
      </c>
      <c r="O535" s="43" t="s">
        <v>92</v>
      </c>
      <c r="P535" s="42" t="s">
        <v>90</v>
      </c>
      <c r="R535" s="31">
        <f t="shared" si="16"/>
        <v>0</v>
      </c>
    </row>
    <row r="536" spans="3:18" ht="15.75" x14ac:dyDescent="0.25">
      <c r="C536" s="42" t="s">
        <v>2750</v>
      </c>
      <c r="D536" s="42" t="s">
        <v>92</v>
      </c>
      <c r="E536" s="42" t="s">
        <v>92</v>
      </c>
      <c r="F536" s="42" t="s">
        <v>431</v>
      </c>
      <c r="G536" s="42">
        <v>7651</v>
      </c>
      <c r="H536" s="43" t="s">
        <v>403</v>
      </c>
      <c r="I536" s="43" t="s">
        <v>2706</v>
      </c>
      <c r="J536" s="43" t="s">
        <v>833</v>
      </c>
      <c r="K536" s="43">
        <v>1</v>
      </c>
      <c r="L536" s="43">
        <v>0</v>
      </c>
      <c r="M536" s="43">
        <f t="shared" si="17"/>
        <v>0</v>
      </c>
      <c r="N536" s="44">
        <v>0</v>
      </c>
      <c r="O536" s="43" t="s">
        <v>92</v>
      </c>
      <c r="P536" s="42" t="s">
        <v>92</v>
      </c>
      <c r="R536" s="31" t="str">
        <f t="shared" si="16"/>
        <v/>
      </c>
    </row>
    <row r="537" spans="3:18" ht="15.75" x14ac:dyDescent="0.25">
      <c r="C537" s="42" t="s">
        <v>2750</v>
      </c>
      <c r="D537" s="42" t="s">
        <v>92</v>
      </c>
      <c r="E537" s="42" t="s">
        <v>1168</v>
      </c>
      <c r="F537" s="42" t="s">
        <v>749</v>
      </c>
      <c r="G537" s="42">
        <v>4519</v>
      </c>
      <c r="H537" s="43" t="s">
        <v>403</v>
      </c>
      <c r="I537" s="43" t="s">
        <v>2705</v>
      </c>
      <c r="J537" s="43" t="s">
        <v>834</v>
      </c>
      <c r="K537" s="43">
        <v>2</v>
      </c>
      <c r="L537" s="43">
        <v>2</v>
      </c>
      <c r="M537" s="43">
        <f t="shared" si="17"/>
        <v>2</v>
      </c>
      <c r="N537" s="44">
        <v>1</v>
      </c>
      <c r="O537" s="43" t="s">
        <v>92</v>
      </c>
      <c r="P537" s="42" t="s">
        <v>89</v>
      </c>
      <c r="R537" s="31">
        <f t="shared" si="16"/>
        <v>2</v>
      </c>
    </row>
    <row r="538" spans="3:18" ht="15.75" x14ac:dyDescent="0.25">
      <c r="C538" s="42" t="s">
        <v>2750</v>
      </c>
      <c r="D538" s="42" t="s">
        <v>92</v>
      </c>
      <c r="E538" s="42" t="s">
        <v>1168</v>
      </c>
      <c r="F538" s="42" t="s">
        <v>436</v>
      </c>
      <c r="G538" s="42">
        <v>4522</v>
      </c>
      <c r="H538" s="43" t="s">
        <v>403</v>
      </c>
      <c r="I538" s="43" t="s">
        <v>2705</v>
      </c>
      <c r="J538" s="43" t="s">
        <v>834</v>
      </c>
      <c r="K538" s="43">
        <v>3</v>
      </c>
      <c r="L538" s="43">
        <v>0</v>
      </c>
      <c r="M538" s="43">
        <f t="shared" si="17"/>
        <v>0</v>
      </c>
      <c r="N538" s="44">
        <v>0</v>
      </c>
      <c r="O538" s="43" t="s">
        <v>92</v>
      </c>
      <c r="P538" s="42" t="s">
        <v>89</v>
      </c>
      <c r="R538" s="31">
        <f t="shared" si="16"/>
        <v>0</v>
      </c>
    </row>
    <row r="539" spans="3:18" ht="15.75" x14ac:dyDescent="0.25">
      <c r="C539" s="42" t="s">
        <v>2750</v>
      </c>
      <c r="D539" s="42" t="s">
        <v>92</v>
      </c>
      <c r="E539" s="42" t="s">
        <v>1168</v>
      </c>
      <c r="F539" s="42" t="s">
        <v>375</v>
      </c>
      <c r="G539" s="42">
        <v>4524</v>
      </c>
      <c r="H539" s="43" t="s">
        <v>405</v>
      </c>
      <c r="I539" s="43" t="s">
        <v>2705</v>
      </c>
      <c r="J539" s="43" t="s">
        <v>833</v>
      </c>
      <c r="K539" s="43">
        <v>15</v>
      </c>
      <c r="L539" s="43">
        <v>0</v>
      </c>
      <c r="M539" s="43">
        <f t="shared" si="17"/>
        <v>0</v>
      </c>
      <c r="N539" s="44">
        <v>0</v>
      </c>
      <c r="O539" s="43" t="s">
        <v>92</v>
      </c>
      <c r="P539" s="42" t="s">
        <v>89</v>
      </c>
      <c r="R539" s="31" t="str">
        <f t="shared" si="16"/>
        <v/>
      </c>
    </row>
    <row r="540" spans="3:18" ht="15.75" x14ac:dyDescent="0.25">
      <c r="C540" s="42" t="s">
        <v>2750</v>
      </c>
      <c r="D540" s="42" t="s">
        <v>92</v>
      </c>
      <c r="E540" s="42" t="s">
        <v>1168</v>
      </c>
      <c r="F540" s="42" t="s">
        <v>435</v>
      </c>
      <c r="G540" s="42">
        <v>4521</v>
      </c>
      <c r="H540" s="43" t="s">
        <v>403</v>
      </c>
      <c r="I540" s="43" t="s">
        <v>2705</v>
      </c>
      <c r="J540" s="43" t="s">
        <v>834</v>
      </c>
      <c r="K540" s="43">
        <v>1</v>
      </c>
      <c r="L540" s="43">
        <v>0</v>
      </c>
      <c r="M540" s="43">
        <f t="shared" si="17"/>
        <v>0</v>
      </c>
      <c r="N540" s="44">
        <v>0</v>
      </c>
      <c r="O540" s="43" t="s">
        <v>92</v>
      </c>
      <c r="P540" s="42" t="s">
        <v>89</v>
      </c>
      <c r="R540" s="31">
        <f t="shared" si="16"/>
        <v>0</v>
      </c>
    </row>
    <row r="541" spans="3:18" ht="15.75" x14ac:dyDescent="0.25">
      <c r="C541" s="42" t="s">
        <v>2750</v>
      </c>
      <c r="D541" s="42" t="s">
        <v>92</v>
      </c>
      <c r="E541" s="42" t="s">
        <v>1168</v>
      </c>
      <c r="F541" s="42" t="s">
        <v>374</v>
      </c>
      <c r="G541" s="42">
        <v>4523</v>
      </c>
      <c r="H541" s="43" t="s">
        <v>403</v>
      </c>
      <c r="I541" s="43" t="s">
        <v>2705</v>
      </c>
      <c r="J541" s="43" t="s">
        <v>834</v>
      </c>
      <c r="K541" s="43">
        <v>8</v>
      </c>
      <c r="L541" s="43">
        <v>1</v>
      </c>
      <c r="M541" s="43">
        <f t="shared" si="17"/>
        <v>1</v>
      </c>
      <c r="N541" s="44">
        <v>0.125</v>
      </c>
      <c r="O541" s="43" t="s">
        <v>92</v>
      </c>
      <c r="P541" s="42" t="s">
        <v>89</v>
      </c>
      <c r="R541" s="31">
        <f t="shared" si="16"/>
        <v>1</v>
      </c>
    </row>
    <row r="542" spans="3:18" ht="15.75" x14ac:dyDescent="0.25">
      <c r="C542" s="42" t="s">
        <v>2750</v>
      </c>
      <c r="D542" s="42" t="s">
        <v>92</v>
      </c>
      <c r="E542" s="42" t="s">
        <v>1168</v>
      </c>
      <c r="F542" s="42" t="s">
        <v>434</v>
      </c>
      <c r="G542" s="42">
        <v>4520</v>
      </c>
      <c r="H542" s="43" t="s">
        <v>403</v>
      </c>
      <c r="I542" s="43" t="s">
        <v>2705</v>
      </c>
      <c r="J542" s="43" t="s">
        <v>834</v>
      </c>
      <c r="K542" s="43">
        <v>6</v>
      </c>
      <c r="L542" s="43">
        <v>0</v>
      </c>
      <c r="M542" s="43">
        <f t="shared" si="17"/>
        <v>0</v>
      </c>
      <c r="N542" s="44">
        <v>0</v>
      </c>
      <c r="O542" s="43" t="s">
        <v>92</v>
      </c>
      <c r="P542" s="42" t="s">
        <v>89</v>
      </c>
      <c r="R542" s="31">
        <f t="shared" si="16"/>
        <v>0</v>
      </c>
    </row>
    <row r="543" spans="3:18" ht="15.75" x14ac:dyDescent="0.25">
      <c r="C543" s="42" t="s">
        <v>2750</v>
      </c>
      <c r="D543" s="42" t="s">
        <v>92</v>
      </c>
      <c r="E543" s="42" t="s">
        <v>2364</v>
      </c>
      <c r="F543" s="42" t="s">
        <v>433</v>
      </c>
      <c r="G543" s="42">
        <v>4531</v>
      </c>
      <c r="H543" s="43" t="s">
        <v>405</v>
      </c>
      <c r="I543" s="43" t="s">
        <v>2705</v>
      </c>
      <c r="J543" s="43" t="s">
        <v>834</v>
      </c>
      <c r="K543" s="43">
        <v>9</v>
      </c>
      <c r="L543" s="43">
        <v>0</v>
      </c>
      <c r="M543" s="43">
        <f t="shared" si="17"/>
        <v>0</v>
      </c>
      <c r="N543" s="44">
        <v>0</v>
      </c>
      <c r="O543" s="43" t="s">
        <v>92</v>
      </c>
      <c r="P543" s="42" t="s">
        <v>90</v>
      </c>
      <c r="R543" s="31">
        <f t="shared" si="16"/>
        <v>0</v>
      </c>
    </row>
    <row r="544" spans="3:18" ht="15.75" x14ac:dyDescent="0.25">
      <c r="C544" s="42" t="s">
        <v>2750</v>
      </c>
      <c r="D544" s="42" t="s">
        <v>92</v>
      </c>
      <c r="E544" s="42" t="s">
        <v>2364</v>
      </c>
      <c r="F544" s="42" t="s">
        <v>432</v>
      </c>
      <c r="G544" s="42">
        <v>4527</v>
      </c>
      <c r="H544" s="43" t="s">
        <v>404</v>
      </c>
      <c r="I544" s="43" t="s">
        <v>2705</v>
      </c>
      <c r="J544" s="43" t="s">
        <v>833</v>
      </c>
      <c r="K544" s="43">
        <v>21</v>
      </c>
      <c r="L544" s="43">
        <v>0</v>
      </c>
      <c r="M544" s="43">
        <f t="shared" si="17"/>
        <v>0</v>
      </c>
      <c r="N544" s="44">
        <v>0</v>
      </c>
      <c r="O544" s="43" t="s">
        <v>92</v>
      </c>
      <c r="P544" s="42" t="s">
        <v>91</v>
      </c>
      <c r="R544" s="31" t="str">
        <f t="shared" si="16"/>
        <v/>
      </c>
    </row>
    <row r="545" spans="3:18" ht="15.75" x14ac:dyDescent="0.25">
      <c r="C545" s="42" t="s">
        <v>2750</v>
      </c>
      <c r="D545" s="42" t="s">
        <v>92</v>
      </c>
      <c r="E545" s="42" t="s">
        <v>2364</v>
      </c>
      <c r="F545" s="42" t="s">
        <v>752</v>
      </c>
      <c r="G545" s="42">
        <v>4530</v>
      </c>
      <c r="H545" s="43" t="s">
        <v>403</v>
      </c>
      <c r="I545" s="43" t="s">
        <v>2705</v>
      </c>
      <c r="J545" s="43" t="s">
        <v>834</v>
      </c>
      <c r="K545" s="43">
        <v>11</v>
      </c>
      <c r="L545" s="43">
        <v>0</v>
      </c>
      <c r="M545" s="43">
        <f t="shared" si="17"/>
        <v>0</v>
      </c>
      <c r="N545" s="44">
        <v>0</v>
      </c>
      <c r="O545" s="43" t="s">
        <v>92</v>
      </c>
      <c r="P545" s="42" t="s">
        <v>91</v>
      </c>
      <c r="R545" s="31">
        <f t="shared" si="16"/>
        <v>0</v>
      </c>
    </row>
    <row r="546" spans="3:18" ht="15.75" x14ac:dyDescent="0.25">
      <c r="C546" s="42" t="s">
        <v>2750</v>
      </c>
      <c r="D546" s="42" t="s">
        <v>92</v>
      </c>
      <c r="E546" s="42" t="s">
        <v>2364</v>
      </c>
      <c r="F546" s="42" t="s">
        <v>376</v>
      </c>
      <c r="G546" s="42">
        <v>4529</v>
      </c>
      <c r="H546" s="43" t="s">
        <v>403</v>
      </c>
      <c r="I546" s="43" t="s">
        <v>2705</v>
      </c>
      <c r="J546" s="43" t="s">
        <v>834</v>
      </c>
      <c r="K546" s="43">
        <v>2</v>
      </c>
      <c r="L546" s="43">
        <v>0</v>
      </c>
      <c r="M546" s="43">
        <f t="shared" si="17"/>
        <v>0</v>
      </c>
      <c r="N546" s="44">
        <v>0</v>
      </c>
      <c r="O546" s="43" t="s">
        <v>92</v>
      </c>
      <c r="P546" s="42" t="s">
        <v>91</v>
      </c>
      <c r="R546" s="31">
        <f t="shared" si="16"/>
        <v>0</v>
      </c>
    </row>
    <row r="547" spans="3:18" ht="15.75" x14ac:dyDescent="0.25">
      <c r="C547" s="42" t="s">
        <v>2750</v>
      </c>
      <c r="D547" s="42" t="s">
        <v>92</v>
      </c>
      <c r="E547" s="42" t="s">
        <v>2364</v>
      </c>
      <c r="F547" s="42" t="s">
        <v>377</v>
      </c>
      <c r="G547" s="42">
        <v>4528</v>
      </c>
      <c r="H547" s="43" t="s">
        <v>405</v>
      </c>
      <c r="I547" s="43" t="s">
        <v>2705</v>
      </c>
      <c r="J547" s="43" t="s">
        <v>834</v>
      </c>
      <c r="K547" s="43">
        <v>19</v>
      </c>
      <c r="L547" s="43">
        <v>0</v>
      </c>
      <c r="M547" s="43">
        <f t="shared" si="17"/>
        <v>0</v>
      </c>
      <c r="N547" s="44">
        <v>0</v>
      </c>
      <c r="O547" s="43" t="s">
        <v>92</v>
      </c>
      <c r="P547" s="42" t="s">
        <v>91</v>
      </c>
      <c r="R547" s="31">
        <f t="shared" si="16"/>
        <v>0</v>
      </c>
    </row>
    <row r="548" spans="3:18" ht="15.75" x14ac:dyDescent="0.25">
      <c r="C548" s="42" t="s">
        <v>2750</v>
      </c>
      <c r="D548" s="42" t="s">
        <v>64</v>
      </c>
      <c r="E548" s="42" t="s">
        <v>58</v>
      </c>
      <c r="F548" s="42" t="s">
        <v>350</v>
      </c>
      <c r="G548" s="42">
        <v>4482</v>
      </c>
      <c r="H548" s="43" t="s">
        <v>405</v>
      </c>
      <c r="I548" s="43" t="s">
        <v>2705</v>
      </c>
      <c r="J548" s="43" t="s">
        <v>834</v>
      </c>
      <c r="K548" s="43">
        <v>18</v>
      </c>
      <c r="L548" s="43">
        <v>0</v>
      </c>
      <c r="M548" s="43">
        <f t="shared" si="17"/>
        <v>0</v>
      </c>
      <c r="N548" s="44">
        <v>0</v>
      </c>
      <c r="O548" s="43" t="s">
        <v>64</v>
      </c>
      <c r="P548" s="42" t="s">
        <v>58</v>
      </c>
      <c r="R548" s="31">
        <f t="shared" si="16"/>
        <v>0</v>
      </c>
    </row>
    <row r="549" spans="3:18" ht="15.75" x14ac:dyDescent="0.25">
      <c r="C549" s="42" t="s">
        <v>2750</v>
      </c>
      <c r="D549" s="42" t="s">
        <v>64</v>
      </c>
      <c r="E549" s="42" t="s">
        <v>58</v>
      </c>
      <c r="F549" s="42" t="s">
        <v>352</v>
      </c>
      <c r="G549" s="42">
        <v>9046</v>
      </c>
      <c r="H549" s="43" t="s">
        <v>403</v>
      </c>
      <c r="I549" s="43" t="s">
        <v>2705</v>
      </c>
      <c r="J549" s="43" t="s">
        <v>834</v>
      </c>
      <c r="K549" s="43">
        <v>6</v>
      </c>
      <c r="L549" s="43">
        <v>0</v>
      </c>
      <c r="M549" s="43">
        <f t="shared" si="17"/>
        <v>0</v>
      </c>
      <c r="N549" s="44">
        <v>0</v>
      </c>
      <c r="O549" s="43" t="s">
        <v>64</v>
      </c>
      <c r="P549" s="42" t="s">
        <v>59</v>
      </c>
      <c r="R549" s="31">
        <f t="shared" si="16"/>
        <v>0</v>
      </c>
    </row>
    <row r="550" spans="3:18" ht="15.75" x14ac:dyDescent="0.25">
      <c r="C550" s="42" t="s">
        <v>2750</v>
      </c>
      <c r="D550" s="42" t="s">
        <v>64</v>
      </c>
      <c r="E550" s="42" t="s">
        <v>58</v>
      </c>
      <c r="F550" s="42" t="s">
        <v>463</v>
      </c>
      <c r="G550" s="42">
        <v>4487</v>
      </c>
      <c r="H550" s="43" t="s">
        <v>403</v>
      </c>
      <c r="I550" s="43" t="s">
        <v>2706</v>
      </c>
      <c r="J550" s="43" t="s">
        <v>833</v>
      </c>
      <c r="K550" s="43">
        <v>1</v>
      </c>
      <c r="L550" s="43">
        <v>0</v>
      </c>
      <c r="M550" s="43">
        <f t="shared" si="17"/>
        <v>0</v>
      </c>
      <c r="N550" s="44">
        <v>0</v>
      </c>
      <c r="O550" s="43" t="s">
        <v>64</v>
      </c>
      <c r="P550" s="42" t="s">
        <v>843</v>
      </c>
      <c r="R550" s="31" t="str">
        <f t="shared" si="16"/>
        <v/>
      </c>
    </row>
    <row r="551" spans="3:18" ht="15.75" x14ac:dyDescent="0.25">
      <c r="C551" s="42" t="s">
        <v>2750</v>
      </c>
      <c r="D551" s="42" t="s">
        <v>64</v>
      </c>
      <c r="E551" s="42" t="s">
        <v>58</v>
      </c>
      <c r="F551" s="42" t="s">
        <v>354</v>
      </c>
      <c r="G551" s="42">
        <v>4484</v>
      </c>
      <c r="H551" s="43" t="s">
        <v>404</v>
      </c>
      <c r="I551" s="43" t="s">
        <v>2705</v>
      </c>
      <c r="J551" s="43" t="s">
        <v>834</v>
      </c>
      <c r="K551" s="43">
        <v>8</v>
      </c>
      <c r="L551" s="43">
        <v>0</v>
      </c>
      <c r="M551" s="43">
        <f t="shared" si="17"/>
        <v>0</v>
      </c>
      <c r="N551" s="44">
        <v>0</v>
      </c>
      <c r="O551" s="43" t="s">
        <v>64</v>
      </c>
      <c r="P551" s="42" t="s">
        <v>59</v>
      </c>
      <c r="R551" s="31">
        <f t="shared" si="16"/>
        <v>0</v>
      </c>
    </row>
    <row r="552" spans="3:18" ht="15.75" x14ac:dyDescent="0.25">
      <c r="C552" s="42" t="s">
        <v>2750</v>
      </c>
      <c r="D552" s="42" t="s">
        <v>64</v>
      </c>
      <c r="E552" s="42" t="s">
        <v>58</v>
      </c>
      <c r="F552" s="42" t="s">
        <v>351</v>
      </c>
      <c r="G552" s="42">
        <v>9049</v>
      </c>
      <c r="H552" s="43" t="s">
        <v>403</v>
      </c>
      <c r="I552" s="43" t="s">
        <v>2705</v>
      </c>
      <c r="J552" s="43" t="s">
        <v>834</v>
      </c>
      <c r="K552" s="43">
        <v>1</v>
      </c>
      <c r="L552" s="43">
        <v>0</v>
      </c>
      <c r="M552" s="43">
        <f t="shared" si="17"/>
        <v>0</v>
      </c>
      <c r="N552" s="44">
        <v>0</v>
      </c>
      <c r="O552" s="43" t="s">
        <v>64</v>
      </c>
      <c r="P552" s="42" t="s">
        <v>59</v>
      </c>
      <c r="R552" s="31">
        <f t="shared" si="16"/>
        <v>0</v>
      </c>
    </row>
    <row r="553" spans="3:18" ht="15.75" x14ac:dyDescent="0.25">
      <c r="C553" s="42" t="s">
        <v>2750</v>
      </c>
      <c r="D553" s="42" t="s">
        <v>64</v>
      </c>
      <c r="E553" s="42" t="s">
        <v>58</v>
      </c>
      <c r="F553" s="42" t="s">
        <v>349</v>
      </c>
      <c r="G553" s="42">
        <v>4485</v>
      </c>
      <c r="H553" s="43" t="s">
        <v>403</v>
      </c>
      <c r="I553" s="43" t="s">
        <v>2705</v>
      </c>
      <c r="J553" s="43" t="s">
        <v>834</v>
      </c>
      <c r="K553" s="43">
        <v>1</v>
      </c>
      <c r="L553" s="43">
        <v>0</v>
      </c>
      <c r="M553" s="43">
        <f t="shared" si="17"/>
        <v>0</v>
      </c>
      <c r="N553" s="44">
        <v>0</v>
      </c>
      <c r="O553" s="43" t="s">
        <v>64</v>
      </c>
      <c r="P553" s="42" t="s">
        <v>58</v>
      </c>
      <c r="R553" s="31">
        <f t="shared" si="16"/>
        <v>0</v>
      </c>
    </row>
    <row r="554" spans="3:18" ht="15.75" x14ac:dyDescent="0.25">
      <c r="C554" s="42" t="s">
        <v>2750</v>
      </c>
      <c r="D554" s="42" t="s">
        <v>64</v>
      </c>
      <c r="E554" s="42" t="s">
        <v>58</v>
      </c>
      <c r="F554" s="42" t="s">
        <v>348</v>
      </c>
      <c r="G554" s="42">
        <v>9084</v>
      </c>
      <c r="H554" s="43" t="s">
        <v>403</v>
      </c>
      <c r="I554" s="43" t="s">
        <v>2705</v>
      </c>
      <c r="J554" s="43" t="s">
        <v>834</v>
      </c>
      <c r="K554" s="43">
        <v>4</v>
      </c>
      <c r="L554" s="43">
        <v>0</v>
      </c>
      <c r="M554" s="43">
        <f t="shared" si="17"/>
        <v>0</v>
      </c>
      <c r="N554" s="44">
        <v>0</v>
      </c>
      <c r="O554" s="43" t="s">
        <v>64</v>
      </c>
      <c r="P554" s="42" t="s">
        <v>58</v>
      </c>
      <c r="R554" s="31">
        <f t="shared" si="16"/>
        <v>0</v>
      </c>
    </row>
    <row r="555" spans="3:18" ht="15.75" x14ac:dyDescent="0.25">
      <c r="C555" s="42" t="s">
        <v>2750</v>
      </c>
      <c r="D555" s="42" t="s">
        <v>64</v>
      </c>
      <c r="E555" s="42" t="s">
        <v>58</v>
      </c>
      <c r="F555" s="42" t="s">
        <v>353</v>
      </c>
      <c r="G555" s="42">
        <v>4483</v>
      </c>
      <c r="H555" s="43" t="s">
        <v>404</v>
      </c>
      <c r="I555" s="43" t="s">
        <v>2705</v>
      </c>
      <c r="J555" s="43" t="s">
        <v>834</v>
      </c>
      <c r="K555" s="43">
        <v>5</v>
      </c>
      <c r="L555" s="43">
        <v>1</v>
      </c>
      <c r="M555" s="43">
        <f t="shared" si="17"/>
        <v>1</v>
      </c>
      <c r="N555" s="44">
        <v>0.2</v>
      </c>
      <c r="O555" s="43" t="s">
        <v>64</v>
      </c>
      <c r="P555" s="42" t="s">
        <v>59</v>
      </c>
      <c r="R555" s="31">
        <f t="shared" si="16"/>
        <v>1</v>
      </c>
    </row>
    <row r="556" spans="3:18" ht="15.75" x14ac:dyDescent="0.25">
      <c r="C556" s="42" t="s">
        <v>2750</v>
      </c>
      <c r="D556" s="42" t="s">
        <v>64</v>
      </c>
      <c r="E556" s="42" t="s">
        <v>58</v>
      </c>
      <c r="F556" s="42" t="s">
        <v>464</v>
      </c>
      <c r="G556" s="42">
        <v>4488</v>
      </c>
      <c r="H556" s="43" t="s">
        <v>404</v>
      </c>
      <c r="I556" s="43" t="s">
        <v>2706</v>
      </c>
      <c r="J556" s="43" t="s">
        <v>834</v>
      </c>
      <c r="K556" s="43">
        <v>5</v>
      </c>
      <c r="L556" s="43">
        <v>0</v>
      </c>
      <c r="M556" s="43">
        <f t="shared" si="17"/>
        <v>0</v>
      </c>
      <c r="N556" s="44">
        <v>0</v>
      </c>
      <c r="O556" s="43" t="s">
        <v>64</v>
      </c>
      <c r="P556" s="42" t="s">
        <v>842</v>
      </c>
      <c r="R556" s="31">
        <f t="shared" si="16"/>
        <v>0</v>
      </c>
    </row>
    <row r="557" spans="3:18" ht="15.75" x14ac:dyDescent="0.25">
      <c r="C557" s="42" t="s">
        <v>2750</v>
      </c>
      <c r="D557" s="42" t="s">
        <v>64</v>
      </c>
      <c r="E557" s="42" t="s">
        <v>63</v>
      </c>
      <c r="F557" s="42" t="s">
        <v>358</v>
      </c>
      <c r="G557" s="42">
        <v>4481</v>
      </c>
      <c r="H557" s="43" t="s">
        <v>404</v>
      </c>
      <c r="I557" s="43" t="s">
        <v>2705</v>
      </c>
      <c r="J557" s="43" t="s">
        <v>834</v>
      </c>
      <c r="K557" s="43">
        <v>16</v>
      </c>
      <c r="L557" s="43">
        <v>1</v>
      </c>
      <c r="M557" s="43">
        <f t="shared" si="17"/>
        <v>1</v>
      </c>
      <c r="N557" s="44">
        <v>6.25E-2</v>
      </c>
      <c r="O557" s="43" t="s">
        <v>64</v>
      </c>
      <c r="P557" s="42" t="s">
        <v>60</v>
      </c>
      <c r="R557" s="31">
        <f t="shared" si="16"/>
        <v>1</v>
      </c>
    </row>
    <row r="558" spans="3:18" ht="15.75" x14ac:dyDescent="0.25">
      <c r="C558" s="42" t="s">
        <v>2750</v>
      </c>
      <c r="D558" s="42" t="s">
        <v>64</v>
      </c>
      <c r="E558" s="42" t="s">
        <v>63</v>
      </c>
      <c r="F558" s="42" t="s">
        <v>362</v>
      </c>
      <c r="G558" s="42">
        <v>4478</v>
      </c>
      <c r="H558" s="43" t="s">
        <v>404</v>
      </c>
      <c r="I558" s="43" t="s">
        <v>2705</v>
      </c>
      <c r="J558" s="43" t="s">
        <v>834</v>
      </c>
      <c r="K558" s="43">
        <v>4</v>
      </c>
      <c r="L558" s="43">
        <v>0</v>
      </c>
      <c r="M558" s="43">
        <f t="shared" si="17"/>
        <v>0</v>
      </c>
      <c r="N558" s="44">
        <v>0</v>
      </c>
      <c r="O558" s="43" t="s">
        <v>64</v>
      </c>
      <c r="P558" s="42" t="s">
        <v>63</v>
      </c>
      <c r="R558" s="31">
        <f t="shared" si="16"/>
        <v>0</v>
      </c>
    </row>
    <row r="559" spans="3:18" ht="15.75" x14ac:dyDescent="0.25">
      <c r="C559" s="42" t="s">
        <v>2750</v>
      </c>
      <c r="D559" s="42" t="s">
        <v>64</v>
      </c>
      <c r="E559" s="42" t="s">
        <v>63</v>
      </c>
      <c r="F559" s="42" t="s">
        <v>360</v>
      </c>
      <c r="G559" s="42">
        <v>9085</v>
      </c>
      <c r="H559" s="43" t="s">
        <v>403</v>
      </c>
      <c r="I559" s="43" t="s">
        <v>2705</v>
      </c>
      <c r="J559" s="43" t="s">
        <v>834</v>
      </c>
      <c r="K559" s="43">
        <v>3</v>
      </c>
      <c r="L559" s="43">
        <v>1</v>
      </c>
      <c r="M559" s="43">
        <f t="shared" si="17"/>
        <v>1</v>
      </c>
      <c r="N559" s="44">
        <v>0.33333333333333331</v>
      </c>
      <c r="O559" s="43" t="s">
        <v>64</v>
      </c>
      <c r="P559" s="42" t="s">
        <v>63</v>
      </c>
      <c r="R559" s="31">
        <f t="shared" si="16"/>
        <v>1</v>
      </c>
    </row>
    <row r="560" spans="3:18" ht="15.75" x14ac:dyDescent="0.25">
      <c r="C560" s="42" t="s">
        <v>2750</v>
      </c>
      <c r="D560" s="42" t="s">
        <v>64</v>
      </c>
      <c r="E560" s="42" t="s">
        <v>63</v>
      </c>
      <c r="F560" s="42" t="s">
        <v>758</v>
      </c>
      <c r="G560" s="42">
        <v>11156</v>
      </c>
      <c r="H560" s="43" t="s">
        <v>403</v>
      </c>
      <c r="I560" s="43" t="s">
        <v>2705</v>
      </c>
      <c r="J560" s="43" t="s">
        <v>834</v>
      </c>
      <c r="K560" s="43">
        <v>3</v>
      </c>
      <c r="L560" s="43">
        <v>0</v>
      </c>
      <c r="M560" s="43">
        <f t="shared" si="17"/>
        <v>0</v>
      </c>
      <c r="N560" s="44">
        <v>0</v>
      </c>
      <c r="O560" s="43" t="s">
        <v>64</v>
      </c>
      <c r="P560" s="42" t="s">
        <v>63</v>
      </c>
      <c r="R560" s="31">
        <f t="shared" si="16"/>
        <v>0</v>
      </c>
    </row>
    <row r="561" spans="3:18" ht="15.75" x14ac:dyDescent="0.25">
      <c r="C561" s="42" t="s">
        <v>2750</v>
      </c>
      <c r="D561" s="42" t="s">
        <v>64</v>
      </c>
      <c r="E561" s="42" t="s">
        <v>63</v>
      </c>
      <c r="F561" s="42" t="s">
        <v>363</v>
      </c>
      <c r="G561" s="42">
        <v>6759</v>
      </c>
      <c r="H561" s="43" t="s">
        <v>403</v>
      </c>
      <c r="I561" s="43" t="s">
        <v>2705</v>
      </c>
      <c r="J561" s="43" t="s">
        <v>834</v>
      </c>
      <c r="K561" s="43">
        <v>4</v>
      </c>
      <c r="L561" s="43">
        <v>1</v>
      </c>
      <c r="M561" s="43">
        <f t="shared" si="17"/>
        <v>1</v>
      </c>
      <c r="N561" s="44">
        <v>0.25</v>
      </c>
      <c r="O561" s="43" t="s">
        <v>64</v>
      </c>
      <c r="P561" s="42" t="s">
        <v>62</v>
      </c>
      <c r="R561" s="31">
        <f t="shared" si="16"/>
        <v>1</v>
      </c>
    </row>
    <row r="562" spans="3:18" ht="15.75" x14ac:dyDescent="0.25">
      <c r="C562" s="42" t="s">
        <v>2750</v>
      </c>
      <c r="D562" s="42" t="s">
        <v>64</v>
      </c>
      <c r="E562" s="42" t="s">
        <v>63</v>
      </c>
      <c r="F562" s="42" t="s">
        <v>361</v>
      </c>
      <c r="G562" s="42">
        <v>6756</v>
      </c>
      <c r="H562" s="43" t="s">
        <v>403</v>
      </c>
      <c r="I562" s="43" t="s">
        <v>2705</v>
      </c>
      <c r="J562" s="43" t="s">
        <v>834</v>
      </c>
      <c r="K562" s="43">
        <v>5</v>
      </c>
      <c r="L562" s="43">
        <v>1</v>
      </c>
      <c r="M562" s="43">
        <f t="shared" si="17"/>
        <v>1</v>
      </c>
      <c r="N562" s="44">
        <v>0.2</v>
      </c>
      <c r="O562" s="43" t="s">
        <v>64</v>
      </c>
      <c r="P562" s="42" t="s">
        <v>60</v>
      </c>
      <c r="R562" s="31">
        <f t="shared" si="16"/>
        <v>1</v>
      </c>
    </row>
    <row r="563" spans="3:18" ht="15.75" x14ac:dyDescent="0.25">
      <c r="C563" s="42" t="s">
        <v>2750</v>
      </c>
      <c r="D563" s="42" t="s">
        <v>64</v>
      </c>
      <c r="E563" s="42" t="s">
        <v>63</v>
      </c>
      <c r="F563" s="42" t="s">
        <v>357</v>
      </c>
      <c r="G563" s="42">
        <v>4480</v>
      </c>
      <c r="H563" s="43" t="s">
        <v>403</v>
      </c>
      <c r="I563" s="43" t="s">
        <v>2705</v>
      </c>
      <c r="J563" s="43" t="s">
        <v>834</v>
      </c>
      <c r="K563" s="43">
        <v>5</v>
      </c>
      <c r="L563" s="43">
        <v>0</v>
      </c>
      <c r="M563" s="43">
        <f t="shared" si="17"/>
        <v>0</v>
      </c>
      <c r="N563" s="44">
        <v>0</v>
      </c>
      <c r="O563" s="43" t="s">
        <v>64</v>
      </c>
      <c r="P563" s="42" t="s">
        <v>60</v>
      </c>
      <c r="R563" s="31">
        <f t="shared" si="16"/>
        <v>0</v>
      </c>
    </row>
    <row r="564" spans="3:18" ht="15.75" x14ac:dyDescent="0.25">
      <c r="C564" s="42" t="s">
        <v>2750</v>
      </c>
      <c r="D564" s="42" t="s">
        <v>64</v>
      </c>
      <c r="E564" s="42" t="s">
        <v>63</v>
      </c>
      <c r="F564" s="42" t="s">
        <v>359</v>
      </c>
      <c r="G564" s="42">
        <v>9088</v>
      </c>
      <c r="H564" s="43" t="s">
        <v>403</v>
      </c>
      <c r="I564" s="43" t="s">
        <v>2705</v>
      </c>
      <c r="J564" s="43" t="s">
        <v>834</v>
      </c>
      <c r="K564" s="43">
        <v>2</v>
      </c>
      <c r="L564" s="43">
        <v>1</v>
      </c>
      <c r="M564" s="43">
        <f t="shared" si="17"/>
        <v>1</v>
      </c>
      <c r="N564" s="44">
        <v>0.5</v>
      </c>
      <c r="O564" s="43" t="s">
        <v>64</v>
      </c>
      <c r="P564" s="42" t="s">
        <v>63</v>
      </c>
      <c r="R564" s="31">
        <f t="shared" si="16"/>
        <v>1</v>
      </c>
    </row>
    <row r="565" spans="3:18" ht="15.75" x14ac:dyDescent="0.25">
      <c r="C565" s="42" t="s">
        <v>2750</v>
      </c>
      <c r="D565" s="42" t="s">
        <v>64</v>
      </c>
      <c r="E565" s="42" t="s">
        <v>64</v>
      </c>
      <c r="F565" s="42" t="s">
        <v>458</v>
      </c>
      <c r="G565" s="42">
        <v>4468</v>
      </c>
      <c r="H565" s="43" t="s">
        <v>403</v>
      </c>
      <c r="I565" s="43" t="s">
        <v>2705</v>
      </c>
      <c r="J565" s="43" t="s">
        <v>834</v>
      </c>
      <c r="K565" s="43">
        <v>2</v>
      </c>
      <c r="L565" s="43">
        <v>1</v>
      </c>
      <c r="M565" s="43">
        <f t="shared" si="17"/>
        <v>1</v>
      </c>
      <c r="N565" s="44">
        <v>0.5</v>
      </c>
      <c r="O565" s="43" t="s">
        <v>64</v>
      </c>
      <c r="P565" s="42" t="s">
        <v>57</v>
      </c>
      <c r="R565" s="31">
        <f t="shared" si="16"/>
        <v>1</v>
      </c>
    </row>
    <row r="566" spans="3:18" ht="15.75" x14ac:dyDescent="0.25">
      <c r="C566" s="42" t="s">
        <v>2750</v>
      </c>
      <c r="D566" s="42" t="s">
        <v>64</v>
      </c>
      <c r="E566" s="42" t="s">
        <v>64</v>
      </c>
      <c r="F566" s="42" t="s">
        <v>371</v>
      </c>
      <c r="G566" s="42">
        <v>4466</v>
      </c>
      <c r="H566" s="43" t="s">
        <v>402</v>
      </c>
      <c r="I566" s="43" t="s">
        <v>2706</v>
      </c>
      <c r="J566" s="43" t="s">
        <v>834</v>
      </c>
      <c r="K566" s="43">
        <v>101</v>
      </c>
      <c r="L566" s="43">
        <v>7</v>
      </c>
      <c r="M566" s="43">
        <f t="shared" si="17"/>
        <v>7</v>
      </c>
      <c r="N566" s="44">
        <v>6.9306930693069313E-2</v>
      </c>
      <c r="O566" s="43" t="s">
        <v>64</v>
      </c>
      <c r="P566" s="42" t="s">
        <v>64</v>
      </c>
      <c r="R566" s="31">
        <f t="shared" si="16"/>
        <v>7</v>
      </c>
    </row>
    <row r="567" spans="3:18" ht="15.75" x14ac:dyDescent="0.25">
      <c r="C567" s="42" t="s">
        <v>2750</v>
      </c>
      <c r="D567" s="42" t="s">
        <v>64</v>
      </c>
      <c r="E567" s="42" t="s">
        <v>64</v>
      </c>
      <c r="F567" s="42" t="s">
        <v>451</v>
      </c>
      <c r="G567" s="42">
        <v>4467</v>
      </c>
      <c r="H567" s="43" t="s">
        <v>403</v>
      </c>
      <c r="I567" s="43" t="s">
        <v>2706</v>
      </c>
      <c r="J567" s="43" t="s">
        <v>833</v>
      </c>
      <c r="K567" s="43">
        <v>2</v>
      </c>
      <c r="L567" s="43">
        <v>0</v>
      </c>
      <c r="M567" s="43">
        <f t="shared" si="17"/>
        <v>0</v>
      </c>
      <c r="N567" s="44">
        <v>0</v>
      </c>
      <c r="O567" s="43" t="s">
        <v>64</v>
      </c>
      <c r="P567" s="42" t="s">
        <v>64</v>
      </c>
      <c r="R567" s="31" t="str">
        <f t="shared" si="16"/>
        <v/>
      </c>
    </row>
    <row r="568" spans="3:18" ht="15.75" x14ac:dyDescent="0.25">
      <c r="C568" s="42" t="s">
        <v>2750</v>
      </c>
      <c r="D568" s="42" t="s">
        <v>64</v>
      </c>
      <c r="E568" s="42" t="s">
        <v>64</v>
      </c>
      <c r="F568" s="42" t="s">
        <v>369</v>
      </c>
      <c r="G568" s="42">
        <v>4472</v>
      </c>
      <c r="H568" s="43" t="s">
        <v>403</v>
      </c>
      <c r="I568" s="43" t="s">
        <v>2705</v>
      </c>
      <c r="J568" s="43" t="s">
        <v>834</v>
      </c>
      <c r="K568" s="43">
        <v>6</v>
      </c>
      <c r="L568" s="43">
        <v>0</v>
      </c>
      <c r="M568" s="43">
        <f t="shared" si="17"/>
        <v>0</v>
      </c>
      <c r="N568" s="44">
        <v>0</v>
      </c>
      <c r="O568" s="43" t="s">
        <v>64</v>
      </c>
      <c r="P568" s="42" t="s">
        <v>66</v>
      </c>
      <c r="R568" s="31">
        <f t="shared" si="16"/>
        <v>0</v>
      </c>
    </row>
    <row r="569" spans="3:18" ht="15.75" x14ac:dyDescent="0.25">
      <c r="C569" s="42" t="s">
        <v>2750</v>
      </c>
      <c r="D569" s="42" t="s">
        <v>64</v>
      </c>
      <c r="E569" s="42" t="s">
        <v>64</v>
      </c>
      <c r="F569" s="42" t="s">
        <v>452</v>
      </c>
      <c r="G569" s="42">
        <v>11153</v>
      </c>
      <c r="H569" s="43" t="s">
        <v>403</v>
      </c>
      <c r="I569" s="43" t="s">
        <v>2706</v>
      </c>
      <c r="J569" s="43" t="s">
        <v>833</v>
      </c>
      <c r="K569" s="43">
        <v>1</v>
      </c>
      <c r="L569" s="43">
        <v>1</v>
      </c>
      <c r="M569" s="43">
        <f t="shared" si="17"/>
        <v>0</v>
      </c>
      <c r="N569" s="44">
        <v>1</v>
      </c>
      <c r="O569" s="43" t="s">
        <v>64</v>
      </c>
      <c r="P569" s="42" t="s">
        <v>64</v>
      </c>
      <c r="R569" s="31" t="str">
        <f t="shared" si="16"/>
        <v/>
      </c>
    </row>
    <row r="570" spans="3:18" ht="15.75" x14ac:dyDescent="0.25">
      <c r="C570" s="42" t="s">
        <v>2750</v>
      </c>
      <c r="D570" s="42" t="s">
        <v>64</v>
      </c>
      <c r="E570" s="42" t="s">
        <v>64</v>
      </c>
      <c r="F570" s="42" t="s">
        <v>368</v>
      </c>
      <c r="G570" s="42">
        <v>4471</v>
      </c>
      <c r="H570" s="43" t="s">
        <v>403</v>
      </c>
      <c r="I570" s="43" t="s">
        <v>2705</v>
      </c>
      <c r="J570" s="43" t="s">
        <v>834</v>
      </c>
      <c r="K570" s="43">
        <v>12</v>
      </c>
      <c r="L570" s="43">
        <v>3</v>
      </c>
      <c r="M570" s="43">
        <f t="shared" si="17"/>
        <v>3</v>
      </c>
      <c r="N570" s="44">
        <v>0.25</v>
      </c>
      <c r="O570" s="43" t="s">
        <v>64</v>
      </c>
      <c r="P570" s="42" t="s">
        <v>66</v>
      </c>
      <c r="R570" s="31">
        <f t="shared" si="16"/>
        <v>3</v>
      </c>
    </row>
    <row r="571" spans="3:18" ht="15.75" x14ac:dyDescent="0.25">
      <c r="C571" s="42" t="s">
        <v>2750</v>
      </c>
      <c r="D571" s="42" t="s">
        <v>64</v>
      </c>
      <c r="E571" s="42" t="s">
        <v>64</v>
      </c>
      <c r="F571" s="42" t="s">
        <v>453</v>
      </c>
      <c r="G571" s="42">
        <v>11250</v>
      </c>
      <c r="H571" s="43" t="s">
        <v>403</v>
      </c>
      <c r="I571" s="43" t="s">
        <v>2706</v>
      </c>
      <c r="J571" s="43" t="s">
        <v>833</v>
      </c>
      <c r="K571" s="43">
        <v>2</v>
      </c>
      <c r="L571" s="43">
        <v>0</v>
      </c>
      <c r="M571" s="43">
        <f t="shared" si="17"/>
        <v>0</v>
      </c>
      <c r="N571" s="44">
        <v>0</v>
      </c>
      <c r="O571" s="43" t="s">
        <v>64</v>
      </c>
      <c r="P571" s="42" t="s">
        <v>64</v>
      </c>
      <c r="R571" s="31" t="str">
        <f t="shared" si="16"/>
        <v/>
      </c>
    </row>
    <row r="572" spans="3:18" ht="15.75" x14ac:dyDescent="0.25">
      <c r="C572" s="42" t="s">
        <v>2750</v>
      </c>
      <c r="D572" s="42" t="s">
        <v>64</v>
      </c>
      <c r="E572" s="42" t="s">
        <v>64</v>
      </c>
      <c r="F572" s="42" t="s">
        <v>455</v>
      </c>
      <c r="G572" s="42">
        <v>9086</v>
      </c>
      <c r="H572" s="43" t="s">
        <v>403</v>
      </c>
      <c r="I572" s="43" t="s">
        <v>2705</v>
      </c>
      <c r="J572" s="43" t="s">
        <v>834</v>
      </c>
      <c r="K572" s="43">
        <v>7</v>
      </c>
      <c r="L572" s="43">
        <v>1</v>
      </c>
      <c r="M572" s="43">
        <f t="shared" si="17"/>
        <v>1</v>
      </c>
      <c r="N572" s="44">
        <v>0.14285714285714285</v>
      </c>
      <c r="O572" s="43" t="s">
        <v>64</v>
      </c>
      <c r="P572" s="42" t="s">
        <v>66</v>
      </c>
      <c r="R572" s="31">
        <f t="shared" si="16"/>
        <v>1</v>
      </c>
    </row>
    <row r="573" spans="3:18" ht="15.75" x14ac:dyDescent="0.25">
      <c r="C573" s="42" t="s">
        <v>2750</v>
      </c>
      <c r="D573" s="42" t="s">
        <v>64</v>
      </c>
      <c r="E573" s="42" t="s">
        <v>64</v>
      </c>
      <c r="F573" s="42" t="s">
        <v>364</v>
      </c>
      <c r="G573" s="42">
        <v>4469</v>
      </c>
      <c r="H573" s="43" t="s">
        <v>403</v>
      </c>
      <c r="I573" s="43" t="s">
        <v>2705</v>
      </c>
      <c r="J573" s="43" t="s">
        <v>834</v>
      </c>
      <c r="K573" s="43">
        <v>2</v>
      </c>
      <c r="L573" s="43">
        <v>0</v>
      </c>
      <c r="M573" s="43">
        <f t="shared" si="17"/>
        <v>0</v>
      </c>
      <c r="N573" s="44">
        <v>0</v>
      </c>
      <c r="O573" s="43" t="s">
        <v>64</v>
      </c>
      <c r="P573" s="42" t="s">
        <v>65</v>
      </c>
      <c r="R573" s="31">
        <f t="shared" si="16"/>
        <v>0</v>
      </c>
    </row>
    <row r="574" spans="3:18" ht="15.75" x14ac:dyDescent="0.25">
      <c r="C574" s="42" t="s">
        <v>2750</v>
      </c>
      <c r="D574" s="42" t="s">
        <v>64</v>
      </c>
      <c r="E574" s="42" t="s">
        <v>64</v>
      </c>
      <c r="F574" s="42" t="s">
        <v>365</v>
      </c>
      <c r="G574" s="42">
        <v>4594</v>
      </c>
      <c r="H574" s="43" t="s">
        <v>403</v>
      </c>
      <c r="I574" s="43" t="s">
        <v>2705</v>
      </c>
      <c r="J574" s="43" t="s">
        <v>834</v>
      </c>
      <c r="K574" s="43">
        <v>5</v>
      </c>
      <c r="L574" s="43">
        <v>0</v>
      </c>
      <c r="M574" s="43">
        <f t="shared" si="17"/>
        <v>0</v>
      </c>
      <c r="N574" s="44">
        <v>0</v>
      </c>
      <c r="O574" s="43" t="s">
        <v>64</v>
      </c>
      <c r="P574" s="42" t="s">
        <v>65</v>
      </c>
      <c r="R574" s="31">
        <f t="shared" si="16"/>
        <v>0</v>
      </c>
    </row>
    <row r="575" spans="3:18" ht="15.75" x14ac:dyDescent="0.25">
      <c r="C575" s="42" t="s">
        <v>2750</v>
      </c>
      <c r="D575" s="42" t="s">
        <v>64</v>
      </c>
      <c r="E575" s="42" t="s">
        <v>64</v>
      </c>
      <c r="F575" s="42" t="s">
        <v>366</v>
      </c>
      <c r="G575" s="42">
        <v>4470</v>
      </c>
      <c r="H575" s="43" t="s">
        <v>404</v>
      </c>
      <c r="I575" s="43" t="s">
        <v>2705</v>
      </c>
      <c r="J575" s="43" t="s">
        <v>834</v>
      </c>
      <c r="K575" s="43">
        <v>1</v>
      </c>
      <c r="L575" s="43">
        <v>0</v>
      </c>
      <c r="M575" s="43">
        <f t="shared" si="17"/>
        <v>0</v>
      </c>
      <c r="N575" s="44">
        <v>0</v>
      </c>
      <c r="O575" s="43" t="s">
        <v>64</v>
      </c>
      <c r="P575" s="42" t="s">
        <v>65</v>
      </c>
      <c r="R575" s="31">
        <f t="shared" si="16"/>
        <v>0</v>
      </c>
    </row>
    <row r="576" spans="3:18" ht="15.75" x14ac:dyDescent="0.25">
      <c r="C576" s="42" t="s">
        <v>2750</v>
      </c>
      <c r="D576" s="42" t="s">
        <v>64</v>
      </c>
      <c r="E576" s="42" t="s">
        <v>64</v>
      </c>
      <c r="F576" s="42" t="s">
        <v>457</v>
      </c>
      <c r="G576" s="42">
        <v>11149</v>
      </c>
      <c r="H576" s="43" t="s">
        <v>403</v>
      </c>
      <c r="I576" s="43" t="s">
        <v>2705</v>
      </c>
      <c r="J576" s="43" t="s">
        <v>834</v>
      </c>
      <c r="K576" s="43">
        <v>1</v>
      </c>
      <c r="L576" s="43">
        <v>0</v>
      </c>
      <c r="M576" s="43">
        <f t="shared" si="17"/>
        <v>0</v>
      </c>
      <c r="N576" s="44">
        <v>0</v>
      </c>
      <c r="O576" s="43" t="s">
        <v>64</v>
      </c>
      <c r="P576" s="42" t="s">
        <v>65</v>
      </c>
      <c r="R576" s="31">
        <f t="shared" si="16"/>
        <v>0</v>
      </c>
    </row>
    <row r="577" spans="3:18" ht="15.75" x14ac:dyDescent="0.25">
      <c r="C577" s="42" t="s">
        <v>2750</v>
      </c>
      <c r="D577" s="42" t="s">
        <v>64</v>
      </c>
      <c r="E577" s="42" t="s">
        <v>64</v>
      </c>
      <c r="F577" s="42" t="s">
        <v>372</v>
      </c>
      <c r="G577" s="42">
        <v>11152</v>
      </c>
      <c r="H577" s="43" t="s">
        <v>403</v>
      </c>
      <c r="I577" s="43" t="s">
        <v>2705</v>
      </c>
      <c r="J577" s="43" t="s">
        <v>834</v>
      </c>
      <c r="K577" s="43">
        <v>2</v>
      </c>
      <c r="L577" s="43">
        <v>0</v>
      </c>
      <c r="M577" s="43">
        <f t="shared" si="17"/>
        <v>0</v>
      </c>
      <c r="N577" s="44">
        <v>0</v>
      </c>
      <c r="O577" s="43" t="s">
        <v>64</v>
      </c>
      <c r="P577" s="42" t="s">
        <v>65</v>
      </c>
      <c r="R577" s="31">
        <f t="shared" si="16"/>
        <v>0</v>
      </c>
    </row>
    <row r="578" spans="3:18" ht="15.75" x14ac:dyDescent="0.25">
      <c r="C578" s="42" t="s">
        <v>2750</v>
      </c>
      <c r="D578" s="42" t="s">
        <v>64</v>
      </c>
      <c r="E578" s="42" t="s">
        <v>64</v>
      </c>
      <c r="F578" s="42" t="s">
        <v>454</v>
      </c>
      <c r="G578" s="42">
        <v>7120</v>
      </c>
      <c r="H578" s="43" t="s">
        <v>403</v>
      </c>
      <c r="I578" s="43" t="s">
        <v>2705</v>
      </c>
      <c r="J578" s="43" t="s">
        <v>834</v>
      </c>
      <c r="K578" s="43">
        <v>3</v>
      </c>
      <c r="L578" s="43">
        <v>0</v>
      </c>
      <c r="M578" s="43">
        <f t="shared" si="17"/>
        <v>0</v>
      </c>
      <c r="N578" s="44">
        <v>0</v>
      </c>
      <c r="O578" s="43" t="s">
        <v>64</v>
      </c>
      <c r="P578" s="42" t="s">
        <v>66</v>
      </c>
      <c r="R578" s="31">
        <f t="shared" si="16"/>
        <v>0</v>
      </c>
    </row>
    <row r="579" spans="3:18" ht="15.75" x14ac:dyDescent="0.25">
      <c r="C579" s="42" t="s">
        <v>2750</v>
      </c>
      <c r="D579" s="42" t="s">
        <v>64</v>
      </c>
      <c r="E579" s="42" t="s">
        <v>64</v>
      </c>
      <c r="F579" s="42" t="s">
        <v>367</v>
      </c>
      <c r="G579" s="42">
        <v>9078</v>
      </c>
      <c r="H579" s="43" t="s">
        <v>403</v>
      </c>
      <c r="I579" s="43" t="s">
        <v>2705</v>
      </c>
      <c r="J579" s="43" t="s">
        <v>834</v>
      </c>
      <c r="K579" s="43">
        <v>3</v>
      </c>
      <c r="L579" s="43">
        <v>0</v>
      </c>
      <c r="M579" s="43">
        <f t="shared" si="17"/>
        <v>0</v>
      </c>
      <c r="N579" s="44">
        <v>0</v>
      </c>
      <c r="O579" s="43" t="s">
        <v>64</v>
      </c>
      <c r="P579" s="42" t="s">
        <v>66</v>
      </c>
      <c r="R579" s="31">
        <f t="shared" si="16"/>
        <v>0</v>
      </c>
    </row>
    <row r="580" spans="3:18" ht="15.75" x14ac:dyDescent="0.25">
      <c r="C580" s="42" t="s">
        <v>2750</v>
      </c>
      <c r="D580" s="42" t="s">
        <v>64</v>
      </c>
      <c r="E580" s="42" t="s">
        <v>64</v>
      </c>
      <c r="F580" s="42" t="s">
        <v>2446</v>
      </c>
      <c r="G580" s="42">
        <v>10951</v>
      </c>
      <c r="H580" s="43" t="s">
        <v>403</v>
      </c>
      <c r="I580" s="43" t="s">
        <v>2705</v>
      </c>
      <c r="J580" s="43" t="s">
        <v>834</v>
      </c>
      <c r="K580" s="43">
        <v>2</v>
      </c>
      <c r="L580" s="43">
        <v>0</v>
      </c>
      <c r="M580" s="43">
        <f t="shared" si="17"/>
        <v>0</v>
      </c>
      <c r="N580" s="44">
        <v>0</v>
      </c>
      <c r="O580" s="43" t="s">
        <v>64</v>
      </c>
      <c r="P580" s="42" t="s">
        <v>66</v>
      </c>
      <c r="R580" s="31">
        <f t="shared" si="16"/>
        <v>0</v>
      </c>
    </row>
    <row r="581" spans="3:18" ht="15.75" x14ac:dyDescent="0.25">
      <c r="C581" s="42" t="s">
        <v>2750</v>
      </c>
      <c r="D581" s="42" t="s">
        <v>64</v>
      </c>
      <c r="E581" s="42" t="s">
        <v>64</v>
      </c>
      <c r="F581" s="42" t="s">
        <v>456</v>
      </c>
      <c r="G581" s="42">
        <v>9083</v>
      </c>
      <c r="H581" s="43" t="s">
        <v>403</v>
      </c>
      <c r="I581" s="43" t="s">
        <v>2705</v>
      </c>
      <c r="J581" s="43" t="s">
        <v>834</v>
      </c>
      <c r="K581" s="43">
        <v>3</v>
      </c>
      <c r="L581" s="43">
        <v>0</v>
      </c>
      <c r="M581" s="43">
        <f t="shared" si="17"/>
        <v>0</v>
      </c>
      <c r="N581" s="44">
        <v>0</v>
      </c>
      <c r="O581" s="43" t="s">
        <v>64</v>
      </c>
      <c r="P581" s="42" t="s">
        <v>65</v>
      </c>
      <c r="R581" s="31">
        <f t="shared" si="16"/>
        <v>0</v>
      </c>
    </row>
    <row r="582" spans="3:18" ht="15.75" x14ac:dyDescent="0.25">
      <c r="C582" s="42" t="s">
        <v>2750</v>
      </c>
      <c r="D582" s="42" t="s">
        <v>64</v>
      </c>
      <c r="E582" s="42" t="s">
        <v>64</v>
      </c>
      <c r="F582" s="42" t="s">
        <v>754</v>
      </c>
      <c r="G582" s="42">
        <v>7374</v>
      </c>
      <c r="H582" s="43" t="s">
        <v>403</v>
      </c>
      <c r="I582" s="43" t="s">
        <v>2705</v>
      </c>
      <c r="J582" s="43" t="s">
        <v>834</v>
      </c>
      <c r="K582" s="43">
        <v>2</v>
      </c>
      <c r="L582" s="43">
        <v>0</v>
      </c>
      <c r="M582" s="43">
        <f t="shared" si="17"/>
        <v>0</v>
      </c>
      <c r="N582" s="44">
        <v>0</v>
      </c>
      <c r="O582" s="43" t="s">
        <v>64</v>
      </c>
      <c r="P582" s="42" t="s">
        <v>66</v>
      </c>
      <c r="R582" s="31">
        <f t="shared" si="16"/>
        <v>0</v>
      </c>
    </row>
    <row r="583" spans="3:18" ht="15.75" x14ac:dyDescent="0.25">
      <c r="C583" s="42" t="s">
        <v>2750</v>
      </c>
      <c r="D583" s="42" t="s">
        <v>64</v>
      </c>
      <c r="E583" s="42" t="s">
        <v>64</v>
      </c>
      <c r="F583" s="42" t="s">
        <v>370</v>
      </c>
      <c r="G583" s="42">
        <v>4473</v>
      </c>
      <c r="H583" s="43" t="s">
        <v>404</v>
      </c>
      <c r="I583" s="43" t="s">
        <v>2705</v>
      </c>
      <c r="J583" s="43" t="s">
        <v>834</v>
      </c>
      <c r="K583" s="43">
        <v>7</v>
      </c>
      <c r="L583" s="43">
        <v>0</v>
      </c>
      <c r="M583" s="43">
        <f t="shared" si="17"/>
        <v>0</v>
      </c>
      <c r="N583" s="44">
        <v>0</v>
      </c>
      <c r="O583" s="43" t="s">
        <v>64</v>
      </c>
      <c r="P583" s="42" t="s">
        <v>66</v>
      </c>
      <c r="R583" s="31">
        <f t="shared" si="16"/>
        <v>0</v>
      </c>
    </row>
    <row r="584" spans="3:18" ht="15.75" x14ac:dyDescent="0.25">
      <c r="C584" s="42" t="s">
        <v>2750</v>
      </c>
      <c r="D584" s="42" t="s">
        <v>64</v>
      </c>
      <c r="E584" s="42" t="s">
        <v>64</v>
      </c>
      <c r="F584" s="42" t="s">
        <v>2447</v>
      </c>
      <c r="G584" s="42">
        <v>17329</v>
      </c>
      <c r="H584" s="43" t="s">
        <v>403</v>
      </c>
      <c r="I584" s="43" t="s">
        <v>2705</v>
      </c>
      <c r="J584" s="43" t="s">
        <v>834</v>
      </c>
      <c r="K584" s="43">
        <v>2</v>
      </c>
      <c r="L584" s="43">
        <v>1</v>
      </c>
      <c r="M584" s="43">
        <f t="shared" si="17"/>
        <v>1</v>
      </c>
      <c r="N584" s="44">
        <v>0.5</v>
      </c>
      <c r="O584" s="43" t="s">
        <v>64</v>
      </c>
      <c r="P584" s="42" t="s">
        <v>66</v>
      </c>
      <c r="R584" s="31">
        <f t="shared" si="16"/>
        <v>1</v>
      </c>
    </row>
    <row r="585" spans="3:18" ht="15.75" x14ac:dyDescent="0.25">
      <c r="C585" s="42" t="s">
        <v>2750</v>
      </c>
      <c r="D585" s="42" t="s">
        <v>64</v>
      </c>
      <c r="E585" s="42" t="s">
        <v>61</v>
      </c>
      <c r="F585" s="42" t="s">
        <v>355</v>
      </c>
      <c r="G585" s="42">
        <v>6757</v>
      </c>
      <c r="H585" s="43" t="s">
        <v>403</v>
      </c>
      <c r="I585" s="43" t="s">
        <v>2705</v>
      </c>
      <c r="J585" s="43" t="s">
        <v>834</v>
      </c>
      <c r="K585" s="43">
        <v>6</v>
      </c>
      <c r="L585" s="43">
        <v>0</v>
      </c>
      <c r="M585" s="43">
        <f t="shared" si="17"/>
        <v>0</v>
      </c>
      <c r="N585" s="44">
        <v>0</v>
      </c>
      <c r="O585" s="43" t="s">
        <v>64</v>
      </c>
      <c r="P585" s="42" t="s">
        <v>61</v>
      </c>
      <c r="R585" s="31">
        <f t="shared" si="16"/>
        <v>0</v>
      </c>
    </row>
    <row r="586" spans="3:18" ht="15.75" x14ac:dyDescent="0.25">
      <c r="C586" s="42" t="s">
        <v>2750</v>
      </c>
      <c r="D586" s="42" t="s">
        <v>64</v>
      </c>
      <c r="E586" s="42" t="s">
        <v>61</v>
      </c>
      <c r="F586" s="42" t="s">
        <v>460</v>
      </c>
      <c r="G586" s="42">
        <v>4474</v>
      </c>
      <c r="H586" s="43" t="s">
        <v>403</v>
      </c>
      <c r="I586" s="43" t="s">
        <v>2705</v>
      </c>
      <c r="J586" s="43" t="s">
        <v>834</v>
      </c>
      <c r="K586" s="43">
        <v>3</v>
      </c>
      <c r="L586" s="43">
        <v>1</v>
      </c>
      <c r="M586" s="43">
        <f t="shared" si="17"/>
        <v>1</v>
      </c>
      <c r="N586" s="44">
        <v>0.33333333333333331</v>
      </c>
      <c r="O586" s="43" t="s">
        <v>64</v>
      </c>
      <c r="P586" s="42" t="s">
        <v>61</v>
      </c>
      <c r="R586" s="31">
        <f t="shared" si="16"/>
        <v>1</v>
      </c>
    </row>
    <row r="587" spans="3:18" ht="15.75" x14ac:dyDescent="0.25">
      <c r="C587" s="42" t="s">
        <v>2750</v>
      </c>
      <c r="D587" s="42" t="s">
        <v>64</v>
      </c>
      <c r="E587" s="42" t="s">
        <v>61</v>
      </c>
      <c r="F587" s="42" t="s">
        <v>814</v>
      </c>
      <c r="G587" s="42">
        <v>6758</v>
      </c>
      <c r="H587" s="43" t="s">
        <v>403</v>
      </c>
      <c r="I587" s="43" t="s">
        <v>2705</v>
      </c>
      <c r="J587" s="43" t="s">
        <v>834</v>
      </c>
      <c r="K587" s="43">
        <v>2</v>
      </c>
      <c r="L587" s="43">
        <v>1</v>
      </c>
      <c r="M587" s="43">
        <f t="shared" si="17"/>
        <v>1</v>
      </c>
      <c r="N587" s="44">
        <v>0.5</v>
      </c>
      <c r="O587" s="43" t="s">
        <v>64</v>
      </c>
      <c r="P587" s="42" t="s">
        <v>61</v>
      </c>
      <c r="R587" s="31">
        <f t="shared" si="16"/>
        <v>1</v>
      </c>
    </row>
    <row r="588" spans="3:18" ht="15.75" x14ac:dyDescent="0.25">
      <c r="C588" s="42" t="s">
        <v>2750</v>
      </c>
      <c r="D588" s="42" t="s">
        <v>64</v>
      </c>
      <c r="E588" s="42" t="s">
        <v>61</v>
      </c>
      <c r="F588" s="42" t="s">
        <v>356</v>
      </c>
      <c r="G588" s="42">
        <v>4476</v>
      </c>
      <c r="H588" s="43" t="s">
        <v>403</v>
      </c>
      <c r="I588" s="43" t="s">
        <v>2705</v>
      </c>
      <c r="J588" s="43" t="s">
        <v>834</v>
      </c>
      <c r="K588" s="43">
        <v>4</v>
      </c>
      <c r="L588" s="43">
        <v>0</v>
      </c>
      <c r="M588" s="43">
        <f t="shared" si="17"/>
        <v>0</v>
      </c>
      <c r="N588" s="44">
        <v>0</v>
      </c>
      <c r="O588" s="43" t="s">
        <v>64</v>
      </c>
      <c r="P588" s="42" t="s">
        <v>61</v>
      </c>
      <c r="R588" s="31">
        <f t="shared" si="16"/>
        <v>0</v>
      </c>
    </row>
    <row r="589" spans="3:18" ht="15.75" x14ac:dyDescent="0.25">
      <c r="C589" s="42" t="s">
        <v>2750</v>
      </c>
      <c r="D589" s="42" t="s">
        <v>64</v>
      </c>
      <c r="E589" s="42" t="s">
        <v>61</v>
      </c>
      <c r="F589" s="42" t="s">
        <v>462</v>
      </c>
      <c r="G589" s="42">
        <v>4477</v>
      </c>
      <c r="H589" s="43" t="s">
        <v>405</v>
      </c>
      <c r="I589" s="43" t="s">
        <v>2705</v>
      </c>
      <c r="J589" s="43" t="s">
        <v>834</v>
      </c>
      <c r="K589" s="43">
        <v>11</v>
      </c>
      <c r="L589" s="43">
        <v>2</v>
      </c>
      <c r="M589" s="43">
        <f t="shared" si="17"/>
        <v>2</v>
      </c>
      <c r="N589" s="44">
        <v>0.18181818181818182</v>
      </c>
      <c r="O589" s="43" t="s">
        <v>64</v>
      </c>
      <c r="P589" s="42" t="s">
        <v>61</v>
      </c>
      <c r="R589" s="31">
        <f t="shared" si="16"/>
        <v>2</v>
      </c>
    </row>
    <row r="590" spans="3:18" ht="15.75" x14ac:dyDescent="0.25">
      <c r="C590" s="42" t="s">
        <v>2750</v>
      </c>
      <c r="D590" s="42" t="s">
        <v>64</v>
      </c>
      <c r="E590" s="42" t="s">
        <v>61</v>
      </c>
      <c r="F590" s="42" t="s">
        <v>461</v>
      </c>
      <c r="G590" s="42">
        <v>4475</v>
      </c>
      <c r="H590" s="43" t="s">
        <v>403</v>
      </c>
      <c r="I590" s="43" t="s">
        <v>2705</v>
      </c>
      <c r="J590" s="43" t="s">
        <v>834</v>
      </c>
      <c r="K590" s="43">
        <v>1</v>
      </c>
      <c r="L590" s="43">
        <v>0</v>
      </c>
      <c r="M590" s="43">
        <f t="shared" si="17"/>
        <v>0</v>
      </c>
      <c r="N590" s="44">
        <v>0</v>
      </c>
      <c r="O590" s="43" t="s">
        <v>64</v>
      </c>
      <c r="P590" s="42" t="s">
        <v>61</v>
      </c>
      <c r="R590" s="31">
        <f t="shared" si="16"/>
        <v>0</v>
      </c>
    </row>
    <row r="591" spans="3:18" ht="15.75" x14ac:dyDescent="0.25">
      <c r="C591" s="42" t="s">
        <v>2750</v>
      </c>
      <c r="D591" s="42" t="s">
        <v>64</v>
      </c>
      <c r="E591" s="42" t="s">
        <v>58</v>
      </c>
      <c r="F591" s="42" t="s">
        <v>350</v>
      </c>
      <c r="G591" s="42">
        <v>4482</v>
      </c>
      <c r="H591" s="43" t="s">
        <v>405</v>
      </c>
      <c r="I591" s="43" t="s">
        <v>2705</v>
      </c>
      <c r="J591" s="43" t="s">
        <v>834</v>
      </c>
      <c r="K591" s="43">
        <v>9</v>
      </c>
      <c r="L591" s="43">
        <v>0</v>
      </c>
      <c r="M591" s="43">
        <f t="shared" si="17"/>
        <v>0</v>
      </c>
      <c r="N591" s="44">
        <v>0</v>
      </c>
      <c r="O591" s="43" t="s">
        <v>64</v>
      </c>
      <c r="P591" s="42" t="s">
        <v>58</v>
      </c>
      <c r="R591" s="31">
        <f t="shared" ref="R591:R654" si="18">IF(J591="SI",L591,"")</f>
        <v>0</v>
      </c>
    </row>
    <row r="592" spans="3:18" ht="15.75" x14ac:dyDescent="0.25">
      <c r="C592" s="42" t="s">
        <v>2750</v>
      </c>
      <c r="D592" s="42" t="s">
        <v>64</v>
      </c>
      <c r="E592" s="42" t="s">
        <v>58</v>
      </c>
      <c r="F592" s="42" t="s">
        <v>352</v>
      </c>
      <c r="G592" s="42">
        <v>9046</v>
      </c>
      <c r="H592" s="43" t="s">
        <v>403</v>
      </c>
      <c r="I592" s="43" t="s">
        <v>2705</v>
      </c>
      <c r="J592" s="43" t="s">
        <v>834</v>
      </c>
      <c r="K592" s="43">
        <v>5</v>
      </c>
      <c r="L592" s="43">
        <v>0</v>
      </c>
      <c r="M592" s="43">
        <f t="shared" ref="M592:M655" si="19">+IF(J592="SI",L592,0)</f>
        <v>0</v>
      </c>
      <c r="N592" s="44">
        <v>0</v>
      </c>
      <c r="O592" s="43" t="s">
        <v>64</v>
      </c>
      <c r="P592" s="42" t="s">
        <v>59</v>
      </c>
      <c r="R592" s="31">
        <f t="shared" si="18"/>
        <v>0</v>
      </c>
    </row>
    <row r="593" spans="3:18" ht="15.75" x14ac:dyDescent="0.25">
      <c r="C593" s="42" t="s">
        <v>2750</v>
      </c>
      <c r="D593" s="42" t="s">
        <v>64</v>
      </c>
      <c r="E593" s="42" t="s">
        <v>58</v>
      </c>
      <c r="F593" s="42" t="s">
        <v>354</v>
      </c>
      <c r="G593" s="42">
        <v>4484</v>
      </c>
      <c r="H593" s="43" t="s">
        <v>404</v>
      </c>
      <c r="I593" s="43" t="s">
        <v>2705</v>
      </c>
      <c r="J593" s="43" t="s">
        <v>834</v>
      </c>
      <c r="K593" s="43">
        <v>7</v>
      </c>
      <c r="L593" s="43">
        <v>0</v>
      </c>
      <c r="M593" s="43">
        <f t="shared" si="19"/>
        <v>0</v>
      </c>
      <c r="N593" s="44">
        <v>0</v>
      </c>
      <c r="O593" s="43" t="s">
        <v>64</v>
      </c>
      <c r="P593" s="42" t="s">
        <v>59</v>
      </c>
      <c r="R593" s="31">
        <f t="shared" si="18"/>
        <v>0</v>
      </c>
    </row>
    <row r="594" spans="3:18" ht="15.75" x14ac:dyDescent="0.25">
      <c r="C594" s="42" t="s">
        <v>2750</v>
      </c>
      <c r="D594" s="42" t="s">
        <v>64</v>
      </c>
      <c r="E594" s="42" t="s">
        <v>58</v>
      </c>
      <c r="F594" s="42" t="s">
        <v>351</v>
      </c>
      <c r="G594" s="42">
        <v>9049</v>
      </c>
      <c r="H594" s="43" t="s">
        <v>403</v>
      </c>
      <c r="I594" s="43" t="s">
        <v>2705</v>
      </c>
      <c r="J594" s="43" t="s">
        <v>834</v>
      </c>
      <c r="K594" s="43">
        <v>2</v>
      </c>
      <c r="L594" s="43">
        <v>0</v>
      </c>
      <c r="M594" s="43">
        <f t="shared" si="19"/>
        <v>0</v>
      </c>
      <c r="N594" s="44">
        <v>0</v>
      </c>
      <c r="O594" s="43" t="s">
        <v>64</v>
      </c>
      <c r="P594" s="42" t="s">
        <v>59</v>
      </c>
      <c r="R594" s="31">
        <f t="shared" si="18"/>
        <v>0</v>
      </c>
    </row>
    <row r="595" spans="3:18" ht="15.75" x14ac:dyDescent="0.25">
      <c r="C595" s="42" t="s">
        <v>2750</v>
      </c>
      <c r="D595" s="42" t="s">
        <v>64</v>
      </c>
      <c r="E595" s="42" t="s">
        <v>58</v>
      </c>
      <c r="F595" s="42" t="s">
        <v>349</v>
      </c>
      <c r="G595" s="42">
        <v>4485</v>
      </c>
      <c r="H595" s="43" t="s">
        <v>403</v>
      </c>
      <c r="I595" s="43" t="s">
        <v>2705</v>
      </c>
      <c r="J595" s="43" t="s">
        <v>834</v>
      </c>
      <c r="K595" s="43">
        <v>2</v>
      </c>
      <c r="L595" s="43">
        <v>0</v>
      </c>
      <c r="M595" s="43">
        <f t="shared" si="19"/>
        <v>0</v>
      </c>
      <c r="N595" s="44">
        <v>0</v>
      </c>
      <c r="O595" s="43" t="s">
        <v>64</v>
      </c>
      <c r="P595" s="42" t="s">
        <v>58</v>
      </c>
      <c r="R595" s="31">
        <f t="shared" si="18"/>
        <v>0</v>
      </c>
    </row>
    <row r="596" spans="3:18" ht="15.75" x14ac:dyDescent="0.25">
      <c r="C596" s="42" t="s">
        <v>2750</v>
      </c>
      <c r="D596" s="42" t="s">
        <v>64</v>
      </c>
      <c r="E596" s="42" t="s">
        <v>58</v>
      </c>
      <c r="F596" s="42" t="s">
        <v>353</v>
      </c>
      <c r="G596" s="42">
        <v>4483</v>
      </c>
      <c r="H596" s="43" t="s">
        <v>404</v>
      </c>
      <c r="I596" s="43" t="s">
        <v>2705</v>
      </c>
      <c r="J596" s="43" t="s">
        <v>833</v>
      </c>
      <c r="K596" s="43">
        <v>10</v>
      </c>
      <c r="L596" s="43">
        <v>0</v>
      </c>
      <c r="M596" s="43">
        <f t="shared" si="19"/>
        <v>0</v>
      </c>
      <c r="N596" s="44">
        <v>0</v>
      </c>
      <c r="O596" s="43" t="s">
        <v>64</v>
      </c>
      <c r="P596" s="42" t="s">
        <v>59</v>
      </c>
      <c r="R596" s="31" t="str">
        <f t="shared" si="18"/>
        <v/>
      </c>
    </row>
    <row r="597" spans="3:18" ht="15.75" x14ac:dyDescent="0.25">
      <c r="C597" s="42" t="s">
        <v>2750</v>
      </c>
      <c r="D597" s="42" t="s">
        <v>64</v>
      </c>
      <c r="E597" s="42" t="s">
        <v>58</v>
      </c>
      <c r="F597" s="42" t="s">
        <v>464</v>
      </c>
      <c r="G597" s="42">
        <v>4488</v>
      </c>
      <c r="H597" s="43" t="s">
        <v>404</v>
      </c>
      <c r="I597" s="43" t="s">
        <v>2706</v>
      </c>
      <c r="J597" s="43" t="s">
        <v>833</v>
      </c>
      <c r="K597" s="43">
        <v>8</v>
      </c>
      <c r="L597" s="43">
        <v>0</v>
      </c>
      <c r="M597" s="43">
        <f t="shared" si="19"/>
        <v>0</v>
      </c>
      <c r="N597" s="44">
        <v>0</v>
      </c>
      <c r="O597" s="43" t="s">
        <v>64</v>
      </c>
      <c r="P597" s="42" t="s">
        <v>842</v>
      </c>
      <c r="R597" s="31" t="str">
        <f t="shared" si="18"/>
        <v/>
      </c>
    </row>
    <row r="598" spans="3:18" ht="15.75" x14ac:dyDescent="0.25">
      <c r="C598" s="42" t="s">
        <v>2750</v>
      </c>
      <c r="D598" s="42" t="s">
        <v>64</v>
      </c>
      <c r="E598" s="42" t="s">
        <v>58</v>
      </c>
      <c r="F598" s="42" t="s">
        <v>348</v>
      </c>
      <c r="G598" s="42">
        <v>9084</v>
      </c>
      <c r="H598" s="43" t="s">
        <v>403</v>
      </c>
      <c r="I598" s="43" t="s">
        <v>2705</v>
      </c>
      <c r="J598" s="43" t="s">
        <v>834</v>
      </c>
      <c r="K598" s="43">
        <v>2</v>
      </c>
      <c r="L598" s="43">
        <v>0</v>
      </c>
      <c r="M598" s="43">
        <f t="shared" si="19"/>
        <v>0</v>
      </c>
      <c r="N598" s="44">
        <v>0</v>
      </c>
      <c r="O598" s="43" t="s">
        <v>64</v>
      </c>
      <c r="P598" s="42" t="s">
        <v>58</v>
      </c>
      <c r="R598" s="31">
        <f t="shared" si="18"/>
        <v>0</v>
      </c>
    </row>
    <row r="599" spans="3:18" ht="15.75" x14ac:dyDescent="0.25">
      <c r="C599" s="42" t="s">
        <v>2750</v>
      </c>
      <c r="D599" s="42" t="s">
        <v>64</v>
      </c>
      <c r="E599" s="42" t="s">
        <v>58</v>
      </c>
      <c r="F599" s="42" t="s">
        <v>463</v>
      </c>
      <c r="G599" s="42">
        <v>4487</v>
      </c>
      <c r="H599" s="43" t="s">
        <v>403</v>
      </c>
      <c r="I599" s="43" t="s">
        <v>2706</v>
      </c>
      <c r="J599" s="43" t="s">
        <v>833</v>
      </c>
      <c r="K599" s="43">
        <v>1</v>
      </c>
      <c r="L599" s="43">
        <v>0</v>
      </c>
      <c r="M599" s="43">
        <f t="shared" si="19"/>
        <v>0</v>
      </c>
      <c r="N599" s="44">
        <v>0</v>
      </c>
      <c r="O599" s="43" t="s">
        <v>64</v>
      </c>
      <c r="P599" s="42" t="s">
        <v>843</v>
      </c>
      <c r="R599" s="31" t="str">
        <f t="shared" si="18"/>
        <v/>
      </c>
    </row>
    <row r="600" spans="3:18" ht="15.75" x14ac:dyDescent="0.25">
      <c r="C600" s="42" t="s">
        <v>2750</v>
      </c>
      <c r="D600" s="42" t="s">
        <v>64</v>
      </c>
      <c r="E600" s="42" t="s">
        <v>63</v>
      </c>
      <c r="F600" s="42" t="s">
        <v>358</v>
      </c>
      <c r="G600" s="42">
        <v>4481</v>
      </c>
      <c r="H600" s="43" t="s">
        <v>404</v>
      </c>
      <c r="I600" s="43" t="s">
        <v>2705</v>
      </c>
      <c r="J600" s="43" t="s">
        <v>833</v>
      </c>
      <c r="K600" s="43">
        <v>6</v>
      </c>
      <c r="L600" s="43">
        <v>1</v>
      </c>
      <c r="M600" s="43">
        <f t="shared" si="19"/>
        <v>0</v>
      </c>
      <c r="N600" s="44">
        <v>0.16666666666666666</v>
      </c>
      <c r="O600" s="43" t="s">
        <v>64</v>
      </c>
      <c r="P600" s="42" t="s">
        <v>60</v>
      </c>
      <c r="R600" s="31" t="str">
        <f t="shared" si="18"/>
        <v/>
      </c>
    </row>
    <row r="601" spans="3:18" ht="15.75" x14ac:dyDescent="0.25">
      <c r="C601" s="42" t="s">
        <v>2750</v>
      </c>
      <c r="D601" s="42" t="s">
        <v>64</v>
      </c>
      <c r="E601" s="42" t="s">
        <v>63</v>
      </c>
      <c r="F601" s="42" t="s">
        <v>459</v>
      </c>
      <c r="G601" s="42">
        <v>4479</v>
      </c>
      <c r="H601" s="43" t="s">
        <v>403</v>
      </c>
      <c r="I601" s="43" t="s">
        <v>2705</v>
      </c>
      <c r="J601" s="43" t="s">
        <v>834</v>
      </c>
      <c r="K601" s="43">
        <v>1</v>
      </c>
      <c r="L601" s="43">
        <v>0</v>
      </c>
      <c r="M601" s="43">
        <f t="shared" si="19"/>
        <v>0</v>
      </c>
      <c r="N601" s="44">
        <v>0</v>
      </c>
      <c r="O601" s="43" t="s">
        <v>64</v>
      </c>
      <c r="P601" s="42" t="s">
        <v>62</v>
      </c>
      <c r="R601" s="31">
        <f t="shared" si="18"/>
        <v>0</v>
      </c>
    </row>
    <row r="602" spans="3:18" ht="15.75" x14ac:dyDescent="0.25">
      <c r="C602" s="42" t="s">
        <v>2750</v>
      </c>
      <c r="D602" s="42" t="s">
        <v>64</v>
      </c>
      <c r="E602" s="42" t="s">
        <v>63</v>
      </c>
      <c r="F602" s="42" t="s">
        <v>360</v>
      </c>
      <c r="G602" s="42">
        <v>9085</v>
      </c>
      <c r="H602" s="43" t="s">
        <v>403</v>
      </c>
      <c r="I602" s="43" t="s">
        <v>2705</v>
      </c>
      <c r="J602" s="43" t="s">
        <v>834</v>
      </c>
      <c r="K602" s="43">
        <v>2</v>
      </c>
      <c r="L602" s="43">
        <v>1</v>
      </c>
      <c r="M602" s="43">
        <f t="shared" si="19"/>
        <v>1</v>
      </c>
      <c r="N602" s="44">
        <v>0.5</v>
      </c>
      <c r="O602" s="43" t="s">
        <v>64</v>
      </c>
      <c r="P602" s="42" t="s">
        <v>63</v>
      </c>
      <c r="R602" s="31">
        <f t="shared" si="18"/>
        <v>1</v>
      </c>
    </row>
    <row r="603" spans="3:18" ht="15.75" x14ac:dyDescent="0.25">
      <c r="C603" s="42" t="s">
        <v>2750</v>
      </c>
      <c r="D603" s="42" t="s">
        <v>64</v>
      </c>
      <c r="E603" s="42" t="s">
        <v>63</v>
      </c>
      <c r="F603" s="42" t="s">
        <v>758</v>
      </c>
      <c r="G603" s="42">
        <v>11156</v>
      </c>
      <c r="H603" s="43" t="s">
        <v>403</v>
      </c>
      <c r="I603" s="43" t="s">
        <v>2705</v>
      </c>
      <c r="J603" s="43" t="s">
        <v>834</v>
      </c>
      <c r="K603" s="43">
        <v>4</v>
      </c>
      <c r="L603" s="43">
        <v>0</v>
      </c>
      <c r="M603" s="43">
        <f t="shared" si="19"/>
        <v>0</v>
      </c>
      <c r="N603" s="44">
        <v>0</v>
      </c>
      <c r="O603" s="43" t="s">
        <v>64</v>
      </c>
      <c r="P603" s="42" t="s">
        <v>63</v>
      </c>
      <c r="R603" s="31">
        <f t="shared" si="18"/>
        <v>0</v>
      </c>
    </row>
    <row r="604" spans="3:18" ht="15.75" x14ac:dyDescent="0.25">
      <c r="C604" s="42" t="s">
        <v>2750</v>
      </c>
      <c r="D604" s="42" t="s">
        <v>64</v>
      </c>
      <c r="E604" s="42" t="s">
        <v>63</v>
      </c>
      <c r="F604" s="42" t="s">
        <v>363</v>
      </c>
      <c r="G604" s="42">
        <v>6759</v>
      </c>
      <c r="H604" s="43" t="s">
        <v>403</v>
      </c>
      <c r="I604" s="43" t="s">
        <v>2705</v>
      </c>
      <c r="J604" s="43" t="s">
        <v>834</v>
      </c>
      <c r="K604" s="43">
        <v>4</v>
      </c>
      <c r="L604" s="43">
        <v>1</v>
      </c>
      <c r="M604" s="43">
        <f t="shared" si="19"/>
        <v>1</v>
      </c>
      <c r="N604" s="44">
        <v>0.25</v>
      </c>
      <c r="O604" s="43" t="s">
        <v>64</v>
      </c>
      <c r="P604" s="42" t="s">
        <v>62</v>
      </c>
      <c r="R604" s="31">
        <f t="shared" si="18"/>
        <v>1</v>
      </c>
    </row>
    <row r="605" spans="3:18" ht="15.75" x14ac:dyDescent="0.25">
      <c r="C605" s="42" t="s">
        <v>2750</v>
      </c>
      <c r="D605" s="42" t="s">
        <v>64</v>
      </c>
      <c r="E605" s="42" t="s">
        <v>63</v>
      </c>
      <c r="F605" s="42" t="s">
        <v>361</v>
      </c>
      <c r="G605" s="42">
        <v>6756</v>
      </c>
      <c r="H605" s="43" t="s">
        <v>403</v>
      </c>
      <c r="I605" s="43" t="s">
        <v>2705</v>
      </c>
      <c r="J605" s="43" t="s">
        <v>834</v>
      </c>
      <c r="K605" s="43">
        <v>3</v>
      </c>
      <c r="L605" s="43">
        <v>0</v>
      </c>
      <c r="M605" s="43">
        <f t="shared" si="19"/>
        <v>0</v>
      </c>
      <c r="N605" s="44">
        <v>0</v>
      </c>
      <c r="O605" s="43" t="s">
        <v>64</v>
      </c>
      <c r="P605" s="42" t="s">
        <v>60</v>
      </c>
      <c r="R605" s="31">
        <f t="shared" si="18"/>
        <v>0</v>
      </c>
    </row>
    <row r="606" spans="3:18" ht="15.75" x14ac:dyDescent="0.25">
      <c r="C606" s="42" t="s">
        <v>2750</v>
      </c>
      <c r="D606" s="42" t="s">
        <v>64</v>
      </c>
      <c r="E606" s="42" t="s">
        <v>63</v>
      </c>
      <c r="F606" s="42" t="s">
        <v>357</v>
      </c>
      <c r="G606" s="42">
        <v>4480</v>
      </c>
      <c r="H606" s="43" t="s">
        <v>403</v>
      </c>
      <c r="I606" s="43" t="s">
        <v>2705</v>
      </c>
      <c r="J606" s="43" t="s">
        <v>834</v>
      </c>
      <c r="K606" s="43">
        <v>7</v>
      </c>
      <c r="L606" s="43">
        <v>0</v>
      </c>
      <c r="M606" s="43">
        <f t="shared" si="19"/>
        <v>0</v>
      </c>
      <c r="N606" s="44">
        <v>0</v>
      </c>
      <c r="O606" s="43" t="s">
        <v>64</v>
      </c>
      <c r="P606" s="42" t="s">
        <v>60</v>
      </c>
      <c r="R606" s="31">
        <f t="shared" si="18"/>
        <v>0</v>
      </c>
    </row>
    <row r="607" spans="3:18" ht="15.75" x14ac:dyDescent="0.25">
      <c r="C607" s="42" t="s">
        <v>2750</v>
      </c>
      <c r="D607" s="42" t="s">
        <v>64</v>
      </c>
      <c r="E607" s="42" t="s">
        <v>63</v>
      </c>
      <c r="F607" s="42" t="s">
        <v>362</v>
      </c>
      <c r="G607" s="42">
        <v>4478</v>
      </c>
      <c r="H607" s="43" t="s">
        <v>404</v>
      </c>
      <c r="I607" s="43" t="s">
        <v>2705</v>
      </c>
      <c r="J607" s="43" t="s">
        <v>833</v>
      </c>
      <c r="K607" s="43">
        <v>2</v>
      </c>
      <c r="L607" s="43">
        <v>0</v>
      </c>
      <c r="M607" s="43">
        <f t="shared" si="19"/>
        <v>0</v>
      </c>
      <c r="N607" s="44">
        <v>0</v>
      </c>
      <c r="O607" s="43" t="s">
        <v>64</v>
      </c>
      <c r="P607" s="42" t="s">
        <v>63</v>
      </c>
      <c r="R607" s="31" t="str">
        <f t="shared" si="18"/>
        <v/>
      </c>
    </row>
    <row r="608" spans="3:18" ht="15.75" x14ac:dyDescent="0.25">
      <c r="C608" s="42" t="s">
        <v>2750</v>
      </c>
      <c r="D608" s="42" t="s">
        <v>64</v>
      </c>
      <c r="E608" s="42" t="s">
        <v>63</v>
      </c>
      <c r="F608" s="42" t="s">
        <v>359</v>
      </c>
      <c r="G608" s="42">
        <v>9088</v>
      </c>
      <c r="H608" s="43" t="s">
        <v>403</v>
      </c>
      <c r="I608" s="43" t="s">
        <v>2705</v>
      </c>
      <c r="J608" s="43" t="s">
        <v>834</v>
      </c>
      <c r="K608" s="43">
        <v>1</v>
      </c>
      <c r="L608" s="43">
        <v>0</v>
      </c>
      <c r="M608" s="43">
        <f t="shared" si="19"/>
        <v>0</v>
      </c>
      <c r="N608" s="44">
        <v>0</v>
      </c>
      <c r="O608" s="43" t="s">
        <v>64</v>
      </c>
      <c r="P608" s="42" t="s">
        <v>63</v>
      </c>
      <c r="R608" s="31">
        <f t="shared" si="18"/>
        <v>0</v>
      </c>
    </row>
    <row r="609" spans="3:18" ht="15.75" x14ac:dyDescent="0.25">
      <c r="C609" s="42" t="s">
        <v>2750</v>
      </c>
      <c r="D609" s="42" t="s">
        <v>64</v>
      </c>
      <c r="E609" s="42" t="s">
        <v>64</v>
      </c>
      <c r="F609" s="42" t="s">
        <v>371</v>
      </c>
      <c r="G609" s="42">
        <v>4466</v>
      </c>
      <c r="H609" s="43" t="s">
        <v>402</v>
      </c>
      <c r="I609" s="43" t="s">
        <v>2706</v>
      </c>
      <c r="J609" s="43" t="s">
        <v>833</v>
      </c>
      <c r="K609" s="43">
        <v>192</v>
      </c>
      <c r="L609" s="43">
        <v>18</v>
      </c>
      <c r="M609" s="43">
        <f t="shared" si="19"/>
        <v>0</v>
      </c>
      <c r="N609" s="44">
        <v>9.375E-2</v>
      </c>
      <c r="O609" s="43" t="s">
        <v>64</v>
      </c>
      <c r="P609" s="42" t="s">
        <v>64</v>
      </c>
      <c r="R609" s="31" t="str">
        <f t="shared" si="18"/>
        <v/>
      </c>
    </row>
    <row r="610" spans="3:18" ht="15.75" x14ac:dyDescent="0.25">
      <c r="C610" s="42" t="s">
        <v>2750</v>
      </c>
      <c r="D610" s="42" t="s">
        <v>64</v>
      </c>
      <c r="E610" s="42" t="s">
        <v>64</v>
      </c>
      <c r="F610" s="42" t="s">
        <v>453</v>
      </c>
      <c r="G610" s="42">
        <v>11250</v>
      </c>
      <c r="H610" s="43" t="s">
        <v>403</v>
      </c>
      <c r="I610" s="43" t="s">
        <v>2706</v>
      </c>
      <c r="J610" s="43" t="s">
        <v>833</v>
      </c>
      <c r="K610" s="43">
        <v>1</v>
      </c>
      <c r="L610" s="43">
        <v>0</v>
      </c>
      <c r="M610" s="43">
        <f t="shared" si="19"/>
        <v>0</v>
      </c>
      <c r="N610" s="44">
        <v>0</v>
      </c>
      <c r="O610" s="43" t="s">
        <v>64</v>
      </c>
      <c r="P610" s="42" t="s">
        <v>64</v>
      </c>
      <c r="R610" s="31" t="str">
        <f t="shared" si="18"/>
        <v/>
      </c>
    </row>
    <row r="611" spans="3:18" ht="15.75" x14ac:dyDescent="0.25">
      <c r="C611" s="42" t="s">
        <v>2750</v>
      </c>
      <c r="D611" s="42" t="s">
        <v>64</v>
      </c>
      <c r="E611" s="42" t="s">
        <v>64</v>
      </c>
      <c r="F611" s="42" t="s">
        <v>457</v>
      </c>
      <c r="G611" s="42">
        <v>11149</v>
      </c>
      <c r="H611" s="43" t="s">
        <v>403</v>
      </c>
      <c r="I611" s="43" t="s">
        <v>2705</v>
      </c>
      <c r="J611" s="43" t="s">
        <v>834</v>
      </c>
      <c r="K611" s="43">
        <v>4</v>
      </c>
      <c r="L611" s="43">
        <v>0</v>
      </c>
      <c r="M611" s="43">
        <f t="shared" si="19"/>
        <v>0</v>
      </c>
      <c r="N611" s="44">
        <v>0</v>
      </c>
      <c r="O611" s="43" t="s">
        <v>64</v>
      </c>
      <c r="P611" s="42" t="s">
        <v>65</v>
      </c>
      <c r="R611" s="31">
        <f t="shared" si="18"/>
        <v>0</v>
      </c>
    </row>
    <row r="612" spans="3:18" ht="15.75" x14ac:dyDescent="0.25">
      <c r="C612" s="42" t="s">
        <v>2750</v>
      </c>
      <c r="D612" s="42" t="s">
        <v>64</v>
      </c>
      <c r="E612" s="42" t="s">
        <v>64</v>
      </c>
      <c r="F612" s="42" t="s">
        <v>455</v>
      </c>
      <c r="G612" s="42">
        <v>9086</v>
      </c>
      <c r="H612" s="43" t="s">
        <v>403</v>
      </c>
      <c r="I612" s="43" t="s">
        <v>2705</v>
      </c>
      <c r="J612" s="43" t="s">
        <v>834</v>
      </c>
      <c r="K612" s="43">
        <v>1</v>
      </c>
      <c r="L612" s="43">
        <v>1</v>
      </c>
      <c r="M612" s="43">
        <f t="shared" si="19"/>
        <v>1</v>
      </c>
      <c r="N612" s="44">
        <v>1</v>
      </c>
      <c r="O612" s="43" t="s">
        <v>64</v>
      </c>
      <c r="P612" s="42" t="s">
        <v>66</v>
      </c>
      <c r="R612" s="31">
        <f t="shared" si="18"/>
        <v>1</v>
      </c>
    </row>
    <row r="613" spans="3:18" ht="15.75" x14ac:dyDescent="0.25">
      <c r="C613" s="42" t="s">
        <v>2750</v>
      </c>
      <c r="D613" s="42" t="s">
        <v>64</v>
      </c>
      <c r="E613" s="42" t="s">
        <v>64</v>
      </c>
      <c r="F613" s="42" t="s">
        <v>364</v>
      </c>
      <c r="G613" s="42">
        <v>4469</v>
      </c>
      <c r="H613" s="43" t="s">
        <v>403</v>
      </c>
      <c r="I613" s="43" t="s">
        <v>2705</v>
      </c>
      <c r="J613" s="43" t="s">
        <v>834</v>
      </c>
      <c r="K613" s="43">
        <v>2</v>
      </c>
      <c r="L613" s="43">
        <v>0</v>
      </c>
      <c r="M613" s="43">
        <f t="shared" si="19"/>
        <v>0</v>
      </c>
      <c r="N613" s="44">
        <v>0</v>
      </c>
      <c r="O613" s="43" t="s">
        <v>64</v>
      </c>
      <c r="P613" s="42" t="s">
        <v>65</v>
      </c>
      <c r="R613" s="31">
        <f t="shared" si="18"/>
        <v>0</v>
      </c>
    </row>
    <row r="614" spans="3:18" ht="15.75" x14ac:dyDescent="0.25">
      <c r="C614" s="42" t="s">
        <v>2750</v>
      </c>
      <c r="D614" s="42" t="s">
        <v>64</v>
      </c>
      <c r="E614" s="42" t="s">
        <v>64</v>
      </c>
      <c r="F614" s="42" t="s">
        <v>365</v>
      </c>
      <c r="G614" s="42">
        <v>4594</v>
      </c>
      <c r="H614" s="43" t="s">
        <v>403</v>
      </c>
      <c r="I614" s="43" t="s">
        <v>2705</v>
      </c>
      <c r="J614" s="43" t="s">
        <v>834</v>
      </c>
      <c r="K614" s="43">
        <v>1</v>
      </c>
      <c r="L614" s="43">
        <v>1</v>
      </c>
      <c r="M614" s="43">
        <f t="shared" si="19"/>
        <v>1</v>
      </c>
      <c r="N614" s="44">
        <v>1</v>
      </c>
      <c r="O614" s="43" t="s">
        <v>64</v>
      </c>
      <c r="P614" s="42" t="s">
        <v>65</v>
      </c>
      <c r="R614" s="31">
        <f t="shared" si="18"/>
        <v>1</v>
      </c>
    </row>
    <row r="615" spans="3:18" ht="15.75" x14ac:dyDescent="0.25">
      <c r="C615" s="42" t="s">
        <v>2750</v>
      </c>
      <c r="D615" s="42" t="s">
        <v>64</v>
      </c>
      <c r="E615" s="42" t="s">
        <v>64</v>
      </c>
      <c r="F615" s="42" t="s">
        <v>368</v>
      </c>
      <c r="G615" s="42">
        <v>4471</v>
      </c>
      <c r="H615" s="43" t="s">
        <v>403</v>
      </c>
      <c r="I615" s="43" t="s">
        <v>2705</v>
      </c>
      <c r="J615" s="43" t="s">
        <v>834</v>
      </c>
      <c r="K615" s="43">
        <v>10</v>
      </c>
      <c r="L615" s="43">
        <v>0</v>
      </c>
      <c r="M615" s="43">
        <f t="shared" si="19"/>
        <v>0</v>
      </c>
      <c r="N615" s="44">
        <v>0</v>
      </c>
      <c r="O615" s="43" t="s">
        <v>64</v>
      </c>
      <c r="P615" s="42" t="s">
        <v>66</v>
      </c>
      <c r="R615" s="31">
        <f t="shared" si="18"/>
        <v>0</v>
      </c>
    </row>
    <row r="616" spans="3:18" ht="15.75" x14ac:dyDescent="0.25">
      <c r="C616" s="42" t="s">
        <v>2750</v>
      </c>
      <c r="D616" s="42" t="s">
        <v>64</v>
      </c>
      <c r="E616" s="42" t="s">
        <v>64</v>
      </c>
      <c r="F616" s="42" t="s">
        <v>366</v>
      </c>
      <c r="G616" s="42">
        <v>4470</v>
      </c>
      <c r="H616" s="43" t="s">
        <v>404</v>
      </c>
      <c r="I616" s="43" t="s">
        <v>2705</v>
      </c>
      <c r="J616" s="43" t="s">
        <v>833</v>
      </c>
      <c r="K616" s="43">
        <v>8</v>
      </c>
      <c r="L616" s="43">
        <v>0</v>
      </c>
      <c r="M616" s="43">
        <f t="shared" si="19"/>
        <v>0</v>
      </c>
      <c r="N616" s="44">
        <v>0</v>
      </c>
      <c r="O616" s="43" t="s">
        <v>64</v>
      </c>
      <c r="P616" s="42" t="s">
        <v>65</v>
      </c>
      <c r="R616" s="31" t="str">
        <f t="shared" si="18"/>
        <v/>
      </c>
    </row>
    <row r="617" spans="3:18" ht="15.75" x14ac:dyDescent="0.25">
      <c r="C617" s="42" t="s">
        <v>2750</v>
      </c>
      <c r="D617" s="42" t="s">
        <v>64</v>
      </c>
      <c r="E617" s="42" t="s">
        <v>64</v>
      </c>
      <c r="F617" s="42" t="s">
        <v>372</v>
      </c>
      <c r="G617" s="42">
        <v>11152</v>
      </c>
      <c r="H617" s="43" t="s">
        <v>403</v>
      </c>
      <c r="I617" s="43" t="s">
        <v>2705</v>
      </c>
      <c r="J617" s="43" t="s">
        <v>834</v>
      </c>
      <c r="K617" s="43">
        <v>1</v>
      </c>
      <c r="L617" s="43">
        <v>0</v>
      </c>
      <c r="M617" s="43">
        <f t="shared" si="19"/>
        <v>0</v>
      </c>
      <c r="N617" s="44">
        <v>0</v>
      </c>
      <c r="O617" s="43" t="s">
        <v>64</v>
      </c>
      <c r="P617" s="42" t="s">
        <v>65</v>
      </c>
      <c r="R617" s="31">
        <f t="shared" si="18"/>
        <v>0</v>
      </c>
    </row>
    <row r="618" spans="3:18" ht="15.75" x14ac:dyDescent="0.25">
      <c r="C618" s="42" t="s">
        <v>2750</v>
      </c>
      <c r="D618" s="42" t="s">
        <v>64</v>
      </c>
      <c r="E618" s="42" t="s">
        <v>64</v>
      </c>
      <c r="F618" s="42" t="s">
        <v>454</v>
      </c>
      <c r="G618" s="42">
        <v>7120</v>
      </c>
      <c r="H618" s="43" t="s">
        <v>403</v>
      </c>
      <c r="I618" s="43" t="s">
        <v>2705</v>
      </c>
      <c r="J618" s="43" t="s">
        <v>834</v>
      </c>
      <c r="K618" s="43">
        <v>4</v>
      </c>
      <c r="L618" s="43">
        <v>0</v>
      </c>
      <c r="M618" s="43">
        <f t="shared" si="19"/>
        <v>0</v>
      </c>
      <c r="N618" s="44">
        <v>0</v>
      </c>
      <c r="O618" s="43" t="s">
        <v>64</v>
      </c>
      <c r="P618" s="42" t="s">
        <v>66</v>
      </c>
      <c r="R618" s="31">
        <f t="shared" si="18"/>
        <v>0</v>
      </c>
    </row>
    <row r="619" spans="3:18" ht="15.75" x14ac:dyDescent="0.25">
      <c r="C619" s="42" t="s">
        <v>2750</v>
      </c>
      <c r="D619" s="42" t="s">
        <v>64</v>
      </c>
      <c r="E619" s="42" t="s">
        <v>64</v>
      </c>
      <c r="F619" s="42" t="s">
        <v>369</v>
      </c>
      <c r="G619" s="42">
        <v>4472</v>
      </c>
      <c r="H619" s="43" t="s">
        <v>403</v>
      </c>
      <c r="I619" s="43" t="s">
        <v>2705</v>
      </c>
      <c r="J619" s="43" t="s">
        <v>834</v>
      </c>
      <c r="K619" s="43">
        <v>2</v>
      </c>
      <c r="L619" s="43">
        <v>0</v>
      </c>
      <c r="M619" s="43">
        <f t="shared" si="19"/>
        <v>0</v>
      </c>
      <c r="N619" s="44">
        <v>0</v>
      </c>
      <c r="O619" s="43" t="s">
        <v>64</v>
      </c>
      <c r="P619" s="42" t="s">
        <v>66</v>
      </c>
      <c r="R619" s="31">
        <f t="shared" si="18"/>
        <v>0</v>
      </c>
    </row>
    <row r="620" spans="3:18" ht="15.75" x14ac:dyDescent="0.25">
      <c r="C620" s="42" t="s">
        <v>2750</v>
      </c>
      <c r="D620" s="42" t="s">
        <v>64</v>
      </c>
      <c r="E620" s="42" t="s">
        <v>64</v>
      </c>
      <c r="F620" s="42" t="s">
        <v>703</v>
      </c>
      <c r="G620" s="42">
        <v>9029</v>
      </c>
      <c r="H620" s="43" t="s">
        <v>403</v>
      </c>
      <c r="I620" s="43" t="s">
        <v>2705</v>
      </c>
      <c r="J620" s="43" t="s">
        <v>834</v>
      </c>
      <c r="K620" s="43">
        <v>2</v>
      </c>
      <c r="L620" s="43">
        <v>0</v>
      </c>
      <c r="M620" s="43">
        <f t="shared" si="19"/>
        <v>0</v>
      </c>
      <c r="N620" s="44">
        <v>0</v>
      </c>
      <c r="O620" s="43" t="s">
        <v>64</v>
      </c>
      <c r="P620" s="42" t="s">
        <v>65</v>
      </c>
      <c r="R620" s="31">
        <f t="shared" si="18"/>
        <v>0</v>
      </c>
    </row>
    <row r="621" spans="3:18" ht="15.75" x14ac:dyDescent="0.25">
      <c r="C621" s="42" t="s">
        <v>2750</v>
      </c>
      <c r="D621" s="42" t="s">
        <v>64</v>
      </c>
      <c r="E621" s="42" t="s">
        <v>64</v>
      </c>
      <c r="F621" s="42" t="s">
        <v>456</v>
      </c>
      <c r="G621" s="42">
        <v>9083</v>
      </c>
      <c r="H621" s="43" t="s">
        <v>403</v>
      </c>
      <c r="I621" s="43" t="s">
        <v>2705</v>
      </c>
      <c r="J621" s="43" t="s">
        <v>834</v>
      </c>
      <c r="K621" s="43">
        <v>3</v>
      </c>
      <c r="L621" s="43">
        <v>0</v>
      </c>
      <c r="M621" s="43">
        <f t="shared" si="19"/>
        <v>0</v>
      </c>
      <c r="N621" s="44">
        <v>0</v>
      </c>
      <c r="O621" s="43" t="s">
        <v>64</v>
      </c>
      <c r="P621" s="42" t="s">
        <v>65</v>
      </c>
      <c r="R621" s="31">
        <f t="shared" si="18"/>
        <v>0</v>
      </c>
    </row>
    <row r="622" spans="3:18" ht="15.75" x14ac:dyDescent="0.25">
      <c r="C622" s="42" t="s">
        <v>2750</v>
      </c>
      <c r="D622" s="42" t="s">
        <v>64</v>
      </c>
      <c r="E622" s="42" t="s">
        <v>64</v>
      </c>
      <c r="F622" s="42" t="s">
        <v>458</v>
      </c>
      <c r="G622" s="42">
        <v>4468</v>
      </c>
      <c r="H622" s="43" t="s">
        <v>403</v>
      </c>
      <c r="I622" s="43" t="s">
        <v>2705</v>
      </c>
      <c r="J622" s="43" t="s">
        <v>834</v>
      </c>
      <c r="K622" s="43">
        <v>1</v>
      </c>
      <c r="L622" s="43">
        <v>0</v>
      </c>
      <c r="M622" s="43">
        <f t="shared" si="19"/>
        <v>0</v>
      </c>
      <c r="N622" s="44">
        <v>0</v>
      </c>
      <c r="O622" s="43" t="s">
        <v>64</v>
      </c>
      <c r="P622" s="42" t="s">
        <v>57</v>
      </c>
      <c r="R622" s="31">
        <f t="shared" si="18"/>
        <v>0</v>
      </c>
    </row>
    <row r="623" spans="3:18" ht="15.75" x14ac:dyDescent="0.25">
      <c r="C623" s="42" t="s">
        <v>2750</v>
      </c>
      <c r="D623" s="42" t="s">
        <v>64</v>
      </c>
      <c r="E623" s="42" t="s">
        <v>64</v>
      </c>
      <c r="F623" s="42" t="s">
        <v>754</v>
      </c>
      <c r="G623" s="42">
        <v>7374</v>
      </c>
      <c r="H623" s="43" t="s">
        <v>403</v>
      </c>
      <c r="I623" s="43" t="s">
        <v>2705</v>
      </c>
      <c r="J623" s="43" t="s">
        <v>834</v>
      </c>
      <c r="K623" s="43">
        <v>1</v>
      </c>
      <c r="L623" s="43">
        <v>1</v>
      </c>
      <c r="M623" s="43">
        <f t="shared" si="19"/>
        <v>1</v>
      </c>
      <c r="N623" s="44">
        <v>1</v>
      </c>
      <c r="O623" s="43" t="s">
        <v>64</v>
      </c>
      <c r="P623" s="42" t="s">
        <v>66</v>
      </c>
      <c r="R623" s="31">
        <f t="shared" si="18"/>
        <v>1</v>
      </c>
    </row>
    <row r="624" spans="3:18" ht="15.75" x14ac:dyDescent="0.25">
      <c r="C624" s="42" t="s">
        <v>2750</v>
      </c>
      <c r="D624" s="42" t="s">
        <v>64</v>
      </c>
      <c r="E624" s="42" t="s">
        <v>64</v>
      </c>
      <c r="F624" s="42" t="s">
        <v>451</v>
      </c>
      <c r="G624" s="42">
        <v>4467</v>
      </c>
      <c r="H624" s="43" t="s">
        <v>403</v>
      </c>
      <c r="I624" s="43" t="s">
        <v>2706</v>
      </c>
      <c r="J624" s="43" t="s">
        <v>833</v>
      </c>
      <c r="K624" s="43">
        <v>2</v>
      </c>
      <c r="L624" s="43">
        <v>0</v>
      </c>
      <c r="M624" s="43">
        <f t="shared" si="19"/>
        <v>0</v>
      </c>
      <c r="N624" s="44">
        <v>0</v>
      </c>
      <c r="O624" s="43" t="s">
        <v>64</v>
      </c>
      <c r="P624" s="42" t="s">
        <v>64</v>
      </c>
      <c r="R624" s="31" t="str">
        <f t="shared" si="18"/>
        <v/>
      </c>
    </row>
    <row r="625" spans="3:18" ht="15.75" x14ac:dyDescent="0.25">
      <c r="C625" s="42" t="s">
        <v>2750</v>
      </c>
      <c r="D625" s="42" t="s">
        <v>64</v>
      </c>
      <c r="E625" s="42" t="s">
        <v>64</v>
      </c>
      <c r="F625" s="42" t="s">
        <v>370</v>
      </c>
      <c r="G625" s="42">
        <v>4473</v>
      </c>
      <c r="H625" s="43" t="s">
        <v>404</v>
      </c>
      <c r="I625" s="43" t="s">
        <v>2705</v>
      </c>
      <c r="J625" s="43" t="s">
        <v>834</v>
      </c>
      <c r="K625" s="43">
        <v>4</v>
      </c>
      <c r="L625" s="43">
        <v>0</v>
      </c>
      <c r="M625" s="43">
        <f t="shared" si="19"/>
        <v>0</v>
      </c>
      <c r="N625" s="44">
        <v>0</v>
      </c>
      <c r="O625" s="43" t="s">
        <v>64</v>
      </c>
      <c r="P625" s="42" t="s">
        <v>66</v>
      </c>
      <c r="R625" s="31">
        <f t="shared" si="18"/>
        <v>0</v>
      </c>
    </row>
    <row r="626" spans="3:18" ht="15.75" x14ac:dyDescent="0.25">
      <c r="C626" s="42" t="s">
        <v>2750</v>
      </c>
      <c r="D626" s="42" t="s">
        <v>64</v>
      </c>
      <c r="E626" s="42" t="s">
        <v>64</v>
      </c>
      <c r="F626" s="42" t="s">
        <v>367</v>
      </c>
      <c r="G626" s="42">
        <v>9078</v>
      </c>
      <c r="H626" s="43" t="s">
        <v>403</v>
      </c>
      <c r="I626" s="43" t="s">
        <v>2705</v>
      </c>
      <c r="J626" s="43" t="s">
        <v>834</v>
      </c>
      <c r="K626" s="43">
        <v>1</v>
      </c>
      <c r="L626" s="43">
        <v>0</v>
      </c>
      <c r="M626" s="43">
        <f t="shared" si="19"/>
        <v>0</v>
      </c>
      <c r="N626" s="44">
        <v>0</v>
      </c>
      <c r="O626" s="43" t="s">
        <v>64</v>
      </c>
      <c r="P626" s="42" t="s">
        <v>66</v>
      </c>
      <c r="R626" s="31">
        <f t="shared" si="18"/>
        <v>0</v>
      </c>
    </row>
    <row r="627" spans="3:18" ht="15.75" x14ac:dyDescent="0.25">
      <c r="C627" s="42" t="s">
        <v>2750</v>
      </c>
      <c r="D627" s="42" t="s">
        <v>64</v>
      </c>
      <c r="E627" s="42" t="s">
        <v>64</v>
      </c>
      <c r="F627" s="42" t="s">
        <v>452</v>
      </c>
      <c r="G627" s="42">
        <v>11153</v>
      </c>
      <c r="H627" s="43" t="s">
        <v>403</v>
      </c>
      <c r="I627" s="43" t="s">
        <v>2706</v>
      </c>
      <c r="J627" s="43" t="s">
        <v>833</v>
      </c>
      <c r="K627" s="43">
        <v>1</v>
      </c>
      <c r="L627" s="43">
        <v>0</v>
      </c>
      <c r="M627" s="43">
        <f t="shared" si="19"/>
        <v>0</v>
      </c>
      <c r="N627" s="44">
        <v>0</v>
      </c>
      <c r="O627" s="43" t="s">
        <v>64</v>
      </c>
      <c r="P627" s="42" t="s">
        <v>64</v>
      </c>
      <c r="R627" s="31" t="str">
        <f t="shared" si="18"/>
        <v/>
      </c>
    </row>
    <row r="628" spans="3:18" ht="15.75" x14ac:dyDescent="0.25">
      <c r="C628" s="42" t="s">
        <v>2750</v>
      </c>
      <c r="D628" s="42" t="s">
        <v>64</v>
      </c>
      <c r="E628" s="42" t="s">
        <v>61</v>
      </c>
      <c r="F628" s="42" t="s">
        <v>355</v>
      </c>
      <c r="G628" s="42">
        <v>6757</v>
      </c>
      <c r="H628" s="43" t="s">
        <v>403</v>
      </c>
      <c r="I628" s="43" t="s">
        <v>2705</v>
      </c>
      <c r="J628" s="43" t="s">
        <v>834</v>
      </c>
      <c r="K628" s="43">
        <v>2</v>
      </c>
      <c r="L628" s="43">
        <v>0</v>
      </c>
      <c r="M628" s="43">
        <f t="shared" si="19"/>
        <v>0</v>
      </c>
      <c r="N628" s="44">
        <v>0</v>
      </c>
      <c r="O628" s="43" t="s">
        <v>64</v>
      </c>
      <c r="P628" s="42" t="s">
        <v>61</v>
      </c>
      <c r="R628" s="31">
        <f t="shared" si="18"/>
        <v>0</v>
      </c>
    </row>
    <row r="629" spans="3:18" ht="15.75" x14ac:dyDescent="0.25">
      <c r="C629" s="42" t="s">
        <v>2750</v>
      </c>
      <c r="D629" s="42" t="s">
        <v>64</v>
      </c>
      <c r="E629" s="42" t="s">
        <v>61</v>
      </c>
      <c r="F629" s="42" t="s">
        <v>814</v>
      </c>
      <c r="G629" s="42">
        <v>6758</v>
      </c>
      <c r="H629" s="43" t="s">
        <v>403</v>
      </c>
      <c r="I629" s="43" t="s">
        <v>2705</v>
      </c>
      <c r="J629" s="43" t="s">
        <v>834</v>
      </c>
      <c r="K629" s="43">
        <v>1</v>
      </c>
      <c r="L629" s="43">
        <v>0</v>
      </c>
      <c r="M629" s="43">
        <f t="shared" si="19"/>
        <v>0</v>
      </c>
      <c r="N629" s="44">
        <v>0</v>
      </c>
      <c r="O629" s="43" t="s">
        <v>64</v>
      </c>
      <c r="P629" s="42" t="s">
        <v>61</v>
      </c>
      <c r="R629" s="31">
        <f t="shared" si="18"/>
        <v>0</v>
      </c>
    </row>
    <row r="630" spans="3:18" ht="15.75" x14ac:dyDescent="0.25">
      <c r="C630" s="42" t="s">
        <v>2750</v>
      </c>
      <c r="D630" s="42" t="s">
        <v>64</v>
      </c>
      <c r="E630" s="42" t="s">
        <v>61</v>
      </c>
      <c r="F630" s="42" t="s">
        <v>356</v>
      </c>
      <c r="G630" s="42">
        <v>4476</v>
      </c>
      <c r="H630" s="43" t="s">
        <v>403</v>
      </c>
      <c r="I630" s="43" t="s">
        <v>2705</v>
      </c>
      <c r="J630" s="43" t="s">
        <v>834</v>
      </c>
      <c r="K630" s="43">
        <v>6</v>
      </c>
      <c r="L630" s="43">
        <v>0</v>
      </c>
      <c r="M630" s="43">
        <f t="shared" si="19"/>
        <v>0</v>
      </c>
      <c r="N630" s="44">
        <v>0</v>
      </c>
      <c r="O630" s="43" t="s">
        <v>64</v>
      </c>
      <c r="P630" s="42" t="s">
        <v>61</v>
      </c>
      <c r="R630" s="31">
        <f t="shared" si="18"/>
        <v>0</v>
      </c>
    </row>
    <row r="631" spans="3:18" ht="15.75" x14ac:dyDescent="0.25">
      <c r="C631" s="42" t="s">
        <v>2750</v>
      </c>
      <c r="D631" s="42" t="s">
        <v>64</v>
      </c>
      <c r="E631" s="42" t="s">
        <v>61</v>
      </c>
      <c r="F631" s="42" t="s">
        <v>462</v>
      </c>
      <c r="G631" s="42">
        <v>4477</v>
      </c>
      <c r="H631" s="43" t="s">
        <v>405</v>
      </c>
      <c r="I631" s="43" t="s">
        <v>2705</v>
      </c>
      <c r="J631" s="43" t="s">
        <v>833</v>
      </c>
      <c r="K631" s="43">
        <v>10</v>
      </c>
      <c r="L631" s="43">
        <v>2</v>
      </c>
      <c r="M631" s="43">
        <f t="shared" si="19"/>
        <v>0</v>
      </c>
      <c r="N631" s="44">
        <v>0.2</v>
      </c>
      <c r="O631" s="43" t="s">
        <v>64</v>
      </c>
      <c r="P631" s="42" t="s">
        <v>61</v>
      </c>
      <c r="R631" s="31" t="str">
        <f t="shared" si="18"/>
        <v/>
      </c>
    </row>
    <row r="632" spans="3:18" ht="15.75" x14ac:dyDescent="0.25">
      <c r="C632" s="42" t="s">
        <v>2750</v>
      </c>
      <c r="D632" s="42" t="s">
        <v>64</v>
      </c>
      <c r="E632" s="42" t="s">
        <v>61</v>
      </c>
      <c r="F632" s="42" t="s">
        <v>461</v>
      </c>
      <c r="G632" s="42">
        <v>4475</v>
      </c>
      <c r="H632" s="43" t="s">
        <v>403</v>
      </c>
      <c r="I632" s="43" t="s">
        <v>2705</v>
      </c>
      <c r="J632" s="43" t="s">
        <v>834</v>
      </c>
      <c r="K632" s="43">
        <v>3</v>
      </c>
      <c r="L632" s="43">
        <v>0</v>
      </c>
      <c r="M632" s="43">
        <f t="shared" si="19"/>
        <v>0</v>
      </c>
      <c r="N632" s="44">
        <v>0</v>
      </c>
      <c r="O632" s="43" t="s">
        <v>64</v>
      </c>
      <c r="P632" s="42" t="s">
        <v>61</v>
      </c>
      <c r="R632" s="31">
        <f t="shared" si="18"/>
        <v>0</v>
      </c>
    </row>
    <row r="633" spans="3:18" ht="15.75" x14ac:dyDescent="0.25">
      <c r="C633" s="42" t="s">
        <v>2750</v>
      </c>
      <c r="D633" s="42" t="s">
        <v>64</v>
      </c>
      <c r="E633" s="42" t="s">
        <v>61</v>
      </c>
      <c r="F633" s="42" t="s">
        <v>460</v>
      </c>
      <c r="G633" s="42">
        <v>4474</v>
      </c>
      <c r="H633" s="43" t="s">
        <v>403</v>
      </c>
      <c r="I633" s="43" t="s">
        <v>2705</v>
      </c>
      <c r="J633" s="43" t="s">
        <v>834</v>
      </c>
      <c r="K633" s="43">
        <v>5</v>
      </c>
      <c r="L633" s="43">
        <v>0</v>
      </c>
      <c r="M633" s="43">
        <f t="shared" si="19"/>
        <v>0</v>
      </c>
      <c r="N633" s="44">
        <v>0</v>
      </c>
      <c r="O633" s="43" t="s">
        <v>64</v>
      </c>
      <c r="P633" s="42" t="s">
        <v>61</v>
      </c>
      <c r="R633" s="31">
        <f t="shared" si="18"/>
        <v>0</v>
      </c>
    </row>
    <row r="634" spans="3:18" ht="15.75" x14ac:dyDescent="0.25">
      <c r="C634" s="42" t="s">
        <v>2750</v>
      </c>
      <c r="D634" s="42" t="s">
        <v>114</v>
      </c>
      <c r="E634" s="42" t="s">
        <v>114</v>
      </c>
      <c r="F634" s="42" t="s">
        <v>483</v>
      </c>
      <c r="G634" s="42">
        <v>4561</v>
      </c>
      <c r="H634" s="43" t="s">
        <v>406</v>
      </c>
      <c r="I634" s="43" t="s">
        <v>2706</v>
      </c>
      <c r="J634" s="43" t="s">
        <v>834</v>
      </c>
      <c r="K634" s="43">
        <v>30</v>
      </c>
      <c r="L634" s="43">
        <v>1</v>
      </c>
      <c r="M634" s="43">
        <f t="shared" si="19"/>
        <v>1</v>
      </c>
      <c r="N634" s="44">
        <v>3.3333333333333333E-2</v>
      </c>
      <c r="O634" s="43" t="s">
        <v>114</v>
      </c>
      <c r="P634" s="42" t="s">
        <v>114</v>
      </c>
      <c r="R634" s="31">
        <f t="shared" si="18"/>
        <v>1</v>
      </c>
    </row>
    <row r="635" spans="3:18" ht="15.75" x14ac:dyDescent="0.25">
      <c r="C635" s="42" t="s">
        <v>2750</v>
      </c>
      <c r="D635" s="42" t="s">
        <v>114</v>
      </c>
      <c r="E635" s="42" t="s">
        <v>114</v>
      </c>
      <c r="F635" s="42" t="s">
        <v>481</v>
      </c>
      <c r="G635" s="42">
        <v>4573</v>
      </c>
      <c r="H635" s="43" t="s">
        <v>404</v>
      </c>
      <c r="I635" s="43" t="s">
        <v>2706</v>
      </c>
      <c r="J635" s="43" t="s">
        <v>833</v>
      </c>
      <c r="K635" s="43">
        <v>7</v>
      </c>
      <c r="L635" s="43">
        <v>0</v>
      </c>
      <c r="M635" s="43">
        <f t="shared" si="19"/>
        <v>0</v>
      </c>
      <c r="N635" s="44">
        <v>0</v>
      </c>
      <c r="O635" s="43" t="s">
        <v>114</v>
      </c>
      <c r="P635" s="42" t="s">
        <v>840</v>
      </c>
      <c r="R635" s="31" t="str">
        <f t="shared" si="18"/>
        <v/>
      </c>
    </row>
    <row r="636" spans="3:18" ht="15.75" x14ac:dyDescent="0.25">
      <c r="C636" s="42" t="s">
        <v>2750</v>
      </c>
      <c r="D636" s="42" t="s">
        <v>114</v>
      </c>
      <c r="E636" s="42" t="s">
        <v>114</v>
      </c>
      <c r="F636" s="42" t="s">
        <v>2396</v>
      </c>
      <c r="G636" s="42">
        <v>8996</v>
      </c>
      <c r="H636" s="43" t="s">
        <v>403</v>
      </c>
      <c r="I636" s="43" t="s">
        <v>2706</v>
      </c>
      <c r="J636" s="43" t="s">
        <v>833</v>
      </c>
      <c r="K636" s="43">
        <v>3</v>
      </c>
      <c r="L636" s="43">
        <v>0</v>
      </c>
      <c r="M636" s="43">
        <f t="shared" si="19"/>
        <v>0</v>
      </c>
      <c r="N636" s="44">
        <v>0</v>
      </c>
      <c r="O636" s="43" t="s">
        <v>114</v>
      </c>
      <c r="P636" s="42" t="s">
        <v>114</v>
      </c>
      <c r="R636" s="31" t="str">
        <f t="shared" si="18"/>
        <v/>
      </c>
    </row>
    <row r="637" spans="3:18" ht="15.75" x14ac:dyDescent="0.25">
      <c r="C637" s="42" t="s">
        <v>2750</v>
      </c>
      <c r="D637" s="42" t="s">
        <v>114</v>
      </c>
      <c r="E637" s="42" t="s">
        <v>114</v>
      </c>
      <c r="F637" s="42" t="s">
        <v>2399</v>
      </c>
      <c r="G637" s="42">
        <v>4572</v>
      </c>
      <c r="H637" s="43" t="s">
        <v>403</v>
      </c>
      <c r="I637" s="43" t="s">
        <v>2706</v>
      </c>
      <c r="J637" s="43" t="s">
        <v>833</v>
      </c>
      <c r="K637" s="43">
        <v>3</v>
      </c>
      <c r="L637" s="43">
        <v>0</v>
      </c>
      <c r="M637" s="43">
        <f t="shared" si="19"/>
        <v>0</v>
      </c>
      <c r="N637" s="44">
        <v>0</v>
      </c>
      <c r="O637" s="43" t="s">
        <v>114</v>
      </c>
      <c r="P637" s="42" t="s">
        <v>114</v>
      </c>
      <c r="R637" s="31" t="str">
        <f t="shared" si="18"/>
        <v/>
      </c>
    </row>
    <row r="638" spans="3:18" ht="15.75" x14ac:dyDescent="0.25">
      <c r="C638" s="42" t="s">
        <v>2750</v>
      </c>
      <c r="D638" s="42" t="s">
        <v>114</v>
      </c>
      <c r="E638" s="42" t="s">
        <v>114</v>
      </c>
      <c r="F638" s="42" t="s">
        <v>815</v>
      </c>
      <c r="G638" s="42">
        <v>6809</v>
      </c>
      <c r="H638" s="43" t="s">
        <v>403</v>
      </c>
      <c r="I638" s="43" t="s">
        <v>2706</v>
      </c>
      <c r="J638" s="43" t="s">
        <v>833</v>
      </c>
      <c r="K638" s="43">
        <v>2</v>
      </c>
      <c r="L638" s="43">
        <v>0</v>
      </c>
      <c r="M638" s="43">
        <f t="shared" si="19"/>
        <v>0</v>
      </c>
      <c r="N638" s="44">
        <v>0</v>
      </c>
      <c r="O638" s="43" t="s">
        <v>114</v>
      </c>
      <c r="P638" s="42" t="s">
        <v>110</v>
      </c>
      <c r="R638" s="31" t="str">
        <f t="shared" si="18"/>
        <v/>
      </c>
    </row>
    <row r="639" spans="3:18" ht="15.75" x14ac:dyDescent="0.25">
      <c r="C639" s="42" t="s">
        <v>2750</v>
      </c>
      <c r="D639" s="42" t="s">
        <v>114</v>
      </c>
      <c r="E639" s="42" t="s">
        <v>114</v>
      </c>
      <c r="F639" s="42" t="s">
        <v>484</v>
      </c>
      <c r="G639" s="42">
        <v>4574</v>
      </c>
      <c r="H639" s="43" t="s">
        <v>403</v>
      </c>
      <c r="I639" s="43" t="s">
        <v>2706</v>
      </c>
      <c r="J639" s="43" t="s">
        <v>833</v>
      </c>
      <c r="K639" s="43">
        <v>4</v>
      </c>
      <c r="L639" s="43">
        <v>0</v>
      </c>
      <c r="M639" s="43">
        <f t="shared" si="19"/>
        <v>0</v>
      </c>
      <c r="N639" s="44">
        <v>0</v>
      </c>
      <c r="O639" s="43" t="s">
        <v>114</v>
      </c>
      <c r="P639" s="42" t="s">
        <v>114</v>
      </c>
      <c r="R639" s="31" t="str">
        <f t="shared" si="18"/>
        <v/>
      </c>
    </row>
    <row r="640" spans="3:18" ht="15.75" x14ac:dyDescent="0.25">
      <c r="C640" s="42" t="s">
        <v>2750</v>
      </c>
      <c r="D640" s="42" t="s">
        <v>114</v>
      </c>
      <c r="E640" s="42" t="s">
        <v>114</v>
      </c>
      <c r="F640" s="42" t="s">
        <v>2397</v>
      </c>
      <c r="G640" s="42">
        <v>8995</v>
      </c>
      <c r="H640" s="43" t="s">
        <v>403</v>
      </c>
      <c r="I640" s="43" t="s">
        <v>2706</v>
      </c>
      <c r="J640" s="43" t="s">
        <v>833</v>
      </c>
      <c r="K640" s="43">
        <v>1</v>
      </c>
      <c r="L640" s="43">
        <v>0</v>
      </c>
      <c r="M640" s="43">
        <f t="shared" si="19"/>
        <v>0</v>
      </c>
      <c r="N640" s="44">
        <v>0</v>
      </c>
      <c r="O640" s="43" t="s">
        <v>114</v>
      </c>
      <c r="P640" s="42" t="s">
        <v>840</v>
      </c>
      <c r="R640" s="31" t="str">
        <f t="shared" si="18"/>
        <v/>
      </c>
    </row>
    <row r="641" spans="3:18" ht="15.75" x14ac:dyDescent="0.25">
      <c r="C641" s="42" t="s">
        <v>2750</v>
      </c>
      <c r="D641" s="42" t="s">
        <v>114</v>
      </c>
      <c r="E641" s="42" t="s">
        <v>114</v>
      </c>
      <c r="F641" s="42" t="s">
        <v>398</v>
      </c>
      <c r="G641" s="42">
        <v>4576</v>
      </c>
      <c r="H641" s="43" t="s">
        <v>404</v>
      </c>
      <c r="I641" s="43" t="s">
        <v>2705</v>
      </c>
      <c r="J641" s="43" t="s">
        <v>834</v>
      </c>
      <c r="K641" s="43">
        <v>2</v>
      </c>
      <c r="L641" s="43">
        <v>0</v>
      </c>
      <c r="M641" s="43">
        <f t="shared" si="19"/>
        <v>0</v>
      </c>
      <c r="N641" s="44">
        <v>0</v>
      </c>
      <c r="O641" s="43" t="s">
        <v>114</v>
      </c>
      <c r="P641" s="42" t="s">
        <v>113</v>
      </c>
      <c r="R641" s="31">
        <f t="shared" si="18"/>
        <v>0</v>
      </c>
    </row>
    <row r="642" spans="3:18" ht="15.75" x14ac:dyDescent="0.25">
      <c r="C642" s="42" t="s">
        <v>2750</v>
      </c>
      <c r="D642" s="42" t="s">
        <v>114</v>
      </c>
      <c r="E642" s="42" t="s">
        <v>114</v>
      </c>
      <c r="F642" s="42" t="s">
        <v>816</v>
      </c>
      <c r="G642" s="42">
        <v>4570</v>
      </c>
      <c r="H642" s="43" t="s">
        <v>403</v>
      </c>
      <c r="I642" s="43" t="s">
        <v>2705</v>
      </c>
      <c r="J642" s="43" t="s">
        <v>834</v>
      </c>
      <c r="K642" s="43">
        <v>3</v>
      </c>
      <c r="L642" s="43">
        <v>0</v>
      </c>
      <c r="M642" s="43">
        <f t="shared" si="19"/>
        <v>0</v>
      </c>
      <c r="N642" s="44">
        <v>0</v>
      </c>
      <c r="O642" s="43" t="s">
        <v>114</v>
      </c>
      <c r="P642" s="42" t="s">
        <v>113</v>
      </c>
      <c r="R642" s="31">
        <f t="shared" si="18"/>
        <v>0</v>
      </c>
    </row>
    <row r="643" spans="3:18" ht="15.75" x14ac:dyDescent="0.25">
      <c r="C643" s="42" t="s">
        <v>2750</v>
      </c>
      <c r="D643" s="42" t="s">
        <v>114</v>
      </c>
      <c r="E643" s="42" t="s">
        <v>114</v>
      </c>
      <c r="F643" s="42" t="s">
        <v>485</v>
      </c>
      <c r="G643" s="42">
        <v>4546</v>
      </c>
      <c r="H643" s="43" t="s">
        <v>404</v>
      </c>
      <c r="I643" s="43" t="s">
        <v>2705</v>
      </c>
      <c r="J643" s="43" t="s">
        <v>834</v>
      </c>
      <c r="K643" s="43">
        <v>5</v>
      </c>
      <c r="L643" s="43">
        <v>0</v>
      </c>
      <c r="M643" s="43">
        <f t="shared" si="19"/>
        <v>0</v>
      </c>
      <c r="N643" s="44">
        <v>0</v>
      </c>
      <c r="O643" s="43" t="s">
        <v>114</v>
      </c>
      <c r="P643" s="42" t="s">
        <v>105</v>
      </c>
      <c r="R643" s="31">
        <f t="shared" si="18"/>
        <v>0</v>
      </c>
    </row>
    <row r="644" spans="3:18" ht="15.75" x14ac:dyDescent="0.25">
      <c r="C644" s="42" t="s">
        <v>2750</v>
      </c>
      <c r="D644" s="42" t="s">
        <v>114</v>
      </c>
      <c r="E644" s="42" t="s">
        <v>114</v>
      </c>
      <c r="F644" s="42" t="s">
        <v>482</v>
      </c>
      <c r="G644" s="42">
        <v>4575</v>
      </c>
      <c r="H644" s="43" t="s">
        <v>404</v>
      </c>
      <c r="I644" s="43" t="s">
        <v>2706</v>
      </c>
      <c r="J644" s="43" t="s">
        <v>833</v>
      </c>
      <c r="K644" s="43">
        <v>1</v>
      </c>
      <c r="L644" s="43">
        <v>0</v>
      </c>
      <c r="M644" s="43">
        <f t="shared" si="19"/>
        <v>0</v>
      </c>
      <c r="N644" s="44">
        <v>0</v>
      </c>
      <c r="O644" s="43" t="s">
        <v>114</v>
      </c>
      <c r="P644" s="42" t="s">
        <v>840</v>
      </c>
      <c r="R644" s="31" t="str">
        <f t="shared" si="18"/>
        <v/>
      </c>
    </row>
    <row r="645" spans="3:18" ht="15.75" x14ac:dyDescent="0.25">
      <c r="C645" s="42" t="s">
        <v>2750</v>
      </c>
      <c r="D645" s="42" t="s">
        <v>114</v>
      </c>
      <c r="E645" s="42" t="s">
        <v>111</v>
      </c>
      <c r="F645" s="42" t="s">
        <v>761</v>
      </c>
      <c r="G645" s="42">
        <v>4558</v>
      </c>
      <c r="H645" s="43" t="s">
        <v>403</v>
      </c>
      <c r="I645" s="43" t="s">
        <v>2705</v>
      </c>
      <c r="J645" s="43" t="s">
        <v>834</v>
      </c>
      <c r="K645" s="43">
        <v>3</v>
      </c>
      <c r="L645" s="43">
        <v>0</v>
      </c>
      <c r="M645" s="43">
        <f t="shared" si="19"/>
        <v>0</v>
      </c>
      <c r="N645" s="44">
        <v>0</v>
      </c>
      <c r="O645" s="43" t="s">
        <v>114</v>
      </c>
      <c r="P645" s="42" t="s">
        <v>108</v>
      </c>
      <c r="R645" s="31">
        <f t="shared" si="18"/>
        <v>0</v>
      </c>
    </row>
    <row r="646" spans="3:18" ht="15.75" x14ac:dyDescent="0.25">
      <c r="C646" s="42" t="s">
        <v>2750</v>
      </c>
      <c r="D646" s="42" t="s">
        <v>114</v>
      </c>
      <c r="E646" s="42" t="s">
        <v>111</v>
      </c>
      <c r="F646" s="42" t="s">
        <v>397</v>
      </c>
      <c r="G646" s="42">
        <v>4557</v>
      </c>
      <c r="H646" s="43" t="s">
        <v>404</v>
      </c>
      <c r="I646" s="43" t="s">
        <v>2705</v>
      </c>
      <c r="J646" s="43" t="s">
        <v>834</v>
      </c>
      <c r="K646" s="43">
        <v>2</v>
      </c>
      <c r="L646" s="43">
        <v>0</v>
      </c>
      <c r="M646" s="43">
        <f t="shared" si="19"/>
        <v>0</v>
      </c>
      <c r="N646" s="44">
        <v>0</v>
      </c>
      <c r="O646" s="43" t="s">
        <v>114</v>
      </c>
      <c r="P646" s="42" t="s">
        <v>108</v>
      </c>
      <c r="R646" s="31">
        <f t="shared" si="18"/>
        <v>0</v>
      </c>
    </row>
    <row r="647" spans="3:18" ht="15.75" x14ac:dyDescent="0.25">
      <c r="C647" s="42" t="s">
        <v>2750</v>
      </c>
      <c r="D647" s="42" t="s">
        <v>114</v>
      </c>
      <c r="E647" s="42" t="s">
        <v>111</v>
      </c>
      <c r="F647" s="42" t="s">
        <v>762</v>
      </c>
      <c r="G647" s="42">
        <v>4556</v>
      </c>
      <c r="H647" s="43" t="s">
        <v>405</v>
      </c>
      <c r="I647" s="43" t="s">
        <v>2706</v>
      </c>
      <c r="J647" s="43" t="s">
        <v>834</v>
      </c>
      <c r="K647" s="43">
        <v>11</v>
      </c>
      <c r="L647" s="43">
        <v>1</v>
      </c>
      <c r="M647" s="43">
        <f t="shared" si="19"/>
        <v>1</v>
      </c>
      <c r="N647" s="44">
        <v>9.0909090909090912E-2</v>
      </c>
      <c r="O647" s="43" t="s">
        <v>114</v>
      </c>
      <c r="P647" s="42" t="s">
        <v>111</v>
      </c>
      <c r="R647" s="31">
        <f t="shared" si="18"/>
        <v>1</v>
      </c>
    </row>
    <row r="648" spans="3:18" ht="15.75" x14ac:dyDescent="0.25">
      <c r="C648" s="42" t="s">
        <v>2750</v>
      </c>
      <c r="D648" s="42" t="s">
        <v>114</v>
      </c>
      <c r="E648" s="42" t="s">
        <v>111</v>
      </c>
      <c r="F648" s="42" t="s">
        <v>492</v>
      </c>
      <c r="G648" s="42">
        <v>4559</v>
      </c>
      <c r="H648" s="43" t="s">
        <v>403</v>
      </c>
      <c r="I648" s="43" t="s">
        <v>2705</v>
      </c>
      <c r="J648" s="43" t="s">
        <v>834</v>
      </c>
      <c r="K648" s="43">
        <v>1</v>
      </c>
      <c r="L648" s="43">
        <v>0</v>
      </c>
      <c r="M648" s="43">
        <f t="shared" si="19"/>
        <v>0</v>
      </c>
      <c r="N648" s="44">
        <v>0</v>
      </c>
      <c r="O648" s="43" t="s">
        <v>114</v>
      </c>
      <c r="P648" s="42" t="s">
        <v>108</v>
      </c>
      <c r="R648" s="31">
        <f t="shared" si="18"/>
        <v>0</v>
      </c>
    </row>
    <row r="649" spans="3:18" ht="15.75" x14ac:dyDescent="0.25">
      <c r="C649" s="42" t="s">
        <v>2750</v>
      </c>
      <c r="D649" s="42" t="s">
        <v>114</v>
      </c>
      <c r="E649" s="42" t="s">
        <v>110</v>
      </c>
      <c r="F649" s="42" t="s">
        <v>486</v>
      </c>
      <c r="G649" s="42">
        <v>4562</v>
      </c>
      <c r="H649" s="43" t="s">
        <v>405</v>
      </c>
      <c r="I649" s="43" t="s">
        <v>2706</v>
      </c>
      <c r="J649" s="43" t="s">
        <v>833</v>
      </c>
      <c r="K649" s="43">
        <v>9</v>
      </c>
      <c r="L649" s="43">
        <v>0</v>
      </c>
      <c r="M649" s="43">
        <f t="shared" si="19"/>
        <v>0</v>
      </c>
      <c r="N649" s="44">
        <v>0</v>
      </c>
      <c r="O649" s="43" t="s">
        <v>114</v>
      </c>
      <c r="P649" s="42" t="s">
        <v>110</v>
      </c>
      <c r="R649" s="31" t="str">
        <f t="shared" si="18"/>
        <v/>
      </c>
    </row>
    <row r="650" spans="3:18" ht="15.75" x14ac:dyDescent="0.25">
      <c r="C650" s="42" t="s">
        <v>2750</v>
      </c>
      <c r="D650" s="42" t="s">
        <v>114</v>
      </c>
      <c r="E650" s="42" t="s">
        <v>110</v>
      </c>
      <c r="F650" s="42" t="s">
        <v>704</v>
      </c>
      <c r="G650" s="42">
        <v>4566</v>
      </c>
      <c r="H650" s="43" t="s">
        <v>403</v>
      </c>
      <c r="I650" s="43" t="s">
        <v>2706</v>
      </c>
      <c r="J650" s="43" t="s">
        <v>833</v>
      </c>
      <c r="K650" s="43">
        <v>2</v>
      </c>
      <c r="L650" s="43">
        <v>0</v>
      </c>
      <c r="M650" s="43">
        <f t="shared" si="19"/>
        <v>0</v>
      </c>
      <c r="N650" s="44">
        <v>0</v>
      </c>
      <c r="O650" s="43" t="s">
        <v>114</v>
      </c>
      <c r="P650" s="42" t="s">
        <v>107</v>
      </c>
      <c r="R650" s="31" t="str">
        <f t="shared" si="18"/>
        <v/>
      </c>
    </row>
    <row r="651" spans="3:18" ht="15.75" x14ac:dyDescent="0.25">
      <c r="C651" s="42" t="s">
        <v>2750</v>
      </c>
      <c r="D651" s="42" t="s">
        <v>114</v>
      </c>
      <c r="E651" s="42" t="s">
        <v>110</v>
      </c>
      <c r="F651" s="42" t="s">
        <v>491</v>
      </c>
      <c r="G651" s="42">
        <v>4568</v>
      </c>
      <c r="H651" s="43" t="s">
        <v>404</v>
      </c>
      <c r="I651" s="43" t="s">
        <v>2706</v>
      </c>
      <c r="J651" s="43" t="s">
        <v>833</v>
      </c>
      <c r="K651" s="43">
        <v>3</v>
      </c>
      <c r="L651" s="43">
        <v>0</v>
      </c>
      <c r="M651" s="43">
        <f t="shared" si="19"/>
        <v>0</v>
      </c>
      <c r="N651" s="44">
        <v>0</v>
      </c>
      <c r="O651" s="43" t="s">
        <v>114</v>
      </c>
      <c r="P651" s="42" t="s">
        <v>107</v>
      </c>
      <c r="R651" s="31" t="str">
        <f t="shared" si="18"/>
        <v/>
      </c>
    </row>
    <row r="652" spans="3:18" ht="15.75" x14ac:dyDescent="0.25">
      <c r="C652" s="42" t="s">
        <v>2750</v>
      </c>
      <c r="D652" s="42" t="s">
        <v>114</v>
      </c>
      <c r="E652" s="42" t="s">
        <v>110</v>
      </c>
      <c r="F652" s="42" t="s">
        <v>490</v>
      </c>
      <c r="G652" s="42">
        <v>4563</v>
      </c>
      <c r="H652" s="43" t="s">
        <v>403</v>
      </c>
      <c r="I652" s="43" t="s">
        <v>2706</v>
      </c>
      <c r="J652" s="43" t="s">
        <v>833</v>
      </c>
      <c r="K652" s="43">
        <v>1</v>
      </c>
      <c r="L652" s="43">
        <v>0</v>
      </c>
      <c r="M652" s="43">
        <f t="shared" si="19"/>
        <v>0</v>
      </c>
      <c r="N652" s="44">
        <v>0</v>
      </c>
      <c r="O652" s="43" t="s">
        <v>114</v>
      </c>
      <c r="P652" s="42" t="s">
        <v>107</v>
      </c>
      <c r="R652" s="31" t="str">
        <f t="shared" si="18"/>
        <v/>
      </c>
    </row>
    <row r="653" spans="3:18" ht="15.75" x14ac:dyDescent="0.25">
      <c r="C653" s="42" t="s">
        <v>2750</v>
      </c>
      <c r="D653" s="42" t="s">
        <v>114</v>
      </c>
      <c r="E653" s="42" t="s">
        <v>110</v>
      </c>
      <c r="F653" s="42" t="s">
        <v>2404</v>
      </c>
      <c r="G653" s="42">
        <v>4564</v>
      </c>
      <c r="H653" s="43" t="s">
        <v>403</v>
      </c>
      <c r="I653" s="43" t="s">
        <v>2706</v>
      </c>
      <c r="J653" s="43" t="s">
        <v>833</v>
      </c>
      <c r="K653" s="43">
        <v>1</v>
      </c>
      <c r="L653" s="43">
        <v>0</v>
      </c>
      <c r="M653" s="43">
        <f t="shared" si="19"/>
        <v>0</v>
      </c>
      <c r="N653" s="44">
        <v>0</v>
      </c>
      <c r="O653" s="43" t="s">
        <v>114</v>
      </c>
      <c r="P653" s="42" t="s">
        <v>110</v>
      </c>
      <c r="R653" s="31" t="str">
        <f t="shared" si="18"/>
        <v/>
      </c>
    </row>
    <row r="654" spans="3:18" ht="15.75" x14ac:dyDescent="0.25">
      <c r="C654" s="42" t="s">
        <v>2750</v>
      </c>
      <c r="D654" s="42" t="s">
        <v>114</v>
      </c>
      <c r="E654" s="42" t="s">
        <v>110</v>
      </c>
      <c r="F654" s="42" t="s">
        <v>488</v>
      </c>
      <c r="G654" s="42">
        <v>4609</v>
      </c>
      <c r="H654" s="43" t="s">
        <v>403</v>
      </c>
      <c r="I654" s="43" t="s">
        <v>2706</v>
      </c>
      <c r="J654" s="43" t="s">
        <v>833</v>
      </c>
      <c r="K654" s="43">
        <v>1</v>
      </c>
      <c r="L654" s="43">
        <v>0</v>
      </c>
      <c r="M654" s="43">
        <f t="shared" si="19"/>
        <v>0</v>
      </c>
      <c r="N654" s="44">
        <v>0</v>
      </c>
      <c r="O654" s="43" t="s">
        <v>114</v>
      </c>
      <c r="P654" s="42" t="s">
        <v>110</v>
      </c>
      <c r="R654" s="31" t="str">
        <f t="shared" si="18"/>
        <v/>
      </c>
    </row>
    <row r="655" spans="3:18" ht="15.75" x14ac:dyDescent="0.25">
      <c r="C655" s="42" t="s">
        <v>2750</v>
      </c>
      <c r="D655" s="42" t="s">
        <v>114</v>
      </c>
      <c r="E655" s="42" t="s">
        <v>110</v>
      </c>
      <c r="F655" s="42" t="s">
        <v>487</v>
      </c>
      <c r="G655" s="42">
        <v>4565</v>
      </c>
      <c r="H655" s="43" t="s">
        <v>403</v>
      </c>
      <c r="I655" s="43" t="s">
        <v>2706</v>
      </c>
      <c r="J655" s="43" t="s">
        <v>833</v>
      </c>
      <c r="K655" s="43">
        <v>3</v>
      </c>
      <c r="L655" s="43">
        <v>0</v>
      </c>
      <c r="M655" s="43">
        <f t="shared" si="19"/>
        <v>0</v>
      </c>
      <c r="N655" s="44">
        <v>0</v>
      </c>
      <c r="O655" s="43" t="s">
        <v>114</v>
      </c>
      <c r="P655" s="42" t="s">
        <v>110</v>
      </c>
      <c r="R655" s="31" t="str">
        <f t="shared" ref="R655:R718" si="20">IF(J655="SI",L655,"")</f>
        <v/>
      </c>
    </row>
    <row r="656" spans="3:18" ht="15.75" x14ac:dyDescent="0.25">
      <c r="C656" s="42" t="s">
        <v>2750</v>
      </c>
      <c r="D656" s="42" t="s">
        <v>114</v>
      </c>
      <c r="E656" s="42" t="s">
        <v>110</v>
      </c>
      <c r="F656" s="42" t="s">
        <v>2402</v>
      </c>
      <c r="G656" s="42">
        <v>7084</v>
      </c>
      <c r="H656" s="43" t="s">
        <v>403</v>
      </c>
      <c r="I656" s="43" t="s">
        <v>2706</v>
      </c>
      <c r="J656" s="43" t="s">
        <v>833</v>
      </c>
      <c r="K656" s="43">
        <v>1</v>
      </c>
      <c r="L656" s="43">
        <v>0</v>
      </c>
      <c r="M656" s="43">
        <f t="shared" ref="M656:M719" si="21">+IF(J656="SI",L656,0)</f>
        <v>0</v>
      </c>
      <c r="N656" s="44">
        <v>0</v>
      </c>
      <c r="O656" s="43" t="s">
        <v>114</v>
      </c>
      <c r="P656" s="42" t="s">
        <v>107</v>
      </c>
      <c r="R656" s="31" t="str">
        <f t="shared" si="20"/>
        <v/>
      </c>
    </row>
    <row r="657" spans="3:18" ht="15.75" x14ac:dyDescent="0.25">
      <c r="C657" s="42" t="s">
        <v>2750</v>
      </c>
      <c r="D657" s="42" t="s">
        <v>114</v>
      </c>
      <c r="E657" s="42" t="s">
        <v>109</v>
      </c>
      <c r="F657" s="42" t="s">
        <v>478</v>
      </c>
      <c r="G657" s="42">
        <v>4532</v>
      </c>
      <c r="H657" s="43" t="s">
        <v>405</v>
      </c>
      <c r="I657" s="43" t="s">
        <v>2706</v>
      </c>
      <c r="J657" s="43" t="s">
        <v>833</v>
      </c>
      <c r="K657" s="43">
        <v>2</v>
      </c>
      <c r="L657" s="43">
        <v>0</v>
      </c>
      <c r="M657" s="43">
        <f t="shared" si="21"/>
        <v>0</v>
      </c>
      <c r="N657" s="44">
        <v>0</v>
      </c>
      <c r="O657" s="43" t="s">
        <v>114</v>
      </c>
      <c r="P657" s="42" t="s">
        <v>109</v>
      </c>
      <c r="R657" s="31" t="str">
        <f t="shared" si="20"/>
        <v/>
      </c>
    </row>
    <row r="658" spans="3:18" ht="15.75" x14ac:dyDescent="0.25">
      <c r="C658" s="42" t="s">
        <v>2750</v>
      </c>
      <c r="D658" s="42" t="s">
        <v>114</v>
      </c>
      <c r="E658" s="42" t="s">
        <v>109</v>
      </c>
      <c r="F658" s="42" t="s">
        <v>477</v>
      </c>
      <c r="G658" s="42">
        <v>4534</v>
      </c>
      <c r="H658" s="43" t="s">
        <v>404</v>
      </c>
      <c r="I658" s="43" t="s">
        <v>2706</v>
      </c>
      <c r="J658" s="43" t="s">
        <v>833</v>
      </c>
      <c r="K658" s="43">
        <v>3</v>
      </c>
      <c r="L658" s="43">
        <v>0</v>
      </c>
      <c r="M658" s="43">
        <f t="shared" si="21"/>
        <v>0</v>
      </c>
      <c r="N658" s="44">
        <v>0</v>
      </c>
      <c r="O658" s="43" t="s">
        <v>114</v>
      </c>
      <c r="P658" s="42" t="s">
        <v>844</v>
      </c>
      <c r="R658" s="31" t="str">
        <f t="shared" si="20"/>
        <v/>
      </c>
    </row>
    <row r="659" spans="3:18" ht="15.75" x14ac:dyDescent="0.25">
      <c r="C659" s="42" t="s">
        <v>2750</v>
      </c>
      <c r="D659" s="42" t="s">
        <v>114</v>
      </c>
      <c r="E659" s="42" t="s">
        <v>109</v>
      </c>
      <c r="F659" s="42" t="s">
        <v>480</v>
      </c>
      <c r="G659" s="42">
        <v>4537</v>
      </c>
      <c r="H659" s="43" t="s">
        <v>404</v>
      </c>
      <c r="I659" s="43" t="s">
        <v>2706</v>
      </c>
      <c r="J659" s="43" t="s">
        <v>834</v>
      </c>
      <c r="K659" s="43">
        <v>1</v>
      </c>
      <c r="L659" s="43">
        <v>0</v>
      </c>
      <c r="M659" s="43">
        <f t="shared" si="21"/>
        <v>0</v>
      </c>
      <c r="N659" s="44">
        <v>0</v>
      </c>
      <c r="O659" s="43" t="s">
        <v>114</v>
      </c>
      <c r="P659" s="42" t="s">
        <v>845</v>
      </c>
      <c r="R659" s="31">
        <f t="shared" si="20"/>
        <v>0</v>
      </c>
    </row>
    <row r="660" spans="3:18" ht="15.75" x14ac:dyDescent="0.25">
      <c r="C660" s="42" t="s">
        <v>2750</v>
      </c>
      <c r="D660" s="42" t="s">
        <v>114</v>
      </c>
      <c r="E660" s="42" t="s">
        <v>109</v>
      </c>
      <c r="F660" s="42" t="s">
        <v>2391</v>
      </c>
      <c r="G660" s="42">
        <v>4535</v>
      </c>
      <c r="H660" s="43" t="s">
        <v>403</v>
      </c>
      <c r="I660" s="43" t="s">
        <v>2706</v>
      </c>
      <c r="J660" s="43" t="s">
        <v>833</v>
      </c>
      <c r="K660" s="43">
        <v>3</v>
      </c>
      <c r="L660" s="43">
        <v>0</v>
      </c>
      <c r="M660" s="43">
        <f t="shared" si="21"/>
        <v>0</v>
      </c>
      <c r="N660" s="44">
        <v>0</v>
      </c>
      <c r="O660" s="43" t="s">
        <v>114</v>
      </c>
      <c r="P660" s="42" t="s">
        <v>845</v>
      </c>
      <c r="R660" s="31" t="str">
        <f t="shared" si="20"/>
        <v/>
      </c>
    </row>
    <row r="661" spans="3:18" ht="15.75" x14ac:dyDescent="0.25">
      <c r="C661" s="42" t="s">
        <v>2750</v>
      </c>
      <c r="D661" s="42" t="s">
        <v>114</v>
      </c>
      <c r="E661" s="42" t="s">
        <v>114</v>
      </c>
      <c r="F661" s="42" t="s">
        <v>483</v>
      </c>
      <c r="G661" s="42">
        <v>4561</v>
      </c>
      <c r="H661" s="43" t="s">
        <v>406</v>
      </c>
      <c r="I661" s="43" t="s">
        <v>2706</v>
      </c>
      <c r="J661" s="43" t="s">
        <v>833</v>
      </c>
      <c r="K661" s="43">
        <v>52</v>
      </c>
      <c r="L661" s="43">
        <v>2</v>
      </c>
      <c r="M661" s="43">
        <f t="shared" si="21"/>
        <v>0</v>
      </c>
      <c r="N661" s="44">
        <v>3.8461538461538464E-2</v>
      </c>
      <c r="O661" s="43" t="s">
        <v>114</v>
      </c>
      <c r="P661" s="42" t="s">
        <v>114</v>
      </c>
      <c r="R661" s="31" t="str">
        <f t="shared" si="20"/>
        <v/>
      </c>
    </row>
    <row r="662" spans="3:18" ht="15.75" x14ac:dyDescent="0.25">
      <c r="C662" s="42" t="s">
        <v>2750</v>
      </c>
      <c r="D662" s="42" t="s">
        <v>114</v>
      </c>
      <c r="E662" s="42" t="s">
        <v>114</v>
      </c>
      <c r="F662" s="42" t="s">
        <v>481</v>
      </c>
      <c r="G662" s="42">
        <v>4573</v>
      </c>
      <c r="H662" s="43" t="s">
        <v>404</v>
      </c>
      <c r="I662" s="43" t="s">
        <v>2706</v>
      </c>
      <c r="J662" s="43" t="s">
        <v>833</v>
      </c>
      <c r="K662" s="43">
        <v>9</v>
      </c>
      <c r="L662" s="43">
        <v>0</v>
      </c>
      <c r="M662" s="43">
        <f t="shared" si="21"/>
        <v>0</v>
      </c>
      <c r="N662" s="44">
        <v>0</v>
      </c>
      <c r="O662" s="43" t="s">
        <v>114</v>
      </c>
      <c r="P662" s="42" t="s">
        <v>840</v>
      </c>
      <c r="R662" s="31" t="str">
        <f t="shared" si="20"/>
        <v/>
      </c>
    </row>
    <row r="663" spans="3:18" ht="15.75" x14ac:dyDescent="0.25">
      <c r="C663" s="42" t="s">
        <v>2750</v>
      </c>
      <c r="D663" s="42" t="s">
        <v>114</v>
      </c>
      <c r="E663" s="42" t="s">
        <v>114</v>
      </c>
      <c r="F663" s="42" t="s">
        <v>815</v>
      </c>
      <c r="G663" s="42">
        <v>6809</v>
      </c>
      <c r="H663" s="43" t="s">
        <v>403</v>
      </c>
      <c r="I663" s="43" t="s">
        <v>2706</v>
      </c>
      <c r="J663" s="43" t="s">
        <v>833</v>
      </c>
      <c r="K663" s="43">
        <v>2</v>
      </c>
      <c r="L663" s="43">
        <v>0</v>
      </c>
      <c r="M663" s="43">
        <f t="shared" si="21"/>
        <v>0</v>
      </c>
      <c r="N663" s="44">
        <v>0</v>
      </c>
      <c r="O663" s="43" t="s">
        <v>114</v>
      </c>
      <c r="P663" s="42" t="s">
        <v>110</v>
      </c>
      <c r="R663" s="31" t="str">
        <f t="shared" si="20"/>
        <v/>
      </c>
    </row>
    <row r="664" spans="3:18" ht="15.75" x14ac:dyDescent="0.25">
      <c r="C664" s="42" t="s">
        <v>2750</v>
      </c>
      <c r="D664" s="42" t="s">
        <v>114</v>
      </c>
      <c r="E664" s="42" t="s">
        <v>114</v>
      </c>
      <c r="F664" s="42" t="s">
        <v>398</v>
      </c>
      <c r="G664" s="42">
        <v>4576</v>
      </c>
      <c r="H664" s="43" t="s">
        <v>404</v>
      </c>
      <c r="I664" s="43" t="s">
        <v>2705</v>
      </c>
      <c r="J664" s="43" t="s">
        <v>834</v>
      </c>
      <c r="K664" s="43">
        <v>8</v>
      </c>
      <c r="L664" s="43">
        <v>1</v>
      </c>
      <c r="M664" s="43">
        <f t="shared" si="21"/>
        <v>1</v>
      </c>
      <c r="N664" s="44">
        <v>0.125</v>
      </c>
      <c r="O664" s="43" t="s">
        <v>114</v>
      </c>
      <c r="P664" s="42" t="s">
        <v>113</v>
      </c>
      <c r="R664" s="31">
        <f t="shared" si="20"/>
        <v>1</v>
      </c>
    </row>
    <row r="665" spans="3:18" ht="15.75" x14ac:dyDescent="0.25">
      <c r="C665" s="42" t="s">
        <v>2750</v>
      </c>
      <c r="D665" s="42" t="s">
        <v>114</v>
      </c>
      <c r="E665" s="42" t="s">
        <v>114</v>
      </c>
      <c r="F665" s="42" t="s">
        <v>816</v>
      </c>
      <c r="G665" s="42">
        <v>4570</v>
      </c>
      <c r="H665" s="43" t="s">
        <v>403</v>
      </c>
      <c r="I665" s="43" t="s">
        <v>2705</v>
      </c>
      <c r="J665" s="43" t="s">
        <v>834</v>
      </c>
      <c r="K665" s="43">
        <v>5</v>
      </c>
      <c r="L665" s="43">
        <v>0</v>
      </c>
      <c r="M665" s="43">
        <f t="shared" si="21"/>
        <v>0</v>
      </c>
      <c r="N665" s="44">
        <v>0</v>
      </c>
      <c r="O665" s="43" t="s">
        <v>114</v>
      </c>
      <c r="P665" s="42" t="s">
        <v>113</v>
      </c>
      <c r="R665" s="31">
        <f t="shared" si="20"/>
        <v>0</v>
      </c>
    </row>
    <row r="666" spans="3:18" ht="15.75" x14ac:dyDescent="0.25">
      <c r="C666" s="42" t="s">
        <v>2750</v>
      </c>
      <c r="D666" s="42" t="s">
        <v>114</v>
      </c>
      <c r="E666" s="42" t="s">
        <v>114</v>
      </c>
      <c r="F666" s="42" t="s">
        <v>485</v>
      </c>
      <c r="G666" s="42">
        <v>4546</v>
      </c>
      <c r="H666" s="43" t="s">
        <v>404</v>
      </c>
      <c r="I666" s="43" t="s">
        <v>2705</v>
      </c>
      <c r="J666" s="43" t="s">
        <v>834</v>
      </c>
      <c r="K666" s="43">
        <v>1</v>
      </c>
      <c r="L666" s="43">
        <v>0</v>
      </c>
      <c r="M666" s="43">
        <f t="shared" si="21"/>
        <v>0</v>
      </c>
      <c r="N666" s="44">
        <v>0</v>
      </c>
      <c r="O666" s="43" t="s">
        <v>114</v>
      </c>
      <c r="P666" s="42" t="s">
        <v>105</v>
      </c>
      <c r="R666" s="31">
        <f t="shared" si="20"/>
        <v>0</v>
      </c>
    </row>
    <row r="667" spans="3:18" ht="15.75" x14ac:dyDescent="0.25">
      <c r="C667" s="42" t="s">
        <v>2750</v>
      </c>
      <c r="D667" s="42" t="s">
        <v>114</v>
      </c>
      <c r="E667" s="42" t="s">
        <v>114</v>
      </c>
      <c r="F667" s="42" t="s">
        <v>482</v>
      </c>
      <c r="G667" s="42">
        <v>4575</v>
      </c>
      <c r="H667" s="43" t="s">
        <v>404</v>
      </c>
      <c r="I667" s="43" t="s">
        <v>2706</v>
      </c>
      <c r="J667" s="43" t="s">
        <v>833</v>
      </c>
      <c r="K667" s="43">
        <v>4</v>
      </c>
      <c r="L667" s="43">
        <v>0</v>
      </c>
      <c r="M667" s="43">
        <f t="shared" si="21"/>
        <v>0</v>
      </c>
      <c r="N667" s="44">
        <v>0</v>
      </c>
      <c r="O667" s="43" t="s">
        <v>114</v>
      </c>
      <c r="P667" s="42" t="s">
        <v>840</v>
      </c>
      <c r="R667" s="31" t="str">
        <f t="shared" si="20"/>
        <v/>
      </c>
    </row>
    <row r="668" spans="3:18" ht="15.75" x14ac:dyDescent="0.25">
      <c r="C668" s="42" t="s">
        <v>2750</v>
      </c>
      <c r="D668" s="42" t="s">
        <v>114</v>
      </c>
      <c r="E668" s="42" t="s">
        <v>114</v>
      </c>
      <c r="F668" s="42" t="s">
        <v>817</v>
      </c>
      <c r="G668" s="42">
        <v>19286</v>
      </c>
      <c r="H668" s="43" t="s">
        <v>403</v>
      </c>
      <c r="I668" s="43" t="s">
        <v>2705</v>
      </c>
      <c r="J668" s="43" t="s">
        <v>833</v>
      </c>
      <c r="K668" s="43">
        <v>3</v>
      </c>
      <c r="L668" s="43">
        <v>0</v>
      </c>
      <c r="M668" s="43">
        <f t="shared" si="21"/>
        <v>0</v>
      </c>
      <c r="N668" s="44">
        <v>0</v>
      </c>
      <c r="O668" s="43" t="s">
        <v>114</v>
      </c>
      <c r="P668" s="42" t="s">
        <v>113</v>
      </c>
      <c r="R668" s="31" t="str">
        <f t="shared" si="20"/>
        <v/>
      </c>
    </row>
    <row r="669" spans="3:18" ht="15.75" x14ac:dyDescent="0.25">
      <c r="C669" s="42" t="s">
        <v>2750</v>
      </c>
      <c r="D669" s="42" t="s">
        <v>114</v>
      </c>
      <c r="E669" s="42" t="s">
        <v>111</v>
      </c>
      <c r="F669" s="42" t="s">
        <v>761</v>
      </c>
      <c r="G669" s="42">
        <v>4558</v>
      </c>
      <c r="H669" s="43" t="s">
        <v>403</v>
      </c>
      <c r="I669" s="43" t="s">
        <v>2705</v>
      </c>
      <c r="J669" s="43" t="s">
        <v>834</v>
      </c>
      <c r="K669" s="43">
        <v>2</v>
      </c>
      <c r="L669" s="43">
        <v>0</v>
      </c>
      <c r="M669" s="43">
        <f t="shared" si="21"/>
        <v>0</v>
      </c>
      <c r="N669" s="44">
        <v>0</v>
      </c>
      <c r="O669" s="43" t="s">
        <v>114</v>
      </c>
      <c r="P669" s="42" t="s">
        <v>108</v>
      </c>
      <c r="R669" s="31">
        <f t="shared" si="20"/>
        <v>0</v>
      </c>
    </row>
    <row r="670" spans="3:18" ht="15.75" x14ac:dyDescent="0.25">
      <c r="C670" s="42" t="s">
        <v>2750</v>
      </c>
      <c r="D670" s="42" t="s">
        <v>114</v>
      </c>
      <c r="E670" s="42" t="s">
        <v>111</v>
      </c>
      <c r="F670" s="42" t="s">
        <v>762</v>
      </c>
      <c r="G670" s="42">
        <v>4556</v>
      </c>
      <c r="H670" s="43" t="s">
        <v>405</v>
      </c>
      <c r="I670" s="43" t="s">
        <v>2706</v>
      </c>
      <c r="J670" s="43" t="s">
        <v>833</v>
      </c>
      <c r="K670" s="43">
        <v>17</v>
      </c>
      <c r="L670" s="43">
        <v>1</v>
      </c>
      <c r="M670" s="43">
        <f t="shared" si="21"/>
        <v>0</v>
      </c>
      <c r="N670" s="44">
        <v>5.8823529411764705E-2</v>
      </c>
      <c r="O670" s="43" t="s">
        <v>114</v>
      </c>
      <c r="P670" s="42" t="s">
        <v>111</v>
      </c>
      <c r="R670" s="31" t="str">
        <f t="shared" si="20"/>
        <v/>
      </c>
    </row>
    <row r="671" spans="3:18" ht="15.75" x14ac:dyDescent="0.25">
      <c r="C671" s="42" t="s">
        <v>2750</v>
      </c>
      <c r="D671" s="42" t="s">
        <v>114</v>
      </c>
      <c r="E671" s="42" t="s">
        <v>111</v>
      </c>
      <c r="F671" s="42" t="s">
        <v>397</v>
      </c>
      <c r="G671" s="42">
        <v>4557</v>
      </c>
      <c r="H671" s="43" t="s">
        <v>404</v>
      </c>
      <c r="I671" s="43" t="s">
        <v>2705</v>
      </c>
      <c r="J671" s="43" t="s">
        <v>834</v>
      </c>
      <c r="K671" s="43">
        <v>4</v>
      </c>
      <c r="L671" s="43">
        <v>0</v>
      </c>
      <c r="M671" s="43">
        <f t="shared" si="21"/>
        <v>0</v>
      </c>
      <c r="N671" s="44">
        <v>0</v>
      </c>
      <c r="O671" s="43" t="s">
        <v>114</v>
      </c>
      <c r="P671" s="42" t="s">
        <v>108</v>
      </c>
      <c r="R671" s="31">
        <f t="shared" si="20"/>
        <v>0</v>
      </c>
    </row>
    <row r="672" spans="3:18" ht="15.75" x14ac:dyDescent="0.25">
      <c r="C672" s="42" t="s">
        <v>2750</v>
      </c>
      <c r="D672" s="42" t="s">
        <v>114</v>
      </c>
      <c r="E672" s="42" t="s">
        <v>111</v>
      </c>
      <c r="F672" s="42" t="s">
        <v>492</v>
      </c>
      <c r="G672" s="42">
        <v>4559</v>
      </c>
      <c r="H672" s="43" t="s">
        <v>403</v>
      </c>
      <c r="I672" s="43" t="s">
        <v>2705</v>
      </c>
      <c r="J672" s="43" t="s">
        <v>834</v>
      </c>
      <c r="K672" s="43">
        <v>2</v>
      </c>
      <c r="L672" s="43">
        <v>0</v>
      </c>
      <c r="M672" s="43">
        <f t="shared" si="21"/>
        <v>0</v>
      </c>
      <c r="N672" s="44">
        <v>0</v>
      </c>
      <c r="O672" s="43" t="s">
        <v>114</v>
      </c>
      <c r="P672" s="42" t="s">
        <v>108</v>
      </c>
      <c r="R672" s="31">
        <f t="shared" si="20"/>
        <v>0</v>
      </c>
    </row>
    <row r="673" spans="3:18" ht="15.75" x14ac:dyDescent="0.25">
      <c r="C673" s="42" t="s">
        <v>2750</v>
      </c>
      <c r="D673" s="42" t="s">
        <v>114</v>
      </c>
      <c r="E673" s="42" t="s">
        <v>111</v>
      </c>
      <c r="F673" s="42" t="s">
        <v>818</v>
      </c>
      <c r="G673" s="42">
        <v>4560</v>
      </c>
      <c r="H673" s="43" t="s">
        <v>403</v>
      </c>
      <c r="I673" s="43" t="s">
        <v>2705</v>
      </c>
      <c r="J673" s="43" t="s">
        <v>834</v>
      </c>
      <c r="K673" s="43">
        <v>1</v>
      </c>
      <c r="L673" s="43">
        <v>0</v>
      </c>
      <c r="M673" s="43">
        <f t="shared" si="21"/>
        <v>0</v>
      </c>
      <c r="N673" s="44">
        <v>0</v>
      </c>
      <c r="O673" s="43" t="s">
        <v>114</v>
      </c>
      <c r="P673" s="42" t="s">
        <v>108</v>
      </c>
      <c r="R673" s="31">
        <f t="shared" si="20"/>
        <v>0</v>
      </c>
    </row>
    <row r="674" spans="3:18" ht="15.75" x14ac:dyDescent="0.25">
      <c r="C674" s="42" t="s">
        <v>2750</v>
      </c>
      <c r="D674" s="42" t="s">
        <v>114</v>
      </c>
      <c r="E674" s="42" t="s">
        <v>110</v>
      </c>
      <c r="F674" s="42" t="s">
        <v>486</v>
      </c>
      <c r="G674" s="42">
        <v>4562</v>
      </c>
      <c r="H674" s="43" t="s">
        <v>405</v>
      </c>
      <c r="I674" s="43" t="s">
        <v>2706</v>
      </c>
      <c r="J674" s="43" t="s">
        <v>833</v>
      </c>
      <c r="K674" s="43">
        <v>17</v>
      </c>
      <c r="L674" s="43">
        <v>0</v>
      </c>
      <c r="M674" s="43">
        <f t="shared" si="21"/>
        <v>0</v>
      </c>
      <c r="N674" s="44">
        <v>0</v>
      </c>
      <c r="O674" s="43" t="s">
        <v>114</v>
      </c>
      <c r="P674" s="42" t="s">
        <v>110</v>
      </c>
      <c r="R674" s="31" t="str">
        <f t="shared" si="20"/>
        <v/>
      </c>
    </row>
    <row r="675" spans="3:18" ht="15.75" x14ac:dyDescent="0.25">
      <c r="C675" s="42" t="s">
        <v>2750</v>
      </c>
      <c r="D675" s="42" t="s">
        <v>114</v>
      </c>
      <c r="E675" s="42" t="s">
        <v>110</v>
      </c>
      <c r="F675" s="42" t="s">
        <v>489</v>
      </c>
      <c r="G675" s="42">
        <v>7083</v>
      </c>
      <c r="H675" s="43" t="s">
        <v>403</v>
      </c>
      <c r="I675" s="43" t="s">
        <v>2706</v>
      </c>
      <c r="J675" s="43" t="s">
        <v>833</v>
      </c>
      <c r="K675" s="43">
        <v>3</v>
      </c>
      <c r="L675" s="43">
        <v>0</v>
      </c>
      <c r="M675" s="43">
        <f t="shared" si="21"/>
        <v>0</v>
      </c>
      <c r="N675" s="44">
        <v>0</v>
      </c>
      <c r="O675" s="43" t="s">
        <v>114</v>
      </c>
      <c r="P675" s="42" t="s">
        <v>110</v>
      </c>
      <c r="R675" s="31" t="str">
        <f t="shared" si="20"/>
        <v/>
      </c>
    </row>
    <row r="676" spans="3:18" ht="15.75" x14ac:dyDescent="0.25">
      <c r="C676" s="42" t="s">
        <v>2750</v>
      </c>
      <c r="D676" s="42" t="s">
        <v>114</v>
      </c>
      <c r="E676" s="42" t="s">
        <v>110</v>
      </c>
      <c r="F676" s="42" t="s">
        <v>487</v>
      </c>
      <c r="G676" s="42">
        <v>4565</v>
      </c>
      <c r="H676" s="43" t="s">
        <v>403</v>
      </c>
      <c r="I676" s="43" t="s">
        <v>2706</v>
      </c>
      <c r="J676" s="43" t="s">
        <v>833</v>
      </c>
      <c r="K676" s="43">
        <v>1</v>
      </c>
      <c r="L676" s="43">
        <v>0</v>
      </c>
      <c r="M676" s="43">
        <f t="shared" si="21"/>
        <v>0</v>
      </c>
      <c r="N676" s="44">
        <v>0</v>
      </c>
      <c r="O676" s="43" t="s">
        <v>114</v>
      </c>
      <c r="P676" s="42" t="s">
        <v>110</v>
      </c>
      <c r="R676" s="31" t="str">
        <f t="shared" si="20"/>
        <v/>
      </c>
    </row>
    <row r="677" spans="3:18" ht="15.75" x14ac:dyDescent="0.25">
      <c r="C677" s="42" t="s">
        <v>2750</v>
      </c>
      <c r="D677" s="42" t="s">
        <v>114</v>
      </c>
      <c r="E677" s="42" t="s">
        <v>110</v>
      </c>
      <c r="F677" s="42" t="s">
        <v>491</v>
      </c>
      <c r="G677" s="42">
        <v>4568</v>
      </c>
      <c r="H677" s="43" t="s">
        <v>404</v>
      </c>
      <c r="I677" s="43" t="s">
        <v>2706</v>
      </c>
      <c r="J677" s="43" t="s">
        <v>833</v>
      </c>
      <c r="K677" s="43">
        <v>2</v>
      </c>
      <c r="L677" s="43">
        <v>0</v>
      </c>
      <c r="M677" s="43">
        <f t="shared" si="21"/>
        <v>0</v>
      </c>
      <c r="N677" s="44">
        <v>0</v>
      </c>
      <c r="O677" s="43" t="s">
        <v>114</v>
      </c>
      <c r="P677" s="42" t="s">
        <v>107</v>
      </c>
      <c r="R677" s="31" t="str">
        <f t="shared" si="20"/>
        <v/>
      </c>
    </row>
    <row r="678" spans="3:18" ht="15.75" x14ac:dyDescent="0.25">
      <c r="C678" s="42" t="s">
        <v>2750</v>
      </c>
      <c r="D678" s="42" t="s">
        <v>114</v>
      </c>
      <c r="E678" s="42" t="s">
        <v>110</v>
      </c>
      <c r="F678" s="42" t="s">
        <v>704</v>
      </c>
      <c r="G678" s="42">
        <v>4566</v>
      </c>
      <c r="H678" s="43" t="s">
        <v>403</v>
      </c>
      <c r="I678" s="43" t="s">
        <v>2706</v>
      </c>
      <c r="J678" s="43" t="s">
        <v>833</v>
      </c>
      <c r="K678" s="43">
        <v>2</v>
      </c>
      <c r="L678" s="43">
        <v>0</v>
      </c>
      <c r="M678" s="43">
        <f t="shared" si="21"/>
        <v>0</v>
      </c>
      <c r="N678" s="44">
        <v>0</v>
      </c>
      <c r="O678" s="43" t="s">
        <v>114</v>
      </c>
      <c r="P678" s="42" t="s">
        <v>107</v>
      </c>
      <c r="R678" s="31" t="str">
        <f t="shared" si="20"/>
        <v/>
      </c>
    </row>
    <row r="679" spans="3:18" ht="15.75" x14ac:dyDescent="0.25">
      <c r="C679" s="42" t="s">
        <v>2750</v>
      </c>
      <c r="D679" s="42" t="s">
        <v>114</v>
      </c>
      <c r="E679" s="42" t="s">
        <v>110</v>
      </c>
      <c r="F679" s="42" t="s">
        <v>488</v>
      </c>
      <c r="G679" s="42">
        <v>4609</v>
      </c>
      <c r="H679" s="43" t="s">
        <v>403</v>
      </c>
      <c r="I679" s="43" t="s">
        <v>2706</v>
      </c>
      <c r="J679" s="43" t="s">
        <v>833</v>
      </c>
      <c r="K679" s="43">
        <v>2</v>
      </c>
      <c r="L679" s="43">
        <v>1</v>
      </c>
      <c r="M679" s="43">
        <f t="shared" si="21"/>
        <v>0</v>
      </c>
      <c r="N679" s="44">
        <v>0.5</v>
      </c>
      <c r="O679" s="43" t="s">
        <v>114</v>
      </c>
      <c r="P679" s="42" t="s">
        <v>110</v>
      </c>
      <c r="R679" s="31" t="str">
        <f t="shared" si="20"/>
        <v/>
      </c>
    </row>
    <row r="680" spans="3:18" ht="15.75" x14ac:dyDescent="0.25">
      <c r="C680" s="42" t="s">
        <v>2750</v>
      </c>
      <c r="D680" s="42" t="s">
        <v>114</v>
      </c>
      <c r="E680" s="42" t="s">
        <v>110</v>
      </c>
      <c r="F680" s="42" t="s">
        <v>490</v>
      </c>
      <c r="G680" s="42">
        <v>4563</v>
      </c>
      <c r="H680" s="43" t="s">
        <v>403</v>
      </c>
      <c r="I680" s="43" t="s">
        <v>2706</v>
      </c>
      <c r="J680" s="43" t="s">
        <v>833</v>
      </c>
      <c r="K680" s="43">
        <v>1</v>
      </c>
      <c r="L680" s="43">
        <v>0</v>
      </c>
      <c r="M680" s="43">
        <f t="shared" si="21"/>
        <v>0</v>
      </c>
      <c r="N680" s="44">
        <v>0</v>
      </c>
      <c r="O680" s="43" t="s">
        <v>114</v>
      </c>
      <c r="P680" s="42" t="s">
        <v>107</v>
      </c>
      <c r="R680" s="31" t="str">
        <f t="shared" si="20"/>
        <v/>
      </c>
    </row>
    <row r="681" spans="3:18" ht="15.75" x14ac:dyDescent="0.25">
      <c r="C681" s="42" t="s">
        <v>2750</v>
      </c>
      <c r="D681" s="42" t="s">
        <v>114</v>
      </c>
      <c r="E681" s="42" t="s">
        <v>109</v>
      </c>
      <c r="F681" s="42" t="s">
        <v>478</v>
      </c>
      <c r="G681" s="42">
        <v>4532</v>
      </c>
      <c r="H681" s="43" t="s">
        <v>405</v>
      </c>
      <c r="I681" s="43" t="s">
        <v>2706</v>
      </c>
      <c r="J681" s="43" t="s">
        <v>833</v>
      </c>
      <c r="K681" s="43">
        <v>4</v>
      </c>
      <c r="L681" s="43">
        <v>0</v>
      </c>
      <c r="M681" s="43">
        <f t="shared" si="21"/>
        <v>0</v>
      </c>
      <c r="N681" s="44">
        <v>0</v>
      </c>
      <c r="O681" s="43" t="s">
        <v>114</v>
      </c>
      <c r="P681" s="42" t="s">
        <v>109</v>
      </c>
      <c r="R681" s="31" t="str">
        <f t="shared" si="20"/>
        <v/>
      </c>
    </row>
    <row r="682" spans="3:18" ht="15.75" x14ac:dyDescent="0.25">
      <c r="C682" s="42" t="s">
        <v>2750</v>
      </c>
      <c r="D682" s="42" t="s">
        <v>114</v>
      </c>
      <c r="E682" s="42" t="s">
        <v>109</v>
      </c>
      <c r="F682" s="42" t="s">
        <v>477</v>
      </c>
      <c r="G682" s="42">
        <v>4534</v>
      </c>
      <c r="H682" s="43" t="s">
        <v>404</v>
      </c>
      <c r="I682" s="43" t="s">
        <v>2706</v>
      </c>
      <c r="J682" s="43" t="s">
        <v>833</v>
      </c>
      <c r="K682" s="43">
        <v>2</v>
      </c>
      <c r="L682" s="43">
        <v>0</v>
      </c>
      <c r="M682" s="43">
        <f t="shared" si="21"/>
        <v>0</v>
      </c>
      <c r="N682" s="44">
        <v>0</v>
      </c>
      <c r="O682" s="43" t="s">
        <v>114</v>
      </c>
      <c r="P682" s="42" t="s">
        <v>844</v>
      </c>
      <c r="R682" s="31" t="str">
        <f t="shared" si="20"/>
        <v/>
      </c>
    </row>
    <row r="683" spans="3:18" ht="15.75" x14ac:dyDescent="0.25">
      <c r="C683" s="42" t="s">
        <v>2750</v>
      </c>
      <c r="D683" s="42" t="s">
        <v>114</v>
      </c>
      <c r="E683" s="42" t="s">
        <v>109</v>
      </c>
      <c r="F683" s="42" t="s">
        <v>479</v>
      </c>
      <c r="G683" s="42">
        <v>4536</v>
      </c>
      <c r="H683" s="43" t="s">
        <v>403</v>
      </c>
      <c r="I683" s="43" t="s">
        <v>2706</v>
      </c>
      <c r="J683" s="43" t="s">
        <v>833</v>
      </c>
      <c r="K683" s="43">
        <v>1</v>
      </c>
      <c r="L683" s="43">
        <v>0</v>
      </c>
      <c r="M683" s="43">
        <f t="shared" si="21"/>
        <v>0</v>
      </c>
      <c r="N683" s="44">
        <v>0</v>
      </c>
      <c r="O683" s="43" t="s">
        <v>114</v>
      </c>
      <c r="P683" s="42" t="s">
        <v>845</v>
      </c>
      <c r="R683" s="31" t="str">
        <f t="shared" si="20"/>
        <v/>
      </c>
    </row>
    <row r="684" spans="3:18" ht="15.75" x14ac:dyDescent="0.25">
      <c r="C684" s="42" t="s">
        <v>2750</v>
      </c>
      <c r="D684" s="42" t="s">
        <v>114</v>
      </c>
      <c r="E684" s="42" t="s">
        <v>109</v>
      </c>
      <c r="F684" s="42" t="s">
        <v>480</v>
      </c>
      <c r="G684" s="42">
        <v>4537</v>
      </c>
      <c r="H684" s="43" t="s">
        <v>404</v>
      </c>
      <c r="I684" s="43" t="s">
        <v>2706</v>
      </c>
      <c r="J684" s="43" t="s">
        <v>833</v>
      </c>
      <c r="K684" s="43">
        <v>3</v>
      </c>
      <c r="L684" s="43">
        <v>0</v>
      </c>
      <c r="M684" s="43">
        <f t="shared" si="21"/>
        <v>0</v>
      </c>
      <c r="N684" s="44">
        <v>0</v>
      </c>
      <c r="O684" s="43" t="s">
        <v>114</v>
      </c>
      <c r="P684" s="42" t="s">
        <v>845</v>
      </c>
      <c r="R684" s="31" t="str">
        <f t="shared" si="20"/>
        <v/>
      </c>
    </row>
    <row r="685" spans="3:18" ht="15.75" x14ac:dyDescent="0.25">
      <c r="C685" s="42" t="s">
        <v>2750</v>
      </c>
      <c r="D685" s="42" t="s">
        <v>2</v>
      </c>
      <c r="E685" s="42" t="s">
        <v>2</v>
      </c>
      <c r="F685" s="42" t="s">
        <v>324</v>
      </c>
      <c r="G685" s="42">
        <v>4577</v>
      </c>
      <c r="H685" s="43" t="s">
        <v>406</v>
      </c>
      <c r="I685" s="43" t="s">
        <v>2705</v>
      </c>
      <c r="J685" s="43" t="s">
        <v>834</v>
      </c>
      <c r="K685" s="43">
        <v>30</v>
      </c>
      <c r="L685" s="43">
        <v>0</v>
      </c>
      <c r="M685" s="43">
        <f t="shared" si="21"/>
        <v>0</v>
      </c>
      <c r="N685" s="44">
        <v>0</v>
      </c>
      <c r="O685" s="43" t="s">
        <v>2</v>
      </c>
      <c r="P685" s="42" t="s">
        <v>2</v>
      </c>
      <c r="R685" s="31">
        <f t="shared" si="20"/>
        <v>0</v>
      </c>
    </row>
    <row r="686" spans="3:18" ht="15.75" x14ac:dyDescent="0.25">
      <c r="C686" s="42" t="s">
        <v>2750</v>
      </c>
      <c r="D686" s="42" t="s">
        <v>2</v>
      </c>
      <c r="E686" s="42" t="s">
        <v>2</v>
      </c>
      <c r="F686" s="42" t="s">
        <v>323</v>
      </c>
      <c r="G686" s="42">
        <v>4578</v>
      </c>
      <c r="H686" s="43" t="s">
        <v>404</v>
      </c>
      <c r="I686" s="43" t="s">
        <v>2705</v>
      </c>
      <c r="J686" s="43" t="s">
        <v>834</v>
      </c>
      <c r="K686" s="43">
        <v>3</v>
      </c>
      <c r="L686" s="43">
        <v>0</v>
      </c>
      <c r="M686" s="43">
        <f t="shared" si="21"/>
        <v>0</v>
      </c>
      <c r="N686" s="44">
        <v>0</v>
      </c>
      <c r="O686" s="43" t="s">
        <v>2</v>
      </c>
      <c r="P686" s="42" t="s">
        <v>2</v>
      </c>
      <c r="R686" s="31">
        <f t="shared" si="20"/>
        <v>0</v>
      </c>
    </row>
    <row r="687" spans="3:18" ht="15.75" x14ac:dyDescent="0.25">
      <c r="C687" s="42" t="s">
        <v>2750</v>
      </c>
      <c r="D687" s="42" t="s">
        <v>2</v>
      </c>
      <c r="E687" s="42" t="s">
        <v>2</v>
      </c>
      <c r="F687" s="42" t="s">
        <v>497</v>
      </c>
      <c r="G687" s="42">
        <v>4586</v>
      </c>
      <c r="H687" s="43" t="s">
        <v>403</v>
      </c>
      <c r="I687" s="43" t="s">
        <v>2705</v>
      </c>
      <c r="J687" s="43" t="s">
        <v>834</v>
      </c>
      <c r="K687" s="43">
        <v>4</v>
      </c>
      <c r="L687" s="43">
        <v>0</v>
      </c>
      <c r="M687" s="43">
        <f t="shared" si="21"/>
        <v>0</v>
      </c>
      <c r="N687" s="44">
        <v>0</v>
      </c>
      <c r="O687" s="43" t="s">
        <v>2</v>
      </c>
      <c r="P687" s="42" t="s">
        <v>2</v>
      </c>
      <c r="R687" s="31">
        <f t="shared" si="20"/>
        <v>0</v>
      </c>
    </row>
    <row r="688" spans="3:18" ht="15.75" x14ac:dyDescent="0.25">
      <c r="C688" s="42" t="s">
        <v>2750</v>
      </c>
      <c r="D688" s="42" t="s">
        <v>2</v>
      </c>
      <c r="E688" s="42" t="s">
        <v>2</v>
      </c>
      <c r="F688" s="42" t="s">
        <v>322</v>
      </c>
      <c r="G688" s="42">
        <v>4579</v>
      </c>
      <c r="H688" s="43" t="s">
        <v>403</v>
      </c>
      <c r="I688" s="43" t="s">
        <v>2705</v>
      </c>
      <c r="J688" s="43" t="s">
        <v>834</v>
      </c>
      <c r="K688" s="43">
        <v>6</v>
      </c>
      <c r="L688" s="43">
        <v>0</v>
      </c>
      <c r="M688" s="43">
        <f t="shared" si="21"/>
        <v>0</v>
      </c>
      <c r="N688" s="44">
        <v>0</v>
      </c>
      <c r="O688" s="43" t="s">
        <v>2</v>
      </c>
      <c r="P688" s="42" t="s">
        <v>1</v>
      </c>
      <c r="R688" s="31">
        <f t="shared" si="20"/>
        <v>0</v>
      </c>
    </row>
    <row r="689" spans="3:18" ht="15.75" x14ac:dyDescent="0.25">
      <c r="C689" s="42" t="s">
        <v>2750</v>
      </c>
      <c r="D689" s="42" t="s">
        <v>2</v>
      </c>
      <c r="E689" s="42" t="s">
        <v>2</v>
      </c>
      <c r="F689" s="42" t="s">
        <v>496</v>
      </c>
      <c r="G689" s="42">
        <v>4581</v>
      </c>
      <c r="H689" s="43" t="s">
        <v>404</v>
      </c>
      <c r="I689" s="43" t="s">
        <v>2705</v>
      </c>
      <c r="J689" s="43" t="s">
        <v>834</v>
      </c>
      <c r="K689" s="43">
        <v>7</v>
      </c>
      <c r="L689" s="43">
        <v>0</v>
      </c>
      <c r="M689" s="43">
        <f t="shared" si="21"/>
        <v>0</v>
      </c>
      <c r="N689" s="44">
        <v>0</v>
      </c>
      <c r="O689" s="43" t="s">
        <v>2</v>
      </c>
      <c r="P689" s="42" t="s">
        <v>2</v>
      </c>
      <c r="R689" s="31">
        <f t="shared" si="20"/>
        <v>0</v>
      </c>
    </row>
    <row r="690" spans="3:18" ht="15.75" x14ac:dyDescent="0.25">
      <c r="C690" s="42" t="s">
        <v>2750</v>
      </c>
      <c r="D690" s="42" t="s">
        <v>2</v>
      </c>
      <c r="E690" s="42" t="s">
        <v>0</v>
      </c>
      <c r="F690" s="42" t="s">
        <v>320</v>
      </c>
      <c r="G690" s="42">
        <v>4583</v>
      </c>
      <c r="H690" s="43" t="s">
        <v>404</v>
      </c>
      <c r="I690" s="43" t="s">
        <v>2705</v>
      </c>
      <c r="J690" s="43" t="s">
        <v>834</v>
      </c>
      <c r="K690" s="43">
        <v>10</v>
      </c>
      <c r="L690" s="43">
        <v>0</v>
      </c>
      <c r="M690" s="43">
        <f t="shared" si="21"/>
        <v>0</v>
      </c>
      <c r="N690" s="44">
        <v>0</v>
      </c>
      <c r="O690" s="43" t="s">
        <v>2</v>
      </c>
      <c r="P690" s="42" t="s">
        <v>0</v>
      </c>
      <c r="R690" s="31">
        <f t="shared" si="20"/>
        <v>0</v>
      </c>
    </row>
    <row r="691" spans="3:18" ht="15.75" x14ac:dyDescent="0.25">
      <c r="C691" s="42" t="s">
        <v>2750</v>
      </c>
      <c r="D691" s="42" t="s">
        <v>2</v>
      </c>
      <c r="E691" s="42" t="s">
        <v>0</v>
      </c>
      <c r="F691" s="42" t="s">
        <v>321</v>
      </c>
      <c r="G691" s="42">
        <v>4582</v>
      </c>
      <c r="H691" s="43" t="s">
        <v>403</v>
      </c>
      <c r="I691" s="43" t="s">
        <v>2705</v>
      </c>
      <c r="J691" s="43" t="s">
        <v>834</v>
      </c>
      <c r="K691" s="43">
        <v>2</v>
      </c>
      <c r="L691" s="43">
        <v>0</v>
      </c>
      <c r="M691" s="43">
        <f t="shared" si="21"/>
        <v>0</v>
      </c>
      <c r="N691" s="44">
        <v>0</v>
      </c>
      <c r="O691" s="43" t="s">
        <v>2</v>
      </c>
      <c r="P691" s="42" t="s">
        <v>0</v>
      </c>
      <c r="R691" s="31">
        <f t="shared" si="20"/>
        <v>0</v>
      </c>
    </row>
    <row r="692" spans="3:18" ht="15.75" x14ac:dyDescent="0.25">
      <c r="C692" s="42" t="s">
        <v>2750</v>
      </c>
      <c r="D692" s="42" t="s">
        <v>2</v>
      </c>
      <c r="E692" s="42" t="s">
        <v>1</v>
      </c>
      <c r="F692" s="42" t="s">
        <v>493</v>
      </c>
      <c r="G692" s="42">
        <v>4580</v>
      </c>
      <c r="H692" s="43" t="s">
        <v>404</v>
      </c>
      <c r="I692" s="43" t="s">
        <v>2705</v>
      </c>
      <c r="J692" s="43" t="s">
        <v>834</v>
      </c>
      <c r="K692" s="43">
        <v>2</v>
      </c>
      <c r="L692" s="43">
        <v>0</v>
      </c>
      <c r="M692" s="43">
        <f t="shared" si="21"/>
        <v>0</v>
      </c>
      <c r="N692" s="44">
        <v>0</v>
      </c>
      <c r="O692" s="43" t="s">
        <v>2</v>
      </c>
      <c r="P692" s="42" t="s">
        <v>1</v>
      </c>
      <c r="R692" s="31">
        <f t="shared" si="20"/>
        <v>0</v>
      </c>
    </row>
    <row r="693" spans="3:18" ht="15.75" x14ac:dyDescent="0.25">
      <c r="C693" s="42" t="s">
        <v>2750</v>
      </c>
      <c r="D693" s="42" t="s">
        <v>2</v>
      </c>
      <c r="E693" s="42" t="s">
        <v>1</v>
      </c>
      <c r="F693" s="42" t="s">
        <v>495</v>
      </c>
      <c r="G693" s="42">
        <v>4585</v>
      </c>
      <c r="H693" s="43" t="s">
        <v>403</v>
      </c>
      <c r="I693" s="43" t="s">
        <v>2706</v>
      </c>
      <c r="J693" s="43" t="s">
        <v>833</v>
      </c>
      <c r="K693" s="43">
        <v>2</v>
      </c>
      <c r="L693" s="43">
        <v>0</v>
      </c>
      <c r="M693" s="43">
        <f t="shared" si="21"/>
        <v>0</v>
      </c>
      <c r="N693" s="44">
        <v>0</v>
      </c>
      <c r="O693" s="43" t="s">
        <v>2</v>
      </c>
      <c r="P693" s="42" t="s">
        <v>846</v>
      </c>
      <c r="R693" s="31" t="str">
        <f t="shared" si="20"/>
        <v/>
      </c>
    </row>
    <row r="694" spans="3:18" ht="15.75" x14ac:dyDescent="0.25">
      <c r="C694" s="42" t="s">
        <v>2750</v>
      </c>
      <c r="D694" s="42" t="s">
        <v>2</v>
      </c>
      <c r="E694" s="42" t="s">
        <v>1</v>
      </c>
      <c r="F694" s="42" t="s">
        <v>494</v>
      </c>
      <c r="G694" s="42">
        <v>4584</v>
      </c>
      <c r="H694" s="43" t="s">
        <v>403</v>
      </c>
      <c r="I694" s="43" t="s">
        <v>2706</v>
      </c>
      <c r="J694" s="43" t="s">
        <v>833</v>
      </c>
      <c r="K694" s="43">
        <v>4</v>
      </c>
      <c r="L694" s="43">
        <v>0</v>
      </c>
      <c r="M694" s="43">
        <f t="shared" si="21"/>
        <v>0</v>
      </c>
      <c r="N694" s="44">
        <v>0</v>
      </c>
      <c r="O694" s="43" t="s">
        <v>2</v>
      </c>
      <c r="P694" s="42" t="s">
        <v>846</v>
      </c>
      <c r="R694" s="31" t="str">
        <f t="shared" si="20"/>
        <v/>
      </c>
    </row>
    <row r="695" spans="3:18" ht="15.75" x14ac:dyDescent="0.25">
      <c r="C695" s="42" t="s">
        <v>2750</v>
      </c>
      <c r="D695" s="42" t="s">
        <v>2</v>
      </c>
      <c r="E695" s="42" t="s">
        <v>1</v>
      </c>
      <c r="F695" s="42" t="s">
        <v>495</v>
      </c>
      <c r="G695" s="42">
        <v>4585</v>
      </c>
      <c r="H695" s="43" t="s">
        <v>403</v>
      </c>
      <c r="I695" s="43" t="s">
        <v>2706</v>
      </c>
      <c r="J695" s="43" t="s">
        <v>833</v>
      </c>
      <c r="K695" s="43">
        <v>1</v>
      </c>
      <c r="L695" s="43">
        <v>0</v>
      </c>
      <c r="M695" s="43">
        <f t="shared" si="21"/>
        <v>0</v>
      </c>
      <c r="N695" s="44">
        <v>0</v>
      </c>
      <c r="O695" s="43" t="s">
        <v>2</v>
      </c>
      <c r="P695" s="42" t="s">
        <v>846</v>
      </c>
      <c r="R695" s="31" t="str">
        <f t="shared" si="20"/>
        <v/>
      </c>
    </row>
    <row r="696" spans="3:18" ht="15.75" x14ac:dyDescent="0.25">
      <c r="C696" s="42" t="s">
        <v>2750</v>
      </c>
      <c r="D696" s="42" t="s">
        <v>2</v>
      </c>
      <c r="E696" s="42" t="s">
        <v>1</v>
      </c>
      <c r="F696" s="42" t="s">
        <v>493</v>
      </c>
      <c r="G696" s="42">
        <v>4580</v>
      </c>
      <c r="H696" s="43" t="s">
        <v>404</v>
      </c>
      <c r="I696" s="43" t="s">
        <v>2705</v>
      </c>
      <c r="J696" s="43" t="s">
        <v>834</v>
      </c>
      <c r="K696" s="43">
        <v>3</v>
      </c>
      <c r="L696" s="43">
        <v>0</v>
      </c>
      <c r="M696" s="43">
        <f t="shared" si="21"/>
        <v>0</v>
      </c>
      <c r="N696" s="44">
        <v>0</v>
      </c>
      <c r="O696" s="43" t="s">
        <v>2</v>
      </c>
      <c r="P696" s="42" t="s">
        <v>1</v>
      </c>
      <c r="R696" s="31">
        <f t="shared" si="20"/>
        <v>0</v>
      </c>
    </row>
    <row r="697" spans="3:18" ht="15.75" x14ac:dyDescent="0.25">
      <c r="C697" s="42" t="s">
        <v>2750</v>
      </c>
      <c r="D697" s="42" t="s">
        <v>2</v>
      </c>
      <c r="E697" s="42" t="s">
        <v>2</v>
      </c>
      <c r="F697" s="42" t="s">
        <v>324</v>
      </c>
      <c r="G697" s="42">
        <v>4577</v>
      </c>
      <c r="H697" s="43" t="s">
        <v>406</v>
      </c>
      <c r="I697" s="43" t="s">
        <v>2705</v>
      </c>
      <c r="J697" s="43" t="s">
        <v>833</v>
      </c>
      <c r="K697" s="43">
        <v>51</v>
      </c>
      <c r="L697" s="43">
        <v>3</v>
      </c>
      <c r="M697" s="43">
        <f t="shared" si="21"/>
        <v>0</v>
      </c>
      <c r="N697" s="44">
        <v>5.8823529411764705E-2</v>
      </c>
      <c r="O697" s="43" t="s">
        <v>2</v>
      </c>
      <c r="P697" s="42" t="s">
        <v>2</v>
      </c>
      <c r="R697" s="31" t="str">
        <f t="shared" si="20"/>
        <v/>
      </c>
    </row>
    <row r="698" spans="3:18" ht="15.75" x14ac:dyDescent="0.25">
      <c r="C698" s="42" t="s">
        <v>2750</v>
      </c>
      <c r="D698" s="42" t="s">
        <v>2</v>
      </c>
      <c r="E698" s="42" t="s">
        <v>2</v>
      </c>
      <c r="F698" s="42" t="s">
        <v>496</v>
      </c>
      <c r="G698" s="42">
        <v>4581</v>
      </c>
      <c r="H698" s="43" t="s">
        <v>404</v>
      </c>
      <c r="I698" s="43" t="s">
        <v>2705</v>
      </c>
      <c r="J698" s="43" t="s">
        <v>834</v>
      </c>
      <c r="K698" s="43">
        <v>2</v>
      </c>
      <c r="L698" s="43">
        <v>0</v>
      </c>
      <c r="M698" s="43">
        <f t="shared" si="21"/>
        <v>0</v>
      </c>
      <c r="N698" s="44">
        <v>0</v>
      </c>
      <c r="O698" s="43" t="s">
        <v>2</v>
      </c>
      <c r="P698" s="42" t="s">
        <v>2</v>
      </c>
      <c r="R698" s="31">
        <f t="shared" si="20"/>
        <v>0</v>
      </c>
    </row>
    <row r="699" spans="3:18" ht="15.75" x14ac:dyDescent="0.25">
      <c r="C699" s="42" t="s">
        <v>2750</v>
      </c>
      <c r="D699" s="42" t="s">
        <v>2</v>
      </c>
      <c r="E699" s="42" t="s">
        <v>2</v>
      </c>
      <c r="F699" s="42" t="s">
        <v>322</v>
      </c>
      <c r="G699" s="42">
        <v>4579</v>
      </c>
      <c r="H699" s="43" t="s">
        <v>403</v>
      </c>
      <c r="I699" s="43" t="s">
        <v>2705</v>
      </c>
      <c r="J699" s="43" t="s">
        <v>834</v>
      </c>
      <c r="K699" s="43">
        <v>2</v>
      </c>
      <c r="L699" s="43">
        <v>0</v>
      </c>
      <c r="M699" s="43">
        <f t="shared" si="21"/>
        <v>0</v>
      </c>
      <c r="N699" s="44">
        <v>0</v>
      </c>
      <c r="O699" s="43" t="s">
        <v>2</v>
      </c>
      <c r="P699" s="42" t="s">
        <v>1</v>
      </c>
      <c r="R699" s="31">
        <f t="shared" si="20"/>
        <v>0</v>
      </c>
    </row>
    <row r="700" spans="3:18" ht="15.75" x14ac:dyDescent="0.25">
      <c r="C700" s="42" t="s">
        <v>2750</v>
      </c>
      <c r="D700" s="42" t="s">
        <v>2</v>
      </c>
      <c r="E700" s="42" t="s">
        <v>2</v>
      </c>
      <c r="F700" s="42" t="s">
        <v>497</v>
      </c>
      <c r="G700" s="42">
        <v>4586</v>
      </c>
      <c r="H700" s="43" t="s">
        <v>403</v>
      </c>
      <c r="I700" s="43" t="s">
        <v>2705</v>
      </c>
      <c r="J700" s="43" t="s">
        <v>834</v>
      </c>
      <c r="K700" s="43">
        <v>1</v>
      </c>
      <c r="L700" s="43">
        <v>0</v>
      </c>
      <c r="M700" s="43">
        <f t="shared" si="21"/>
        <v>0</v>
      </c>
      <c r="N700" s="44">
        <v>0</v>
      </c>
      <c r="O700" s="43" t="s">
        <v>2</v>
      </c>
      <c r="P700" s="42" t="s">
        <v>2</v>
      </c>
      <c r="R700" s="31">
        <f t="shared" si="20"/>
        <v>0</v>
      </c>
    </row>
    <row r="701" spans="3:18" ht="15.75" x14ac:dyDescent="0.25">
      <c r="C701" s="42" t="s">
        <v>2750</v>
      </c>
      <c r="D701" s="42" t="s">
        <v>2</v>
      </c>
      <c r="E701" s="42" t="s">
        <v>2</v>
      </c>
      <c r="F701" s="42" t="s">
        <v>323</v>
      </c>
      <c r="G701" s="42">
        <v>4578</v>
      </c>
      <c r="H701" s="43" t="s">
        <v>404</v>
      </c>
      <c r="I701" s="43" t="s">
        <v>2705</v>
      </c>
      <c r="J701" s="43" t="s">
        <v>834</v>
      </c>
      <c r="K701" s="43">
        <v>1</v>
      </c>
      <c r="L701" s="43">
        <v>0</v>
      </c>
      <c r="M701" s="43">
        <f t="shared" si="21"/>
        <v>0</v>
      </c>
      <c r="N701" s="44">
        <v>0</v>
      </c>
      <c r="O701" s="43" t="s">
        <v>2</v>
      </c>
      <c r="P701" s="42" t="s">
        <v>2</v>
      </c>
      <c r="R701" s="31">
        <f t="shared" si="20"/>
        <v>0</v>
      </c>
    </row>
    <row r="702" spans="3:18" ht="15.75" x14ac:dyDescent="0.25">
      <c r="C702" s="42" t="s">
        <v>2750</v>
      </c>
      <c r="D702" s="42" t="s">
        <v>2</v>
      </c>
      <c r="E702" s="42" t="s">
        <v>0</v>
      </c>
      <c r="F702" s="42" t="s">
        <v>320</v>
      </c>
      <c r="G702" s="42">
        <v>4583</v>
      </c>
      <c r="H702" s="43" t="s">
        <v>404</v>
      </c>
      <c r="I702" s="43" t="s">
        <v>2705</v>
      </c>
      <c r="J702" s="43" t="s">
        <v>833</v>
      </c>
      <c r="K702" s="43">
        <v>1</v>
      </c>
      <c r="L702" s="43">
        <v>0</v>
      </c>
      <c r="M702" s="43">
        <f t="shared" si="21"/>
        <v>0</v>
      </c>
      <c r="N702" s="44">
        <v>0</v>
      </c>
      <c r="O702" s="43" t="s">
        <v>2</v>
      </c>
      <c r="P702" s="42" t="s">
        <v>0</v>
      </c>
      <c r="R702" s="31" t="str">
        <f t="shared" si="20"/>
        <v/>
      </c>
    </row>
    <row r="703" spans="3:18" ht="15.75" x14ac:dyDescent="0.25">
      <c r="C703" s="42" t="s">
        <v>2750</v>
      </c>
      <c r="D703" s="42" t="s">
        <v>2</v>
      </c>
      <c r="E703" s="42" t="s">
        <v>0</v>
      </c>
      <c r="F703" s="42" t="s">
        <v>321</v>
      </c>
      <c r="G703" s="42">
        <v>4582</v>
      </c>
      <c r="H703" s="43" t="s">
        <v>403</v>
      </c>
      <c r="I703" s="43" t="s">
        <v>2705</v>
      </c>
      <c r="J703" s="43" t="s">
        <v>834</v>
      </c>
      <c r="K703" s="43">
        <v>2</v>
      </c>
      <c r="L703" s="43">
        <v>0</v>
      </c>
      <c r="M703" s="43">
        <f t="shared" si="21"/>
        <v>0</v>
      </c>
      <c r="N703" s="44">
        <v>0</v>
      </c>
      <c r="O703" s="43" t="s">
        <v>2</v>
      </c>
      <c r="P703" s="42" t="s">
        <v>0</v>
      </c>
      <c r="R703" s="31">
        <f t="shared" si="20"/>
        <v>0</v>
      </c>
    </row>
    <row r="704" spans="3:18" ht="15.75" x14ac:dyDescent="0.25">
      <c r="C704" s="42" t="s">
        <v>2757</v>
      </c>
      <c r="D704" s="42" t="s">
        <v>2743</v>
      </c>
      <c r="E704" s="42" t="s">
        <v>2744</v>
      </c>
      <c r="F704" s="42" t="s">
        <v>2711</v>
      </c>
      <c r="G704" s="42">
        <v>7686</v>
      </c>
      <c r="H704" s="43" t="s">
        <v>2712</v>
      </c>
      <c r="I704" s="43" t="s">
        <v>2706</v>
      </c>
      <c r="J704" s="43" t="s">
        <v>834</v>
      </c>
      <c r="K704" s="43">
        <v>198</v>
      </c>
      <c r="L704" s="43">
        <v>50</v>
      </c>
      <c r="M704" s="43">
        <f t="shared" si="21"/>
        <v>50</v>
      </c>
      <c r="N704" s="44">
        <v>0.25252525252525254</v>
      </c>
      <c r="O704" s="43" t="s">
        <v>101</v>
      </c>
      <c r="P704" s="42" t="s">
        <v>101</v>
      </c>
      <c r="R704" s="31">
        <f t="shared" si="20"/>
        <v>50</v>
      </c>
    </row>
    <row r="705" spans="3:18" ht="15.75" x14ac:dyDescent="0.25">
      <c r="C705" s="42" t="s">
        <v>2757</v>
      </c>
      <c r="D705" s="42" t="s">
        <v>2743</v>
      </c>
      <c r="E705" s="42" t="s">
        <v>2744</v>
      </c>
      <c r="F705" s="42" t="s">
        <v>2711</v>
      </c>
      <c r="G705" s="42">
        <v>7686</v>
      </c>
      <c r="H705" s="43" t="s">
        <v>2712</v>
      </c>
      <c r="I705" s="43" t="s">
        <v>2706</v>
      </c>
      <c r="J705" s="43" t="s">
        <v>833</v>
      </c>
      <c r="K705" s="43">
        <v>1038</v>
      </c>
      <c r="L705" s="43">
        <v>651</v>
      </c>
      <c r="M705" s="43">
        <f t="shared" si="21"/>
        <v>0</v>
      </c>
      <c r="N705" s="44">
        <v>0.62716763005780352</v>
      </c>
      <c r="O705" s="43" t="s">
        <v>101</v>
      </c>
      <c r="P705" s="42" t="s">
        <v>101</v>
      </c>
      <c r="R705" s="31" t="str">
        <f t="shared" si="20"/>
        <v/>
      </c>
    </row>
    <row r="706" spans="3:18" ht="15.75" x14ac:dyDescent="0.25">
      <c r="C706" s="42" t="s">
        <v>2749</v>
      </c>
      <c r="D706" s="42" t="s">
        <v>84</v>
      </c>
      <c r="E706" s="42" t="s">
        <v>84</v>
      </c>
      <c r="F706" s="42" t="s">
        <v>511</v>
      </c>
      <c r="G706" s="42">
        <v>4660</v>
      </c>
      <c r="H706" s="43" t="s">
        <v>405</v>
      </c>
      <c r="I706" s="43" t="s">
        <v>2706</v>
      </c>
      <c r="J706" s="43" t="s">
        <v>833</v>
      </c>
      <c r="K706" s="43">
        <v>39</v>
      </c>
      <c r="L706" s="43">
        <v>0</v>
      </c>
      <c r="M706" s="43">
        <f t="shared" si="21"/>
        <v>0</v>
      </c>
      <c r="N706" s="44">
        <v>0</v>
      </c>
      <c r="O706" s="43" t="s">
        <v>84</v>
      </c>
      <c r="P706" s="42" t="s">
        <v>84</v>
      </c>
      <c r="R706" s="31" t="str">
        <f t="shared" si="20"/>
        <v/>
      </c>
    </row>
    <row r="707" spans="3:18" ht="15.75" x14ac:dyDescent="0.25">
      <c r="C707" s="42" t="s">
        <v>2749</v>
      </c>
      <c r="D707" s="42" t="s">
        <v>84</v>
      </c>
      <c r="E707" s="42" t="s">
        <v>84</v>
      </c>
      <c r="F707" s="42" t="s">
        <v>512</v>
      </c>
      <c r="G707" s="42">
        <v>4661</v>
      </c>
      <c r="H707" s="43" t="s">
        <v>404</v>
      </c>
      <c r="I707" s="43" t="s">
        <v>2706</v>
      </c>
      <c r="J707" s="43" t="s">
        <v>833</v>
      </c>
      <c r="K707" s="43">
        <v>2</v>
      </c>
      <c r="L707" s="43">
        <v>0</v>
      </c>
      <c r="M707" s="43">
        <f t="shared" si="21"/>
        <v>0</v>
      </c>
      <c r="N707" s="44">
        <v>0</v>
      </c>
      <c r="O707" s="43" t="s">
        <v>84</v>
      </c>
      <c r="P707" s="42" t="s">
        <v>84</v>
      </c>
      <c r="R707" s="31" t="str">
        <f t="shared" si="20"/>
        <v/>
      </c>
    </row>
    <row r="708" spans="3:18" ht="15.75" x14ac:dyDescent="0.25">
      <c r="C708" s="42" t="s">
        <v>2749</v>
      </c>
      <c r="D708" s="42" t="s">
        <v>84</v>
      </c>
      <c r="E708" s="42" t="s">
        <v>84</v>
      </c>
      <c r="F708" s="42" t="s">
        <v>517</v>
      </c>
      <c r="G708" s="42">
        <v>4672</v>
      </c>
      <c r="H708" s="43" t="s">
        <v>403</v>
      </c>
      <c r="I708" s="43" t="s">
        <v>2706</v>
      </c>
      <c r="J708" s="43" t="s">
        <v>833</v>
      </c>
      <c r="K708" s="43">
        <v>3</v>
      </c>
      <c r="L708" s="43">
        <v>1</v>
      </c>
      <c r="M708" s="43">
        <f t="shared" si="21"/>
        <v>0</v>
      </c>
      <c r="N708" s="44">
        <v>0.33333333333333331</v>
      </c>
      <c r="O708" s="43" t="s">
        <v>84</v>
      </c>
      <c r="P708" s="42" t="s">
        <v>84</v>
      </c>
      <c r="R708" s="31" t="str">
        <f t="shared" si="20"/>
        <v/>
      </c>
    </row>
    <row r="709" spans="3:18" ht="15.75" x14ac:dyDescent="0.25">
      <c r="C709" s="42" t="s">
        <v>2749</v>
      </c>
      <c r="D709" s="42" t="s">
        <v>84</v>
      </c>
      <c r="E709" s="42" t="s">
        <v>84</v>
      </c>
      <c r="F709" s="42" t="s">
        <v>521</v>
      </c>
      <c r="G709" s="42">
        <v>6957</v>
      </c>
      <c r="H709" s="43" t="s">
        <v>403</v>
      </c>
      <c r="I709" s="43" t="s">
        <v>2706</v>
      </c>
      <c r="J709" s="43" t="s">
        <v>833</v>
      </c>
      <c r="K709" s="43">
        <v>8</v>
      </c>
      <c r="L709" s="43">
        <v>0</v>
      </c>
      <c r="M709" s="43">
        <f t="shared" si="21"/>
        <v>0</v>
      </c>
      <c r="N709" s="44">
        <v>0</v>
      </c>
      <c r="O709" s="43" t="s">
        <v>84</v>
      </c>
      <c r="P709" s="42" t="s">
        <v>84</v>
      </c>
      <c r="R709" s="31" t="str">
        <f t="shared" si="20"/>
        <v/>
      </c>
    </row>
    <row r="710" spans="3:18" ht="15.75" x14ac:dyDescent="0.25">
      <c r="C710" s="42" t="s">
        <v>2749</v>
      </c>
      <c r="D710" s="42" t="s">
        <v>84</v>
      </c>
      <c r="E710" s="42" t="s">
        <v>84</v>
      </c>
      <c r="F710" s="42" t="s">
        <v>275</v>
      </c>
      <c r="G710" s="42">
        <v>4692</v>
      </c>
      <c r="H710" s="43" t="s">
        <v>404</v>
      </c>
      <c r="I710" s="43" t="s">
        <v>2705</v>
      </c>
      <c r="J710" s="43" t="s">
        <v>834</v>
      </c>
      <c r="K710" s="43">
        <v>5</v>
      </c>
      <c r="L710" s="43">
        <v>0</v>
      </c>
      <c r="M710" s="43">
        <f t="shared" si="21"/>
        <v>0</v>
      </c>
      <c r="N710" s="44">
        <v>0</v>
      </c>
      <c r="O710" s="43" t="s">
        <v>84</v>
      </c>
      <c r="P710" s="42" t="s">
        <v>70</v>
      </c>
      <c r="R710" s="31">
        <f t="shared" si="20"/>
        <v>0</v>
      </c>
    </row>
    <row r="711" spans="3:18" ht="15.75" x14ac:dyDescent="0.25">
      <c r="C711" s="42" t="s">
        <v>2749</v>
      </c>
      <c r="D711" s="42" t="s">
        <v>84</v>
      </c>
      <c r="E711" s="42" t="s">
        <v>84</v>
      </c>
      <c r="F711" s="42" t="s">
        <v>2510</v>
      </c>
      <c r="G711" s="42">
        <v>4673</v>
      </c>
      <c r="H711" s="43" t="s">
        <v>403</v>
      </c>
      <c r="I711" s="43" t="s">
        <v>2706</v>
      </c>
      <c r="J711" s="43" t="s">
        <v>833</v>
      </c>
      <c r="K711" s="43">
        <v>2</v>
      </c>
      <c r="L711" s="43">
        <v>0</v>
      </c>
      <c r="M711" s="43">
        <f t="shared" si="21"/>
        <v>0</v>
      </c>
      <c r="N711" s="44">
        <v>0</v>
      </c>
      <c r="O711" s="43" t="s">
        <v>84</v>
      </c>
      <c r="P711" s="42" t="s">
        <v>84</v>
      </c>
      <c r="R711" s="31" t="str">
        <f t="shared" si="20"/>
        <v/>
      </c>
    </row>
    <row r="712" spans="3:18" ht="15.75" x14ac:dyDescent="0.25">
      <c r="C712" s="42" t="s">
        <v>2749</v>
      </c>
      <c r="D712" s="42" t="s">
        <v>84</v>
      </c>
      <c r="E712" s="42" t="s">
        <v>84</v>
      </c>
      <c r="F712" s="42" t="s">
        <v>279</v>
      </c>
      <c r="G712" s="42">
        <v>4701</v>
      </c>
      <c r="H712" s="43" t="s">
        <v>405</v>
      </c>
      <c r="I712" s="43" t="s">
        <v>2705</v>
      </c>
      <c r="J712" s="43" t="s">
        <v>834</v>
      </c>
      <c r="K712" s="43">
        <v>3</v>
      </c>
      <c r="L712" s="43">
        <v>0</v>
      </c>
      <c r="M712" s="43">
        <f t="shared" si="21"/>
        <v>0</v>
      </c>
      <c r="N712" s="44">
        <v>0</v>
      </c>
      <c r="O712" s="43" t="s">
        <v>84</v>
      </c>
      <c r="P712" s="42" t="s">
        <v>76</v>
      </c>
      <c r="R712" s="31">
        <f t="shared" si="20"/>
        <v>0</v>
      </c>
    </row>
    <row r="713" spans="3:18" ht="15.75" x14ac:dyDescent="0.25">
      <c r="C713" s="42" t="s">
        <v>2749</v>
      </c>
      <c r="D713" s="42" t="s">
        <v>84</v>
      </c>
      <c r="E713" s="42" t="s">
        <v>84</v>
      </c>
      <c r="F713" s="42" t="s">
        <v>2519</v>
      </c>
      <c r="G713" s="42">
        <v>4680</v>
      </c>
      <c r="H713" s="43" t="s">
        <v>403</v>
      </c>
      <c r="I713" s="43" t="s">
        <v>2706</v>
      </c>
      <c r="J713" s="43" t="s">
        <v>833</v>
      </c>
      <c r="K713" s="43">
        <v>2</v>
      </c>
      <c r="L713" s="43">
        <v>0</v>
      </c>
      <c r="M713" s="43">
        <f t="shared" si="21"/>
        <v>0</v>
      </c>
      <c r="N713" s="44">
        <v>0</v>
      </c>
      <c r="O713" s="43" t="s">
        <v>84</v>
      </c>
      <c r="P713" s="42" t="s">
        <v>84</v>
      </c>
      <c r="R713" s="31" t="str">
        <f t="shared" si="20"/>
        <v/>
      </c>
    </row>
    <row r="714" spans="3:18" ht="15.75" x14ac:dyDescent="0.25">
      <c r="C714" s="42" t="s">
        <v>2749</v>
      </c>
      <c r="D714" s="42" t="s">
        <v>84</v>
      </c>
      <c r="E714" s="42" t="s">
        <v>84</v>
      </c>
      <c r="F714" s="42" t="s">
        <v>273</v>
      </c>
      <c r="G714" s="42">
        <v>4743</v>
      </c>
      <c r="H714" s="43" t="s">
        <v>405</v>
      </c>
      <c r="I714" s="43" t="s">
        <v>2706</v>
      </c>
      <c r="J714" s="43" t="s">
        <v>833</v>
      </c>
      <c r="K714" s="43">
        <v>7</v>
      </c>
      <c r="L714" s="43">
        <v>0</v>
      </c>
      <c r="M714" s="43">
        <f t="shared" si="21"/>
        <v>0</v>
      </c>
      <c r="N714" s="44">
        <v>0</v>
      </c>
      <c r="O714" s="43" t="s">
        <v>84</v>
      </c>
      <c r="P714" s="42" t="s">
        <v>69</v>
      </c>
      <c r="R714" s="31" t="str">
        <f t="shared" si="20"/>
        <v/>
      </c>
    </row>
    <row r="715" spans="3:18" ht="15.75" x14ac:dyDescent="0.25">
      <c r="C715" s="42" t="s">
        <v>2749</v>
      </c>
      <c r="D715" s="42" t="s">
        <v>84</v>
      </c>
      <c r="E715" s="42" t="s">
        <v>84</v>
      </c>
      <c r="F715" s="42" t="s">
        <v>2502</v>
      </c>
      <c r="G715" s="42">
        <v>4666</v>
      </c>
      <c r="H715" s="43" t="s">
        <v>403</v>
      </c>
      <c r="I715" s="43" t="s">
        <v>2706</v>
      </c>
      <c r="J715" s="43" t="s">
        <v>833</v>
      </c>
      <c r="K715" s="43">
        <v>6</v>
      </c>
      <c r="L715" s="43">
        <v>1</v>
      </c>
      <c r="M715" s="43">
        <f t="shared" si="21"/>
        <v>0</v>
      </c>
      <c r="N715" s="44">
        <v>0.16666666666666666</v>
      </c>
      <c r="O715" s="43" t="s">
        <v>84</v>
      </c>
      <c r="P715" s="42" t="s">
        <v>84</v>
      </c>
      <c r="R715" s="31" t="str">
        <f t="shared" si="20"/>
        <v/>
      </c>
    </row>
    <row r="716" spans="3:18" ht="15.75" x14ac:dyDescent="0.25">
      <c r="C716" s="42" t="s">
        <v>2749</v>
      </c>
      <c r="D716" s="42" t="s">
        <v>84</v>
      </c>
      <c r="E716" s="42" t="s">
        <v>84</v>
      </c>
      <c r="F716" s="42" t="s">
        <v>2507</v>
      </c>
      <c r="G716" s="42">
        <v>4671</v>
      </c>
      <c r="H716" s="43" t="s">
        <v>403</v>
      </c>
      <c r="I716" s="43" t="s">
        <v>2706</v>
      </c>
      <c r="J716" s="43" t="s">
        <v>833</v>
      </c>
      <c r="K716" s="43">
        <v>3</v>
      </c>
      <c r="L716" s="43">
        <v>1</v>
      </c>
      <c r="M716" s="43">
        <f t="shared" si="21"/>
        <v>0</v>
      </c>
      <c r="N716" s="44">
        <v>0.33333333333333331</v>
      </c>
      <c r="O716" s="43" t="s">
        <v>84</v>
      </c>
      <c r="P716" s="42" t="s">
        <v>84</v>
      </c>
      <c r="R716" s="31" t="str">
        <f t="shared" si="20"/>
        <v/>
      </c>
    </row>
    <row r="717" spans="3:18" ht="15.75" x14ac:dyDescent="0.25">
      <c r="C717" s="42" t="s">
        <v>2749</v>
      </c>
      <c r="D717" s="42" t="s">
        <v>84</v>
      </c>
      <c r="E717" s="42" t="s">
        <v>84</v>
      </c>
      <c r="F717" s="42" t="s">
        <v>515</v>
      </c>
      <c r="G717" s="42">
        <v>4665</v>
      </c>
      <c r="H717" s="43" t="s">
        <v>404</v>
      </c>
      <c r="I717" s="43" t="s">
        <v>2706</v>
      </c>
      <c r="J717" s="43" t="s">
        <v>833</v>
      </c>
      <c r="K717" s="43">
        <v>3</v>
      </c>
      <c r="L717" s="43">
        <v>0</v>
      </c>
      <c r="M717" s="43">
        <f t="shared" si="21"/>
        <v>0</v>
      </c>
      <c r="N717" s="44">
        <v>0</v>
      </c>
      <c r="O717" s="43" t="s">
        <v>84</v>
      </c>
      <c r="P717" s="42" t="s">
        <v>84</v>
      </c>
      <c r="R717" s="31" t="str">
        <f t="shared" si="20"/>
        <v/>
      </c>
    </row>
    <row r="718" spans="3:18" ht="15.75" x14ac:dyDescent="0.25">
      <c r="C718" s="42" t="s">
        <v>2749</v>
      </c>
      <c r="D718" s="42" t="s">
        <v>84</v>
      </c>
      <c r="E718" s="42" t="s">
        <v>84</v>
      </c>
      <c r="F718" s="42" t="s">
        <v>518</v>
      </c>
      <c r="G718" s="42">
        <v>4676</v>
      </c>
      <c r="H718" s="43" t="s">
        <v>403</v>
      </c>
      <c r="I718" s="43" t="s">
        <v>2706</v>
      </c>
      <c r="J718" s="43" t="s">
        <v>833</v>
      </c>
      <c r="K718" s="43">
        <v>1</v>
      </c>
      <c r="L718" s="43">
        <v>0</v>
      </c>
      <c r="M718" s="43">
        <f t="shared" si="21"/>
        <v>0</v>
      </c>
      <c r="N718" s="44">
        <v>0</v>
      </c>
      <c r="O718" s="43" t="s">
        <v>84</v>
      </c>
      <c r="P718" s="42" t="s">
        <v>84</v>
      </c>
      <c r="R718" s="31" t="str">
        <f t="shared" si="20"/>
        <v/>
      </c>
    </row>
    <row r="719" spans="3:18" ht="15.75" x14ac:dyDescent="0.25">
      <c r="C719" s="42" t="s">
        <v>2749</v>
      </c>
      <c r="D719" s="42" t="s">
        <v>84</v>
      </c>
      <c r="E719" s="42" t="s">
        <v>84</v>
      </c>
      <c r="F719" s="42" t="s">
        <v>524</v>
      </c>
      <c r="G719" s="42">
        <v>4748</v>
      </c>
      <c r="H719" s="43" t="s">
        <v>403</v>
      </c>
      <c r="I719" s="43" t="s">
        <v>2706</v>
      </c>
      <c r="J719" s="43" t="s">
        <v>833</v>
      </c>
      <c r="K719" s="43">
        <v>3</v>
      </c>
      <c r="L719" s="43">
        <v>0</v>
      </c>
      <c r="M719" s="43">
        <f t="shared" si="21"/>
        <v>0</v>
      </c>
      <c r="N719" s="44">
        <v>0</v>
      </c>
      <c r="O719" s="43" t="s">
        <v>84</v>
      </c>
      <c r="P719" s="42" t="s">
        <v>69</v>
      </c>
      <c r="R719" s="31" t="str">
        <f t="shared" ref="R719:R782" si="22">IF(J719="SI",L719,"")</f>
        <v/>
      </c>
    </row>
    <row r="720" spans="3:18" ht="15.75" x14ac:dyDescent="0.25">
      <c r="C720" s="42" t="s">
        <v>2749</v>
      </c>
      <c r="D720" s="42" t="s">
        <v>84</v>
      </c>
      <c r="E720" s="42" t="s">
        <v>84</v>
      </c>
      <c r="F720" s="42" t="s">
        <v>516</v>
      </c>
      <c r="G720" s="42">
        <v>4668</v>
      </c>
      <c r="H720" s="43" t="s">
        <v>404</v>
      </c>
      <c r="I720" s="43" t="s">
        <v>2706</v>
      </c>
      <c r="J720" s="43" t="s">
        <v>833</v>
      </c>
      <c r="K720" s="43">
        <v>3</v>
      </c>
      <c r="L720" s="43">
        <v>0</v>
      </c>
      <c r="M720" s="43">
        <f t="shared" ref="M720:M783" si="23">+IF(J720="SI",L720,0)</f>
        <v>0</v>
      </c>
      <c r="N720" s="44">
        <v>0</v>
      </c>
      <c r="O720" s="43" t="s">
        <v>84</v>
      </c>
      <c r="P720" s="42" t="s">
        <v>84</v>
      </c>
      <c r="R720" s="31" t="str">
        <f t="shared" si="22"/>
        <v/>
      </c>
    </row>
    <row r="721" spans="3:18" ht="15.75" x14ac:dyDescent="0.25">
      <c r="C721" s="42" t="s">
        <v>2749</v>
      </c>
      <c r="D721" s="42" t="s">
        <v>84</v>
      </c>
      <c r="E721" s="42" t="s">
        <v>84</v>
      </c>
      <c r="F721" s="42" t="s">
        <v>2520</v>
      </c>
      <c r="G721" s="42">
        <v>4681</v>
      </c>
      <c r="H721" s="43" t="s">
        <v>403</v>
      </c>
      <c r="I721" s="43" t="s">
        <v>2706</v>
      </c>
      <c r="J721" s="43" t="s">
        <v>833</v>
      </c>
      <c r="K721" s="43">
        <v>1</v>
      </c>
      <c r="L721" s="43">
        <v>0</v>
      </c>
      <c r="M721" s="43">
        <f t="shared" si="23"/>
        <v>0</v>
      </c>
      <c r="N721" s="44">
        <v>0</v>
      </c>
      <c r="O721" s="43" t="s">
        <v>84</v>
      </c>
      <c r="P721" s="42" t="s">
        <v>84</v>
      </c>
      <c r="R721" s="31" t="str">
        <f t="shared" si="22"/>
        <v/>
      </c>
    </row>
    <row r="722" spans="3:18" ht="15.75" x14ac:dyDescent="0.25">
      <c r="C722" s="42" t="s">
        <v>2749</v>
      </c>
      <c r="D722" s="42" t="s">
        <v>84</v>
      </c>
      <c r="E722" s="42" t="s">
        <v>84</v>
      </c>
      <c r="F722" s="42" t="s">
        <v>519</v>
      </c>
      <c r="G722" s="42">
        <v>4677</v>
      </c>
      <c r="H722" s="43" t="s">
        <v>403</v>
      </c>
      <c r="I722" s="43" t="s">
        <v>2706</v>
      </c>
      <c r="J722" s="43" t="s">
        <v>833</v>
      </c>
      <c r="K722" s="43">
        <v>2</v>
      </c>
      <c r="L722" s="43">
        <v>1</v>
      </c>
      <c r="M722" s="43">
        <f t="shared" si="23"/>
        <v>0</v>
      </c>
      <c r="N722" s="44">
        <v>0.5</v>
      </c>
      <c r="O722" s="43" t="s">
        <v>84</v>
      </c>
      <c r="P722" s="42" t="s">
        <v>84</v>
      </c>
      <c r="R722" s="31" t="str">
        <f t="shared" si="22"/>
        <v/>
      </c>
    </row>
    <row r="723" spans="3:18" ht="15.75" x14ac:dyDescent="0.25">
      <c r="C723" s="42" t="s">
        <v>2749</v>
      </c>
      <c r="D723" s="42" t="s">
        <v>84</v>
      </c>
      <c r="E723" s="42" t="s">
        <v>84</v>
      </c>
      <c r="F723" s="42" t="s">
        <v>2512</v>
      </c>
      <c r="G723" s="42">
        <v>4674</v>
      </c>
      <c r="H723" s="43" t="s">
        <v>403</v>
      </c>
      <c r="I723" s="43" t="s">
        <v>2706</v>
      </c>
      <c r="J723" s="43" t="s">
        <v>833</v>
      </c>
      <c r="K723" s="43">
        <v>1</v>
      </c>
      <c r="L723" s="43">
        <v>0</v>
      </c>
      <c r="M723" s="43">
        <f t="shared" si="23"/>
        <v>0</v>
      </c>
      <c r="N723" s="44">
        <v>0</v>
      </c>
      <c r="O723" s="43" t="s">
        <v>84</v>
      </c>
      <c r="P723" s="42" t="s">
        <v>84</v>
      </c>
      <c r="R723" s="31" t="str">
        <f t="shared" si="22"/>
        <v/>
      </c>
    </row>
    <row r="724" spans="3:18" ht="15.75" x14ac:dyDescent="0.25">
      <c r="C724" s="42" t="s">
        <v>2749</v>
      </c>
      <c r="D724" s="42" t="s">
        <v>84</v>
      </c>
      <c r="E724" s="42" t="s">
        <v>84</v>
      </c>
      <c r="F724" s="42" t="s">
        <v>2508</v>
      </c>
      <c r="G724" s="42">
        <v>7710</v>
      </c>
      <c r="H724" s="43" t="s">
        <v>403</v>
      </c>
      <c r="I724" s="43" t="s">
        <v>2706</v>
      </c>
      <c r="J724" s="43" t="s">
        <v>833</v>
      </c>
      <c r="K724" s="43">
        <v>1</v>
      </c>
      <c r="L724" s="43">
        <v>0</v>
      </c>
      <c r="M724" s="43">
        <f t="shared" si="23"/>
        <v>0</v>
      </c>
      <c r="N724" s="44">
        <v>0</v>
      </c>
      <c r="O724" s="43" t="s">
        <v>84</v>
      </c>
      <c r="P724" s="42" t="s">
        <v>84</v>
      </c>
      <c r="R724" s="31" t="str">
        <f t="shared" si="22"/>
        <v/>
      </c>
    </row>
    <row r="725" spans="3:18" ht="15.75" x14ac:dyDescent="0.25">
      <c r="C725" s="42" t="s">
        <v>2749</v>
      </c>
      <c r="D725" s="42" t="s">
        <v>84</v>
      </c>
      <c r="E725" s="42" t="s">
        <v>84</v>
      </c>
      <c r="F725" s="42" t="s">
        <v>2501</v>
      </c>
      <c r="G725" s="42">
        <v>4663</v>
      </c>
      <c r="H725" s="43" t="s">
        <v>403</v>
      </c>
      <c r="I725" s="43" t="s">
        <v>2706</v>
      </c>
      <c r="J725" s="43" t="s">
        <v>833</v>
      </c>
      <c r="K725" s="43">
        <v>1</v>
      </c>
      <c r="L725" s="43">
        <v>0</v>
      </c>
      <c r="M725" s="43">
        <f t="shared" si="23"/>
        <v>0</v>
      </c>
      <c r="N725" s="44">
        <v>0</v>
      </c>
      <c r="O725" s="43" t="s">
        <v>84</v>
      </c>
      <c r="P725" s="42" t="s">
        <v>84</v>
      </c>
      <c r="R725" s="31" t="str">
        <f t="shared" si="22"/>
        <v/>
      </c>
    </row>
    <row r="726" spans="3:18" ht="15.75" x14ac:dyDescent="0.25">
      <c r="C726" s="42" t="s">
        <v>2749</v>
      </c>
      <c r="D726" s="42" t="s">
        <v>84</v>
      </c>
      <c r="E726" s="42" t="s">
        <v>84</v>
      </c>
      <c r="F726" s="42" t="s">
        <v>277</v>
      </c>
      <c r="G726" s="42">
        <v>4703</v>
      </c>
      <c r="H726" s="43" t="s">
        <v>403</v>
      </c>
      <c r="I726" s="43" t="s">
        <v>2705</v>
      </c>
      <c r="J726" s="43" t="s">
        <v>834</v>
      </c>
      <c r="K726" s="43">
        <v>1</v>
      </c>
      <c r="L726" s="43">
        <v>0</v>
      </c>
      <c r="M726" s="43">
        <f t="shared" si="23"/>
        <v>0</v>
      </c>
      <c r="N726" s="44">
        <v>0</v>
      </c>
      <c r="O726" s="43" t="s">
        <v>84</v>
      </c>
      <c r="P726" s="42" t="s">
        <v>76</v>
      </c>
      <c r="R726" s="31">
        <f t="shared" si="22"/>
        <v>0</v>
      </c>
    </row>
    <row r="727" spans="3:18" ht="15.75" x14ac:dyDescent="0.25">
      <c r="C727" s="42" t="s">
        <v>2749</v>
      </c>
      <c r="D727" s="42" t="s">
        <v>84</v>
      </c>
      <c r="E727" s="42" t="s">
        <v>84</v>
      </c>
      <c r="F727" s="42" t="s">
        <v>2513</v>
      </c>
      <c r="G727" s="42">
        <v>6926</v>
      </c>
      <c r="H727" s="43" t="s">
        <v>403</v>
      </c>
      <c r="I727" s="43" t="s">
        <v>2706</v>
      </c>
      <c r="J727" s="43" t="s">
        <v>833</v>
      </c>
      <c r="K727" s="43">
        <v>1</v>
      </c>
      <c r="L727" s="43">
        <v>0</v>
      </c>
      <c r="M727" s="43">
        <f t="shared" si="23"/>
        <v>0</v>
      </c>
      <c r="N727" s="44">
        <v>0</v>
      </c>
      <c r="O727" s="43" t="s">
        <v>84</v>
      </c>
      <c r="P727" s="42" t="s">
        <v>84</v>
      </c>
      <c r="R727" s="31" t="str">
        <f t="shared" si="22"/>
        <v/>
      </c>
    </row>
    <row r="728" spans="3:18" ht="15.75" x14ac:dyDescent="0.25">
      <c r="C728" s="42" t="s">
        <v>2749</v>
      </c>
      <c r="D728" s="42" t="s">
        <v>84</v>
      </c>
      <c r="E728" s="42" t="s">
        <v>84</v>
      </c>
      <c r="F728" s="42" t="s">
        <v>522</v>
      </c>
      <c r="G728" s="42">
        <v>10991</v>
      </c>
      <c r="H728" s="43" t="s">
        <v>403</v>
      </c>
      <c r="I728" s="43" t="s">
        <v>2706</v>
      </c>
      <c r="J728" s="43" t="s">
        <v>833</v>
      </c>
      <c r="K728" s="43">
        <v>3</v>
      </c>
      <c r="L728" s="43">
        <v>0</v>
      </c>
      <c r="M728" s="43">
        <f t="shared" si="23"/>
        <v>0</v>
      </c>
      <c r="N728" s="44">
        <v>0</v>
      </c>
      <c r="O728" s="43" t="s">
        <v>84</v>
      </c>
      <c r="P728" s="42" t="s">
        <v>84</v>
      </c>
      <c r="R728" s="31" t="str">
        <f t="shared" si="22"/>
        <v/>
      </c>
    </row>
    <row r="729" spans="3:18" ht="15.75" x14ac:dyDescent="0.25">
      <c r="C729" s="42" t="s">
        <v>2749</v>
      </c>
      <c r="D729" s="42" t="s">
        <v>84</v>
      </c>
      <c r="E729" s="42" t="s">
        <v>84</v>
      </c>
      <c r="F729" s="42" t="s">
        <v>2516</v>
      </c>
      <c r="G729" s="42">
        <v>6842</v>
      </c>
      <c r="H729" s="43" t="s">
        <v>403</v>
      </c>
      <c r="I729" s="43" t="s">
        <v>2706</v>
      </c>
      <c r="J729" s="43" t="s">
        <v>833</v>
      </c>
      <c r="K729" s="43">
        <v>1</v>
      </c>
      <c r="L729" s="43">
        <v>0</v>
      </c>
      <c r="M729" s="43">
        <f t="shared" si="23"/>
        <v>0</v>
      </c>
      <c r="N729" s="44">
        <v>0</v>
      </c>
      <c r="O729" s="43" t="s">
        <v>84</v>
      </c>
      <c r="P729" s="42" t="s">
        <v>84</v>
      </c>
      <c r="R729" s="31" t="str">
        <f t="shared" si="22"/>
        <v/>
      </c>
    </row>
    <row r="730" spans="3:18" ht="15.75" x14ac:dyDescent="0.25">
      <c r="C730" s="42" t="s">
        <v>2749</v>
      </c>
      <c r="D730" s="42" t="s">
        <v>84</v>
      </c>
      <c r="E730" s="42" t="s">
        <v>84</v>
      </c>
      <c r="F730" s="42" t="s">
        <v>2505</v>
      </c>
      <c r="G730" s="42">
        <v>4670</v>
      </c>
      <c r="H730" s="43" t="s">
        <v>403</v>
      </c>
      <c r="I730" s="43" t="s">
        <v>2706</v>
      </c>
      <c r="J730" s="43" t="s">
        <v>833</v>
      </c>
      <c r="K730" s="43">
        <v>1</v>
      </c>
      <c r="L730" s="43">
        <v>0</v>
      </c>
      <c r="M730" s="43">
        <f t="shared" si="23"/>
        <v>0</v>
      </c>
      <c r="N730" s="44">
        <v>0</v>
      </c>
      <c r="O730" s="43" t="s">
        <v>84</v>
      </c>
      <c r="P730" s="42" t="s">
        <v>84</v>
      </c>
      <c r="R730" s="31" t="str">
        <f t="shared" si="22"/>
        <v/>
      </c>
    </row>
    <row r="731" spans="3:18" ht="15.75" x14ac:dyDescent="0.25">
      <c r="C731" s="42" t="s">
        <v>2749</v>
      </c>
      <c r="D731" s="42" t="s">
        <v>84</v>
      </c>
      <c r="E731" s="42" t="s">
        <v>84</v>
      </c>
      <c r="F731" s="42" t="s">
        <v>2511</v>
      </c>
      <c r="G731" s="42">
        <v>4749</v>
      </c>
      <c r="H731" s="43" t="s">
        <v>403</v>
      </c>
      <c r="I731" s="43" t="s">
        <v>2706</v>
      </c>
      <c r="J731" s="43" t="s">
        <v>833</v>
      </c>
      <c r="K731" s="43">
        <v>2</v>
      </c>
      <c r="L731" s="43">
        <v>0</v>
      </c>
      <c r="M731" s="43">
        <f t="shared" si="23"/>
        <v>0</v>
      </c>
      <c r="N731" s="44">
        <v>0</v>
      </c>
      <c r="O731" s="43" t="s">
        <v>84</v>
      </c>
      <c r="P731" s="42" t="s">
        <v>69</v>
      </c>
      <c r="R731" s="31" t="str">
        <f t="shared" si="22"/>
        <v/>
      </c>
    </row>
    <row r="732" spans="3:18" ht="15.75" x14ac:dyDescent="0.25">
      <c r="C732" s="42" t="s">
        <v>2749</v>
      </c>
      <c r="D732" s="42" t="s">
        <v>84</v>
      </c>
      <c r="E732" s="42" t="s">
        <v>84</v>
      </c>
      <c r="F732" s="42" t="s">
        <v>2518</v>
      </c>
      <c r="G732" s="42">
        <v>4679</v>
      </c>
      <c r="H732" s="43" t="s">
        <v>403</v>
      </c>
      <c r="I732" s="43" t="s">
        <v>2706</v>
      </c>
      <c r="J732" s="43" t="s">
        <v>833</v>
      </c>
      <c r="K732" s="43">
        <v>1</v>
      </c>
      <c r="L732" s="43">
        <v>0</v>
      </c>
      <c r="M732" s="43">
        <f t="shared" si="23"/>
        <v>0</v>
      </c>
      <c r="N732" s="44">
        <v>0</v>
      </c>
      <c r="O732" s="43" t="s">
        <v>84</v>
      </c>
      <c r="P732" s="42" t="s">
        <v>84</v>
      </c>
      <c r="R732" s="31" t="str">
        <f t="shared" si="22"/>
        <v/>
      </c>
    </row>
    <row r="733" spans="3:18" ht="15.75" x14ac:dyDescent="0.25">
      <c r="C733" s="42" t="s">
        <v>2749</v>
      </c>
      <c r="D733" s="42" t="s">
        <v>84</v>
      </c>
      <c r="E733" s="42" t="s">
        <v>69</v>
      </c>
      <c r="F733" s="42" t="s">
        <v>259</v>
      </c>
      <c r="G733" s="42">
        <v>4742</v>
      </c>
      <c r="H733" s="43" t="s">
        <v>406</v>
      </c>
      <c r="I733" s="43" t="s">
        <v>2706</v>
      </c>
      <c r="J733" s="43" t="s">
        <v>834</v>
      </c>
      <c r="K733" s="43">
        <v>23</v>
      </c>
      <c r="L733" s="43">
        <v>0</v>
      </c>
      <c r="M733" s="43">
        <f t="shared" si="23"/>
        <v>0</v>
      </c>
      <c r="N733" s="44">
        <v>0</v>
      </c>
      <c r="O733" s="43" t="s">
        <v>84</v>
      </c>
      <c r="P733" s="42" t="s">
        <v>69</v>
      </c>
      <c r="R733" s="31">
        <f t="shared" si="22"/>
        <v>0</v>
      </c>
    </row>
    <row r="734" spans="3:18" ht="15.75" x14ac:dyDescent="0.25">
      <c r="C734" s="42" t="s">
        <v>2749</v>
      </c>
      <c r="D734" s="42" t="s">
        <v>84</v>
      </c>
      <c r="E734" s="42" t="s">
        <v>69</v>
      </c>
      <c r="F734" s="42" t="s">
        <v>500</v>
      </c>
      <c r="G734" s="42">
        <v>4745</v>
      </c>
      <c r="H734" s="43" t="s">
        <v>404</v>
      </c>
      <c r="I734" s="43" t="s">
        <v>2706</v>
      </c>
      <c r="J734" s="43" t="s">
        <v>833</v>
      </c>
      <c r="K734" s="43">
        <v>3</v>
      </c>
      <c r="L734" s="43">
        <v>0</v>
      </c>
      <c r="M734" s="43">
        <f t="shared" si="23"/>
        <v>0</v>
      </c>
      <c r="N734" s="44">
        <v>0</v>
      </c>
      <c r="O734" s="43" t="s">
        <v>84</v>
      </c>
      <c r="P734" s="42" t="s">
        <v>69</v>
      </c>
      <c r="R734" s="31" t="str">
        <f t="shared" si="22"/>
        <v/>
      </c>
    </row>
    <row r="735" spans="3:18" ht="15.75" x14ac:dyDescent="0.25">
      <c r="C735" s="42" t="s">
        <v>2749</v>
      </c>
      <c r="D735" s="42" t="s">
        <v>84</v>
      </c>
      <c r="E735" s="42" t="s">
        <v>69</v>
      </c>
      <c r="F735" s="42" t="s">
        <v>258</v>
      </c>
      <c r="G735" s="42">
        <v>4744</v>
      </c>
      <c r="H735" s="43" t="s">
        <v>403</v>
      </c>
      <c r="I735" s="43" t="s">
        <v>2706</v>
      </c>
      <c r="J735" s="43" t="s">
        <v>833</v>
      </c>
      <c r="K735" s="43">
        <v>2</v>
      </c>
      <c r="L735" s="43">
        <v>0</v>
      </c>
      <c r="M735" s="43">
        <f t="shared" si="23"/>
        <v>0</v>
      </c>
      <c r="N735" s="44">
        <v>0</v>
      </c>
      <c r="O735" s="43" t="s">
        <v>84</v>
      </c>
      <c r="P735" s="42" t="s">
        <v>69</v>
      </c>
      <c r="R735" s="31" t="str">
        <f t="shared" si="22"/>
        <v/>
      </c>
    </row>
    <row r="736" spans="3:18" ht="15.75" x14ac:dyDescent="0.25">
      <c r="C736" s="42" t="s">
        <v>2749</v>
      </c>
      <c r="D736" s="42" t="s">
        <v>84</v>
      </c>
      <c r="E736" s="42" t="s">
        <v>69</v>
      </c>
      <c r="F736" s="42" t="s">
        <v>260</v>
      </c>
      <c r="G736" s="42">
        <v>4752</v>
      </c>
      <c r="H736" s="43" t="s">
        <v>403</v>
      </c>
      <c r="I736" s="43" t="s">
        <v>2705</v>
      </c>
      <c r="J736" s="43" t="s">
        <v>834</v>
      </c>
      <c r="K736" s="43">
        <v>1</v>
      </c>
      <c r="L736" s="43">
        <v>0</v>
      </c>
      <c r="M736" s="43">
        <f t="shared" si="23"/>
        <v>0</v>
      </c>
      <c r="N736" s="44">
        <v>0</v>
      </c>
      <c r="O736" s="43" t="s">
        <v>84</v>
      </c>
      <c r="P736" s="42" t="s">
        <v>79</v>
      </c>
      <c r="R736" s="31">
        <f t="shared" si="22"/>
        <v>0</v>
      </c>
    </row>
    <row r="737" spans="3:18" ht="15.75" x14ac:dyDescent="0.25">
      <c r="C737" s="42" t="s">
        <v>2749</v>
      </c>
      <c r="D737" s="42" t="s">
        <v>84</v>
      </c>
      <c r="E737" s="42" t="s">
        <v>69</v>
      </c>
      <c r="F737" s="42" t="s">
        <v>2540</v>
      </c>
      <c r="G737" s="42">
        <v>4746</v>
      </c>
      <c r="H737" s="43" t="s">
        <v>403</v>
      </c>
      <c r="I737" s="43" t="s">
        <v>2706</v>
      </c>
      <c r="J737" s="43" t="s">
        <v>833</v>
      </c>
      <c r="K737" s="43">
        <v>2</v>
      </c>
      <c r="L737" s="43">
        <v>0</v>
      </c>
      <c r="M737" s="43">
        <f t="shared" si="23"/>
        <v>0</v>
      </c>
      <c r="N737" s="44">
        <v>0</v>
      </c>
      <c r="O737" s="43" t="s">
        <v>84</v>
      </c>
      <c r="P737" s="42" t="s">
        <v>69</v>
      </c>
      <c r="R737" s="31" t="str">
        <f t="shared" si="22"/>
        <v/>
      </c>
    </row>
    <row r="738" spans="3:18" ht="15.75" x14ac:dyDescent="0.25">
      <c r="C738" s="42" t="s">
        <v>2749</v>
      </c>
      <c r="D738" s="42" t="s">
        <v>84</v>
      </c>
      <c r="E738" s="42" t="s">
        <v>69</v>
      </c>
      <c r="F738" s="42" t="s">
        <v>2542</v>
      </c>
      <c r="G738" s="42">
        <v>4747</v>
      </c>
      <c r="H738" s="43" t="s">
        <v>404</v>
      </c>
      <c r="I738" s="43" t="s">
        <v>2706</v>
      </c>
      <c r="J738" s="43" t="s">
        <v>833</v>
      </c>
      <c r="K738" s="43">
        <v>1</v>
      </c>
      <c r="L738" s="43">
        <v>0</v>
      </c>
      <c r="M738" s="43">
        <f t="shared" si="23"/>
        <v>0</v>
      </c>
      <c r="N738" s="44">
        <v>0</v>
      </c>
      <c r="O738" s="43" t="s">
        <v>84</v>
      </c>
      <c r="P738" s="42" t="s">
        <v>69</v>
      </c>
      <c r="R738" s="31" t="str">
        <f t="shared" si="22"/>
        <v/>
      </c>
    </row>
    <row r="739" spans="3:18" ht="15.75" x14ac:dyDescent="0.25">
      <c r="C739" s="42" t="s">
        <v>2749</v>
      </c>
      <c r="D739" s="42" t="s">
        <v>84</v>
      </c>
      <c r="E739" s="42" t="s">
        <v>69</v>
      </c>
      <c r="F739" s="42" t="s">
        <v>501</v>
      </c>
      <c r="G739" s="42">
        <v>6843</v>
      </c>
      <c r="H739" s="43" t="s">
        <v>403</v>
      </c>
      <c r="I739" s="43" t="s">
        <v>2706</v>
      </c>
      <c r="J739" s="43" t="s">
        <v>833</v>
      </c>
      <c r="K739" s="43">
        <v>1</v>
      </c>
      <c r="L739" s="43">
        <v>0</v>
      </c>
      <c r="M739" s="43">
        <f t="shared" si="23"/>
        <v>0</v>
      </c>
      <c r="N739" s="44">
        <v>0</v>
      </c>
      <c r="O739" s="43" t="s">
        <v>84</v>
      </c>
      <c r="P739" s="42" t="s">
        <v>69</v>
      </c>
      <c r="R739" s="31" t="str">
        <f t="shared" si="22"/>
        <v/>
      </c>
    </row>
    <row r="740" spans="3:18" ht="15.75" x14ac:dyDescent="0.25">
      <c r="C740" s="42" t="s">
        <v>2749</v>
      </c>
      <c r="D740" s="42" t="s">
        <v>84</v>
      </c>
      <c r="E740" s="42" t="s">
        <v>69</v>
      </c>
      <c r="F740" s="42" t="s">
        <v>503</v>
      </c>
      <c r="G740" s="42">
        <v>10879</v>
      </c>
      <c r="H740" s="43" t="s">
        <v>403</v>
      </c>
      <c r="I740" s="43" t="s">
        <v>2706</v>
      </c>
      <c r="J740" s="43" t="s">
        <v>833</v>
      </c>
      <c r="K740" s="43">
        <v>1</v>
      </c>
      <c r="L740" s="43">
        <v>0</v>
      </c>
      <c r="M740" s="43">
        <f t="shared" si="23"/>
        <v>0</v>
      </c>
      <c r="N740" s="44">
        <v>0</v>
      </c>
      <c r="O740" s="43" t="s">
        <v>84</v>
      </c>
      <c r="P740" s="42" t="s">
        <v>69</v>
      </c>
      <c r="R740" s="31" t="str">
        <f t="shared" si="22"/>
        <v/>
      </c>
    </row>
    <row r="741" spans="3:18" ht="15.75" x14ac:dyDescent="0.25">
      <c r="C741" s="42" t="s">
        <v>2749</v>
      </c>
      <c r="D741" s="42" t="s">
        <v>84</v>
      </c>
      <c r="E741" s="42" t="s">
        <v>69</v>
      </c>
      <c r="F741" s="42" t="s">
        <v>2543</v>
      </c>
      <c r="G741" s="42">
        <v>6812</v>
      </c>
      <c r="H741" s="43" t="s">
        <v>403</v>
      </c>
      <c r="I741" s="43" t="s">
        <v>2706</v>
      </c>
      <c r="J741" s="43" t="s">
        <v>833</v>
      </c>
      <c r="K741" s="43">
        <v>1</v>
      </c>
      <c r="L741" s="43">
        <v>0</v>
      </c>
      <c r="M741" s="43">
        <f t="shared" si="23"/>
        <v>0</v>
      </c>
      <c r="N741" s="44">
        <v>0</v>
      </c>
      <c r="O741" s="43" t="s">
        <v>84</v>
      </c>
      <c r="P741" s="42" t="s">
        <v>69</v>
      </c>
      <c r="R741" s="31" t="str">
        <f t="shared" si="22"/>
        <v/>
      </c>
    </row>
    <row r="742" spans="3:18" ht="15.75" x14ac:dyDescent="0.25">
      <c r="C742" s="42" t="s">
        <v>2749</v>
      </c>
      <c r="D742" s="42" t="s">
        <v>84</v>
      </c>
      <c r="E742" s="42" t="s">
        <v>69</v>
      </c>
      <c r="F742" s="42" t="s">
        <v>261</v>
      </c>
      <c r="G742" s="42">
        <v>4751</v>
      </c>
      <c r="H742" s="43" t="s">
        <v>403</v>
      </c>
      <c r="I742" s="43" t="s">
        <v>2705</v>
      </c>
      <c r="J742" s="43" t="s">
        <v>834</v>
      </c>
      <c r="K742" s="43">
        <v>3</v>
      </c>
      <c r="L742" s="43">
        <v>0</v>
      </c>
      <c r="M742" s="43">
        <f t="shared" si="23"/>
        <v>0</v>
      </c>
      <c r="N742" s="44">
        <v>0</v>
      </c>
      <c r="O742" s="43" t="s">
        <v>84</v>
      </c>
      <c r="P742" s="42" t="s">
        <v>79</v>
      </c>
      <c r="R742" s="31">
        <f t="shared" si="22"/>
        <v>0</v>
      </c>
    </row>
    <row r="743" spans="3:18" ht="15.75" x14ac:dyDescent="0.25">
      <c r="C743" s="42" t="s">
        <v>2749</v>
      </c>
      <c r="D743" s="42" t="s">
        <v>84</v>
      </c>
      <c r="E743" s="42" t="s">
        <v>69</v>
      </c>
      <c r="F743" s="42" t="s">
        <v>502</v>
      </c>
      <c r="G743" s="42">
        <v>8803</v>
      </c>
      <c r="H743" s="43" t="s">
        <v>403</v>
      </c>
      <c r="I743" s="43" t="s">
        <v>2706</v>
      </c>
      <c r="J743" s="43" t="s">
        <v>833</v>
      </c>
      <c r="K743" s="43">
        <v>1</v>
      </c>
      <c r="L743" s="43">
        <v>0</v>
      </c>
      <c r="M743" s="43">
        <f t="shared" si="23"/>
        <v>0</v>
      </c>
      <c r="N743" s="44">
        <v>0</v>
      </c>
      <c r="O743" s="43" t="s">
        <v>84</v>
      </c>
      <c r="P743" s="42" t="s">
        <v>69</v>
      </c>
      <c r="R743" s="31" t="str">
        <f t="shared" si="22"/>
        <v/>
      </c>
    </row>
    <row r="744" spans="3:18" ht="15.75" x14ac:dyDescent="0.25">
      <c r="C744" s="42" t="s">
        <v>2749</v>
      </c>
      <c r="D744" s="42" t="s">
        <v>84</v>
      </c>
      <c r="E744" s="42" t="s">
        <v>69</v>
      </c>
      <c r="F744" s="42" t="s">
        <v>499</v>
      </c>
      <c r="G744" s="42">
        <v>4754</v>
      </c>
      <c r="H744" s="43" t="s">
        <v>403</v>
      </c>
      <c r="I744" s="43" t="s">
        <v>2705</v>
      </c>
      <c r="J744" s="43" t="s">
        <v>834</v>
      </c>
      <c r="K744" s="43">
        <v>1</v>
      </c>
      <c r="L744" s="43">
        <v>0</v>
      </c>
      <c r="M744" s="43">
        <f t="shared" si="23"/>
        <v>0</v>
      </c>
      <c r="N744" s="44">
        <v>0</v>
      </c>
      <c r="O744" s="43" t="s">
        <v>84</v>
      </c>
      <c r="P744" s="42" t="s">
        <v>79</v>
      </c>
      <c r="R744" s="31">
        <f t="shared" si="22"/>
        <v>0</v>
      </c>
    </row>
    <row r="745" spans="3:18" ht="15.75" x14ac:dyDescent="0.25">
      <c r="C745" s="42" t="s">
        <v>2749</v>
      </c>
      <c r="D745" s="42" t="s">
        <v>84</v>
      </c>
      <c r="E745" s="42" t="s">
        <v>69</v>
      </c>
      <c r="F745" s="42" t="s">
        <v>498</v>
      </c>
      <c r="G745" s="42">
        <v>4753</v>
      </c>
      <c r="H745" s="43" t="s">
        <v>403</v>
      </c>
      <c r="I745" s="43" t="s">
        <v>2705</v>
      </c>
      <c r="J745" s="43" t="s">
        <v>834</v>
      </c>
      <c r="K745" s="43">
        <v>2</v>
      </c>
      <c r="L745" s="43">
        <v>0</v>
      </c>
      <c r="M745" s="43">
        <f t="shared" si="23"/>
        <v>0</v>
      </c>
      <c r="N745" s="44">
        <v>0</v>
      </c>
      <c r="O745" s="43" t="s">
        <v>84</v>
      </c>
      <c r="P745" s="42" t="s">
        <v>79</v>
      </c>
      <c r="R745" s="31">
        <f t="shared" si="22"/>
        <v>0</v>
      </c>
    </row>
    <row r="746" spans="3:18" ht="15.75" x14ac:dyDescent="0.25">
      <c r="C746" s="42" t="s">
        <v>2749</v>
      </c>
      <c r="D746" s="42" t="s">
        <v>84</v>
      </c>
      <c r="E746" s="42" t="s">
        <v>80</v>
      </c>
      <c r="F746" s="42" t="s">
        <v>268</v>
      </c>
      <c r="G746" s="42">
        <v>4730</v>
      </c>
      <c r="H746" s="43" t="s">
        <v>405</v>
      </c>
      <c r="I746" s="43" t="s">
        <v>2705</v>
      </c>
      <c r="J746" s="43" t="s">
        <v>834</v>
      </c>
      <c r="K746" s="43">
        <v>8</v>
      </c>
      <c r="L746" s="43">
        <v>0</v>
      </c>
      <c r="M746" s="43">
        <f t="shared" si="23"/>
        <v>0</v>
      </c>
      <c r="N746" s="44">
        <v>0</v>
      </c>
      <c r="O746" s="43" t="s">
        <v>84</v>
      </c>
      <c r="P746" s="42" t="s">
        <v>80</v>
      </c>
      <c r="R746" s="31">
        <f t="shared" si="22"/>
        <v>0</v>
      </c>
    </row>
    <row r="747" spans="3:18" ht="15.75" x14ac:dyDescent="0.25">
      <c r="C747" s="42" t="s">
        <v>2749</v>
      </c>
      <c r="D747" s="42" t="s">
        <v>84</v>
      </c>
      <c r="E747" s="42" t="s">
        <v>80</v>
      </c>
      <c r="F747" s="42" t="s">
        <v>506</v>
      </c>
      <c r="G747" s="42">
        <v>4741</v>
      </c>
      <c r="H747" s="43" t="s">
        <v>403</v>
      </c>
      <c r="I747" s="43" t="s">
        <v>2705</v>
      </c>
      <c r="J747" s="43" t="s">
        <v>834</v>
      </c>
      <c r="K747" s="43">
        <v>4</v>
      </c>
      <c r="L747" s="43">
        <v>0</v>
      </c>
      <c r="M747" s="43">
        <f t="shared" si="23"/>
        <v>0</v>
      </c>
      <c r="N747" s="44">
        <v>0</v>
      </c>
      <c r="O747" s="43" t="s">
        <v>84</v>
      </c>
      <c r="P747" s="42" t="s">
        <v>75</v>
      </c>
      <c r="R747" s="31">
        <f t="shared" si="22"/>
        <v>0</v>
      </c>
    </row>
    <row r="748" spans="3:18" ht="15.75" x14ac:dyDescent="0.25">
      <c r="C748" s="42" t="s">
        <v>2749</v>
      </c>
      <c r="D748" s="42" t="s">
        <v>84</v>
      </c>
      <c r="E748" s="42" t="s">
        <v>80</v>
      </c>
      <c r="F748" s="42" t="s">
        <v>271</v>
      </c>
      <c r="G748" s="42">
        <v>4736</v>
      </c>
      <c r="H748" s="43" t="s">
        <v>403</v>
      </c>
      <c r="I748" s="43" t="s">
        <v>2705</v>
      </c>
      <c r="J748" s="43" t="s">
        <v>834</v>
      </c>
      <c r="K748" s="43">
        <v>1</v>
      </c>
      <c r="L748" s="43">
        <v>0</v>
      </c>
      <c r="M748" s="43">
        <f t="shared" si="23"/>
        <v>0</v>
      </c>
      <c r="N748" s="44">
        <v>0</v>
      </c>
      <c r="O748" s="43" t="s">
        <v>84</v>
      </c>
      <c r="P748" s="42" t="s">
        <v>78</v>
      </c>
      <c r="R748" s="31">
        <f t="shared" si="22"/>
        <v>0</v>
      </c>
    </row>
    <row r="749" spans="3:18" ht="15.75" x14ac:dyDescent="0.25">
      <c r="C749" s="42" t="s">
        <v>2749</v>
      </c>
      <c r="D749" s="42" t="s">
        <v>84</v>
      </c>
      <c r="E749" s="42" t="s">
        <v>80</v>
      </c>
      <c r="F749" s="42" t="s">
        <v>270</v>
      </c>
      <c r="G749" s="42">
        <v>4735</v>
      </c>
      <c r="H749" s="43" t="s">
        <v>404</v>
      </c>
      <c r="I749" s="43" t="s">
        <v>2705</v>
      </c>
      <c r="J749" s="43" t="s">
        <v>834</v>
      </c>
      <c r="K749" s="43">
        <v>5</v>
      </c>
      <c r="L749" s="43">
        <v>0</v>
      </c>
      <c r="M749" s="43">
        <f t="shared" si="23"/>
        <v>0</v>
      </c>
      <c r="N749" s="44">
        <v>0</v>
      </c>
      <c r="O749" s="43" t="s">
        <v>84</v>
      </c>
      <c r="P749" s="42" t="s">
        <v>78</v>
      </c>
      <c r="R749" s="31">
        <f t="shared" si="22"/>
        <v>0</v>
      </c>
    </row>
    <row r="750" spans="3:18" ht="15.75" x14ac:dyDescent="0.25">
      <c r="C750" s="42" t="s">
        <v>2749</v>
      </c>
      <c r="D750" s="42" t="s">
        <v>84</v>
      </c>
      <c r="E750" s="42" t="s">
        <v>80</v>
      </c>
      <c r="F750" s="42" t="s">
        <v>2536</v>
      </c>
      <c r="G750" s="42">
        <v>7712</v>
      </c>
      <c r="H750" s="43" t="s">
        <v>403</v>
      </c>
      <c r="I750" s="43" t="s">
        <v>2705</v>
      </c>
      <c r="J750" s="43" t="s">
        <v>834</v>
      </c>
      <c r="K750" s="43">
        <v>1</v>
      </c>
      <c r="L750" s="43">
        <v>0</v>
      </c>
      <c r="M750" s="43">
        <f t="shared" si="23"/>
        <v>0</v>
      </c>
      <c r="N750" s="44">
        <v>0</v>
      </c>
      <c r="O750" s="43" t="s">
        <v>84</v>
      </c>
      <c r="P750" s="42" t="s">
        <v>80</v>
      </c>
      <c r="R750" s="31">
        <f t="shared" si="22"/>
        <v>0</v>
      </c>
    </row>
    <row r="751" spans="3:18" ht="15.75" x14ac:dyDescent="0.25">
      <c r="C751" s="42" t="s">
        <v>2749</v>
      </c>
      <c r="D751" s="42" t="s">
        <v>84</v>
      </c>
      <c r="E751" s="42" t="s">
        <v>80</v>
      </c>
      <c r="F751" s="42" t="s">
        <v>265</v>
      </c>
      <c r="G751" s="42">
        <v>4733</v>
      </c>
      <c r="H751" s="43" t="s">
        <v>403</v>
      </c>
      <c r="I751" s="43" t="s">
        <v>2705</v>
      </c>
      <c r="J751" s="43" t="s">
        <v>834</v>
      </c>
      <c r="K751" s="43">
        <v>2</v>
      </c>
      <c r="L751" s="43">
        <v>0</v>
      </c>
      <c r="M751" s="43">
        <f t="shared" si="23"/>
        <v>0</v>
      </c>
      <c r="N751" s="44">
        <v>0</v>
      </c>
      <c r="O751" s="43" t="s">
        <v>84</v>
      </c>
      <c r="P751" s="42" t="s">
        <v>80</v>
      </c>
      <c r="R751" s="31">
        <f t="shared" si="22"/>
        <v>0</v>
      </c>
    </row>
    <row r="752" spans="3:18" ht="15.75" x14ac:dyDescent="0.25">
      <c r="C752" s="42" t="s">
        <v>2749</v>
      </c>
      <c r="D752" s="42" t="s">
        <v>84</v>
      </c>
      <c r="E752" s="42" t="s">
        <v>80</v>
      </c>
      <c r="F752" s="42" t="s">
        <v>266</v>
      </c>
      <c r="G752" s="42">
        <v>4732</v>
      </c>
      <c r="H752" s="43" t="s">
        <v>403</v>
      </c>
      <c r="I752" s="43" t="s">
        <v>2705</v>
      </c>
      <c r="J752" s="43" t="s">
        <v>834</v>
      </c>
      <c r="K752" s="43">
        <v>2</v>
      </c>
      <c r="L752" s="43">
        <v>0</v>
      </c>
      <c r="M752" s="43">
        <f t="shared" si="23"/>
        <v>0</v>
      </c>
      <c r="N752" s="44">
        <v>0</v>
      </c>
      <c r="O752" s="43" t="s">
        <v>84</v>
      </c>
      <c r="P752" s="42" t="s">
        <v>80</v>
      </c>
      <c r="R752" s="31">
        <f t="shared" si="22"/>
        <v>0</v>
      </c>
    </row>
    <row r="753" spans="3:18" ht="15.75" x14ac:dyDescent="0.25">
      <c r="C753" s="42" t="s">
        <v>2749</v>
      </c>
      <c r="D753" s="42" t="s">
        <v>84</v>
      </c>
      <c r="E753" s="42" t="s">
        <v>80</v>
      </c>
      <c r="F753" s="42" t="s">
        <v>504</v>
      </c>
      <c r="G753" s="42">
        <v>4739</v>
      </c>
      <c r="H753" s="43" t="s">
        <v>404</v>
      </c>
      <c r="I753" s="43" t="s">
        <v>2705</v>
      </c>
      <c r="J753" s="43" t="s">
        <v>834</v>
      </c>
      <c r="K753" s="43">
        <v>3</v>
      </c>
      <c r="L753" s="43">
        <v>0</v>
      </c>
      <c r="M753" s="43">
        <f t="shared" si="23"/>
        <v>0</v>
      </c>
      <c r="N753" s="44">
        <v>0</v>
      </c>
      <c r="O753" s="43" t="s">
        <v>84</v>
      </c>
      <c r="P753" s="42" t="s">
        <v>75</v>
      </c>
      <c r="R753" s="31">
        <f t="shared" si="22"/>
        <v>0</v>
      </c>
    </row>
    <row r="754" spans="3:18" ht="15.75" x14ac:dyDescent="0.25">
      <c r="C754" s="42" t="s">
        <v>2749</v>
      </c>
      <c r="D754" s="42" t="s">
        <v>84</v>
      </c>
      <c r="E754" s="42" t="s">
        <v>80</v>
      </c>
      <c r="F754" s="42" t="s">
        <v>2538</v>
      </c>
      <c r="G754" s="42">
        <v>12166</v>
      </c>
      <c r="H754" s="43" t="s">
        <v>403</v>
      </c>
      <c r="I754" s="43" t="s">
        <v>2705</v>
      </c>
      <c r="J754" s="43" t="s">
        <v>834</v>
      </c>
      <c r="K754" s="43">
        <v>1</v>
      </c>
      <c r="L754" s="43">
        <v>0</v>
      </c>
      <c r="M754" s="43">
        <f t="shared" si="23"/>
        <v>0</v>
      </c>
      <c r="N754" s="44">
        <v>0</v>
      </c>
      <c r="O754" s="43" t="s">
        <v>84</v>
      </c>
      <c r="P754" s="42" t="s">
        <v>80</v>
      </c>
      <c r="R754" s="31">
        <f t="shared" si="22"/>
        <v>0</v>
      </c>
    </row>
    <row r="755" spans="3:18" ht="15.75" x14ac:dyDescent="0.25">
      <c r="C755" s="42" t="s">
        <v>2749</v>
      </c>
      <c r="D755" s="42" t="s">
        <v>84</v>
      </c>
      <c r="E755" s="42" t="s">
        <v>80</v>
      </c>
      <c r="F755" s="42" t="s">
        <v>267</v>
      </c>
      <c r="G755" s="42">
        <v>4731</v>
      </c>
      <c r="H755" s="43" t="s">
        <v>403</v>
      </c>
      <c r="I755" s="43" t="s">
        <v>2705</v>
      </c>
      <c r="J755" s="43" t="s">
        <v>834</v>
      </c>
      <c r="K755" s="43">
        <v>4</v>
      </c>
      <c r="L755" s="43">
        <v>0</v>
      </c>
      <c r="M755" s="43">
        <f t="shared" si="23"/>
        <v>0</v>
      </c>
      <c r="N755" s="44">
        <v>0</v>
      </c>
      <c r="O755" s="43" t="s">
        <v>84</v>
      </c>
      <c r="P755" s="42" t="s">
        <v>80</v>
      </c>
      <c r="R755" s="31">
        <f t="shared" si="22"/>
        <v>0</v>
      </c>
    </row>
    <row r="756" spans="3:18" ht="15.75" x14ac:dyDescent="0.25">
      <c r="C756" s="42" t="s">
        <v>2749</v>
      </c>
      <c r="D756" s="42" t="s">
        <v>84</v>
      </c>
      <c r="E756" s="42" t="s">
        <v>80</v>
      </c>
      <c r="F756" s="42" t="s">
        <v>263</v>
      </c>
      <c r="G756" s="42">
        <v>12266</v>
      </c>
      <c r="H756" s="43" t="s">
        <v>403</v>
      </c>
      <c r="I756" s="43" t="s">
        <v>2705</v>
      </c>
      <c r="J756" s="43" t="s">
        <v>834</v>
      </c>
      <c r="K756" s="43">
        <v>1</v>
      </c>
      <c r="L756" s="43">
        <v>0</v>
      </c>
      <c r="M756" s="43">
        <f t="shared" si="23"/>
        <v>0</v>
      </c>
      <c r="N756" s="44">
        <v>0</v>
      </c>
      <c r="O756" s="43" t="s">
        <v>84</v>
      </c>
      <c r="P756" s="42" t="s">
        <v>78</v>
      </c>
      <c r="R756" s="31">
        <f t="shared" si="22"/>
        <v>0</v>
      </c>
    </row>
    <row r="757" spans="3:18" ht="15.75" x14ac:dyDescent="0.25">
      <c r="C757" s="42" t="s">
        <v>2749</v>
      </c>
      <c r="D757" s="42" t="s">
        <v>84</v>
      </c>
      <c r="E757" s="42" t="s">
        <v>67</v>
      </c>
      <c r="F757" s="42" t="s">
        <v>241</v>
      </c>
      <c r="G757" s="42">
        <v>4718</v>
      </c>
      <c r="H757" s="43" t="s">
        <v>405</v>
      </c>
      <c r="I757" s="43" t="s">
        <v>2705</v>
      </c>
      <c r="J757" s="43" t="s">
        <v>834</v>
      </c>
      <c r="K757" s="43">
        <v>15</v>
      </c>
      <c r="L757" s="43">
        <v>0</v>
      </c>
      <c r="M757" s="43">
        <f t="shared" si="23"/>
        <v>0</v>
      </c>
      <c r="N757" s="44">
        <v>0</v>
      </c>
      <c r="O757" s="43" t="s">
        <v>84</v>
      </c>
      <c r="P757" s="42" t="s">
        <v>67</v>
      </c>
      <c r="R757" s="31">
        <f t="shared" si="22"/>
        <v>0</v>
      </c>
    </row>
    <row r="758" spans="3:18" ht="15.75" x14ac:dyDescent="0.25">
      <c r="C758" s="42" t="s">
        <v>2749</v>
      </c>
      <c r="D758" s="42" t="s">
        <v>84</v>
      </c>
      <c r="E758" s="42" t="s">
        <v>67</v>
      </c>
      <c r="F758" s="42" t="s">
        <v>240</v>
      </c>
      <c r="G758" s="42">
        <v>4720</v>
      </c>
      <c r="H758" s="43" t="s">
        <v>403</v>
      </c>
      <c r="I758" s="43" t="s">
        <v>2705</v>
      </c>
      <c r="J758" s="43" t="s">
        <v>834</v>
      </c>
      <c r="K758" s="43">
        <v>3</v>
      </c>
      <c r="L758" s="43">
        <v>0</v>
      </c>
      <c r="M758" s="43">
        <f t="shared" si="23"/>
        <v>0</v>
      </c>
      <c r="N758" s="44">
        <v>0</v>
      </c>
      <c r="O758" s="43" t="s">
        <v>84</v>
      </c>
      <c r="P758" s="42" t="s">
        <v>67</v>
      </c>
      <c r="R758" s="31">
        <f t="shared" si="22"/>
        <v>0</v>
      </c>
    </row>
    <row r="759" spans="3:18" ht="15.75" x14ac:dyDescent="0.25">
      <c r="C759" s="42" t="s">
        <v>2749</v>
      </c>
      <c r="D759" s="42" t="s">
        <v>84</v>
      </c>
      <c r="E759" s="42" t="s">
        <v>67</v>
      </c>
      <c r="F759" s="42" t="s">
        <v>239</v>
      </c>
      <c r="G759" s="42">
        <v>4719</v>
      </c>
      <c r="H759" s="43" t="s">
        <v>404</v>
      </c>
      <c r="I759" s="43" t="s">
        <v>2705</v>
      </c>
      <c r="J759" s="43" t="s">
        <v>834</v>
      </c>
      <c r="K759" s="43">
        <v>4</v>
      </c>
      <c r="L759" s="43">
        <v>0</v>
      </c>
      <c r="M759" s="43">
        <f t="shared" si="23"/>
        <v>0</v>
      </c>
      <c r="N759" s="44">
        <v>0</v>
      </c>
      <c r="O759" s="43" t="s">
        <v>84</v>
      </c>
      <c r="P759" s="42" t="s">
        <v>67</v>
      </c>
      <c r="R759" s="31">
        <f t="shared" si="22"/>
        <v>0</v>
      </c>
    </row>
    <row r="760" spans="3:18" ht="15.75" x14ac:dyDescent="0.25">
      <c r="C760" s="42" t="s">
        <v>2749</v>
      </c>
      <c r="D760" s="42" t="s">
        <v>84</v>
      </c>
      <c r="E760" s="42" t="s">
        <v>67</v>
      </c>
      <c r="F760" s="42" t="s">
        <v>236</v>
      </c>
      <c r="G760" s="42">
        <v>4728</v>
      </c>
      <c r="H760" s="43" t="s">
        <v>404</v>
      </c>
      <c r="I760" s="43" t="s">
        <v>2705</v>
      </c>
      <c r="J760" s="43" t="s">
        <v>834</v>
      </c>
      <c r="K760" s="43">
        <v>1</v>
      </c>
      <c r="L760" s="43">
        <v>0</v>
      </c>
      <c r="M760" s="43">
        <f t="shared" si="23"/>
        <v>0</v>
      </c>
      <c r="N760" s="44">
        <v>0</v>
      </c>
      <c r="O760" s="43" t="s">
        <v>84</v>
      </c>
      <c r="P760" s="42" t="s">
        <v>67</v>
      </c>
      <c r="R760" s="31">
        <f t="shared" si="22"/>
        <v>0</v>
      </c>
    </row>
    <row r="761" spans="3:18" ht="15.75" x14ac:dyDescent="0.25">
      <c r="C761" s="42" t="s">
        <v>2749</v>
      </c>
      <c r="D761" s="42" t="s">
        <v>84</v>
      </c>
      <c r="E761" s="42" t="s">
        <v>67</v>
      </c>
      <c r="F761" s="42" t="s">
        <v>508</v>
      </c>
      <c r="G761" s="42">
        <v>4722</v>
      </c>
      <c r="H761" s="43" t="s">
        <v>403</v>
      </c>
      <c r="I761" s="43" t="s">
        <v>2705</v>
      </c>
      <c r="J761" s="43" t="s">
        <v>834</v>
      </c>
      <c r="K761" s="43">
        <v>1</v>
      </c>
      <c r="L761" s="43">
        <v>0</v>
      </c>
      <c r="M761" s="43">
        <f t="shared" si="23"/>
        <v>0</v>
      </c>
      <c r="N761" s="44">
        <v>0</v>
      </c>
      <c r="O761" s="43" t="s">
        <v>84</v>
      </c>
      <c r="P761" s="42" t="s">
        <v>67</v>
      </c>
      <c r="R761" s="31">
        <f t="shared" si="22"/>
        <v>0</v>
      </c>
    </row>
    <row r="762" spans="3:18" ht="15.75" x14ac:dyDescent="0.25">
      <c r="C762" s="42" t="s">
        <v>2749</v>
      </c>
      <c r="D762" s="42" t="s">
        <v>84</v>
      </c>
      <c r="E762" s="42" t="s">
        <v>67</v>
      </c>
      <c r="F762" s="42" t="s">
        <v>237</v>
      </c>
      <c r="G762" s="42">
        <v>4721</v>
      </c>
      <c r="H762" s="43" t="s">
        <v>403</v>
      </c>
      <c r="I762" s="43" t="s">
        <v>2705</v>
      </c>
      <c r="J762" s="43" t="s">
        <v>834</v>
      </c>
      <c r="K762" s="43">
        <v>1</v>
      </c>
      <c r="L762" s="43">
        <v>0</v>
      </c>
      <c r="M762" s="43">
        <f t="shared" si="23"/>
        <v>0</v>
      </c>
      <c r="N762" s="44">
        <v>0</v>
      </c>
      <c r="O762" s="43" t="s">
        <v>84</v>
      </c>
      <c r="P762" s="42" t="s">
        <v>67</v>
      </c>
      <c r="R762" s="31">
        <f t="shared" si="22"/>
        <v>0</v>
      </c>
    </row>
    <row r="763" spans="3:18" ht="15.75" x14ac:dyDescent="0.25">
      <c r="C763" s="42" t="s">
        <v>2749</v>
      </c>
      <c r="D763" s="42" t="s">
        <v>84</v>
      </c>
      <c r="E763" s="42" t="s">
        <v>67</v>
      </c>
      <c r="F763" s="42" t="s">
        <v>238</v>
      </c>
      <c r="G763" s="42">
        <v>4727</v>
      </c>
      <c r="H763" s="43" t="s">
        <v>403</v>
      </c>
      <c r="I763" s="43" t="s">
        <v>2705</v>
      </c>
      <c r="J763" s="43" t="s">
        <v>834</v>
      </c>
      <c r="K763" s="43">
        <v>1</v>
      </c>
      <c r="L763" s="43">
        <v>0</v>
      </c>
      <c r="M763" s="43">
        <f t="shared" si="23"/>
        <v>0</v>
      </c>
      <c r="N763" s="44">
        <v>0</v>
      </c>
      <c r="O763" s="43" t="s">
        <v>84</v>
      </c>
      <c r="P763" s="42" t="s">
        <v>67</v>
      </c>
      <c r="R763" s="31">
        <f t="shared" si="22"/>
        <v>0</v>
      </c>
    </row>
    <row r="764" spans="3:18" ht="15.75" x14ac:dyDescent="0.25">
      <c r="C764" s="42" t="s">
        <v>2749</v>
      </c>
      <c r="D764" s="42" t="s">
        <v>84</v>
      </c>
      <c r="E764" s="42" t="s">
        <v>67</v>
      </c>
      <c r="F764" s="42" t="s">
        <v>2560</v>
      </c>
      <c r="G764" s="42">
        <v>4724</v>
      </c>
      <c r="H764" s="43" t="s">
        <v>403</v>
      </c>
      <c r="I764" s="43" t="s">
        <v>2705</v>
      </c>
      <c r="J764" s="43" t="s">
        <v>834</v>
      </c>
      <c r="K764" s="43">
        <v>2</v>
      </c>
      <c r="L764" s="43">
        <v>0</v>
      </c>
      <c r="M764" s="43">
        <f t="shared" si="23"/>
        <v>0</v>
      </c>
      <c r="N764" s="44">
        <v>0</v>
      </c>
      <c r="O764" s="43" t="s">
        <v>84</v>
      </c>
      <c r="P764" s="42" t="s">
        <v>67</v>
      </c>
      <c r="R764" s="31">
        <f t="shared" si="22"/>
        <v>0</v>
      </c>
    </row>
    <row r="765" spans="3:18" ht="15.75" x14ac:dyDescent="0.25">
      <c r="C765" s="42" t="s">
        <v>2749</v>
      </c>
      <c r="D765" s="42" t="s">
        <v>84</v>
      </c>
      <c r="E765" s="42" t="s">
        <v>67</v>
      </c>
      <c r="F765" s="42" t="s">
        <v>2556</v>
      </c>
      <c r="G765" s="42">
        <v>4725</v>
      </c>
      <c r="H765" s="43" t="s">
        <v>403</v>
      </c>
      <c r="I765" s="43" t="s">
        <v>2705</v>
      </c>
      <c r="J765" s="43" t="s">
        <v>834</v>
      </c>
      <c r="K765" s="43">
        <v>1</v>
      </c>
      <c r="L765" s="43">
        <v>0</v>
      </c>
      <c r="M765" s="43">
        <f t="shared" si="23"/>
        <v>0</v>
      </c>
      <c r="N765" s="44">
        <v>0</v>
      </c>
      <c r="O765" s="43" t="s">
        <v>84</v>
      </c>
      <c r="P765" s="42" t="s">
        <v>67</v>
      </c>
      <c r="R765" s="31">
        <f t="shared" si="22"/>
        <v>0</v>
      </c>
    </row>
    <row r="766" spans="3:18" ht="15.75" x14ac:dyDescent="0.25">
      <c r="C766" s="42" t="s">
        <v>2749</v>
      </c>
      <c r="D766" s="42" t="s">
        <v>84</v>
      </c>
      <c r="E766" s="42" t="s">
        <v>67</v>
      </c>
      <c r="F766" s="42" t="s">
        <v>509</v>
      </c>
      <c r="G766" s="42">
        <v>6811</v>
      </c>
      <c r="H766" s="43" t="s">
        <v>403</v>
      </c>
      <c r="I766" s="43" t="s">
        <v>2705</v>
      </c>
      <c r="J766" s="43" t="s">
        <v>834</v>
      </c>
      <c r="K766" s="43">
        <v>1</v>
      </c>
      <c r="L766" s="43">
        <v>0</v>
      </c>
      <c r="M766" s="43">
        <f t="shared" si="23"/>
        <v>0</v>
      </c>
      <c r="N766" s="44">
        <v>0</v>
      </c>
      <c r="O766" s="43" t="s">
        <v>84</v>
      </c>
      <c r="P766" s="42" t="s">
        <v>67</v>
      </c>
      <c r="R766" s="31">
        <f t="shared" si="22"/>
        <v>0</v>
      </c>
    </row>
    <row r="767" spans="3:18" ht="15.75" x14ac:dyDescent="0.25">
      <c r="C767" s="42" t="s">
        <v>2749</v>
      </c>
      <c r="D767" s="42" t="s">
        <v>84</v>
      </c>
      <c r="E767" s="42" t="s">
        <v>67</v>
      </c>
      <c r="F767" s="42" t="s">
        <v>2557</v>
      </c>
      <c r="G767" s="42">
        <v>4726</v>
      </c>
      <c r="H767" s="43" t="s">
        <v>403</v>
      </c>
      <c r="I767" s="43" t="s">
        <v>2705</v>
      </c>
      <c r="J767" s="43" t="s">
        <v>834</v>
      </c>
      <c r="K767" s="43">
        <v>2</v>
      </c>
      <c r="L767" s="43">
        <v>0</v>
      </c>
      <c r="M767" s="43">
        <f t="shared" si="23"/>
        <v>0</v>
      </c>
      <c r="N767" s="44">
        <v>0</v>
      </c>
      <c r="O767" s="43" t="s">
        <v>84</v>
      </c>
      <c r="P767" s="42" t="s">
        <v>67</v>
      </c>
      <c r="R767" s="31">
        <f t="shared" si="22"/>
        <v>0</v>
      </c>
    </row>
    <row r="768" spans="3:18" ht="15.75" x14ac:dyDescent="0.25">
      <c r="C768" s="42" t="s">
        <v>2749</v>
      </c>
      <c r="D768" s="42" t="s">
        <v>84</v>
      </c>
      <c r="E768" s="42" t="s">
        <v>83</v>
      </c>
      <c r="F768" s="42" t="s">
        <v>2533</v>
      </c>
      <c r="G768" s="42">
        <v>4691</v>
      </c>
      <c r="H768" s="43" t="s">
        <v>403</v>
      </c>
      <c r="I768" s="43" t="s">
        <v>2706</v>
      </c>
      <c r="J768" s="43" t="s">
        <v>833</v>
      </c>
      <c r="K768" s="43">
        <v>3</v>
      </c>
      <c r="L768" s="43">
        <v>0</v>
      </c>
      <c r="M768" s="43">
        <f t="shared" si="23"/>
        <v>0</v>
      </c>
      <c r="N768" s="44">
        <v>0</v>
      </c>
      <c r="O768" s="43" t="s">
        <v>84</v>
      </c>
      <c r="P768" s="42" t="s">
        <v>83</v>
      </c>
      <c r="R768" s="31" t="str">
        <f t="shared" si="22"/>
        <v/>
      </c>
    </row>
    <row r="769" spans="3:18" ht="15.75" x14ac:dyDescent="0.25">
      <c r="C769" s="42" t="s">
        <v>2749</v>
      </c>
      <c r="D769" s="42" t="s">
        <v>84</v>
      </c>
      <c r="E769" s="42" t="s">
        <v>83</v>
      </c>
      <c r="F769" s="42" t="s">
        <v>532</v>
      </c>
      <c r="G769" s="42">
        <v>4683</v>
      </c>
      <c r="H769" s="43" t="s">
        <v>403</v>
      </c>
      <c r="I769" s="43" t="s">
        <v>2706</v>
      </c>
      <c r="J769" s="43" t="s">
        <v>833</v>
      </c>
      <c r="K769" s="43">
        <v>3</v>
      </c>
      <c r="L769" s="43">
        <v>0</v>
      </c>
      <c r="M769" s="43">
        <f t="shared" si="23"/>
        <v>0</v>
      </c>
      <c r="N769" s="44">
        <v>0</v>
      </c>
      <c r="O769" s="43" t="s">
        <v>84</v>
      </c>
      <c r="P769" s="42" t="s">
        <v>83</v>
      </c>
      <c r="R769" s="31" t="str">
        <f t="shared" si="22"/>
        <v/>
      </c>
    </row>
    <row r="770" spans="3:18" ht="15.75" x14ac:dyDescent="0.25">
      <c r="C770" s="42" t="s">
        <v>2749</v>
      </c>
      <c r="D770" s="42" t="s">
        <v>84</v>
      </c>
      <c r="E770" s="42" t="s">
        <v>83</v>
      </c>
      <c r="F770" s="42" t="s">
        <v>272</v>
      </c>
      <c r="G770" s="42">
        <v>4682</v>
      </c>
      <c r="H770" s="43" t="s">
        <v>405</v>
      </c>
      <c r="I770" s="43" t="s">
        <v>2706</v>
      </c>
      <c r="J770" s="43" t="s">
        <v>833</v>
      </c>
      <c r="K770" s="43">
        <v>8</v>
      </c>
      <c r="L770" s="43">
        <v>0</v>
      </c>
      <c r="M770" s="43">
        <f t="shared" si="23"/>
        <v>0</v>
      </c>
      <c r="N770" s="44">
        <v>0</v>
      </c>
      <c r="O770" s="43" t="s">
        <v>84</v>
      </c>
      <c r="P770" s="42" t="s">
        <v>83</v>
      </c>
      <c r="R770" s="31" t="str">
        <f t="shared" si="22"/>
        <v/>
      </c>
    </row>
    <row r="771" spans="3:18" ht="15.75" x14ac:dyDescent="0.25">
      <c r="C771" s="42" t="s">
        <v>2749</v>
      </c>
      <c r="D771" s="42" t="s">
        <v>84</v>
      </c>
      <c r="E771" s="42" t="s">
        <v>83</v>
      </c>
      <c r="F771" s="42" t="s">
        <v>2531</v>
      </c>
      <c r="G771" s="42">
        <v>10992</v>
      </c>
      <c r="H771" s="43" t="s">
        <v>403</v>
      </c>
      <c r="I771" s="43" t="s">
        <v>2706</v>
      </c>
      <c r="J771" s="43" t="s">
        <v>833</v>
      </c>
      <c r="K771" s="43">
        <v>1</v>
      </c>
      <c r="L771" s="43">
        <v>0</v>
      </c>
      <c r="M771" s="43">
        <f t="shared" si="23"/>
        <v>0</v>
      </c>
      <c r="N771" s="44">
        <v>0</v>
      </c>
      <c r="O771" s="43" t="s">
        <v>84</v>
      </c>
      <c r="P771" s="42" t="s">
        <v>83</v>
      </c>
      <c r="R771" s="31" t="str">
        <f t="shared" si="22"/>
        <v/>
      </c>
    </row>
    <row r="772" spans="3:18" ht="15.75" x14ac:dyDescent="0.25">
      <c r="C772" s="42" t="s">
        <v>2749</v>
      </c>
      <c r="D772" s="42" t="s">
        <v>84</v>
      </c>
      <c r="E772" s="42" t="s">
        <v>83</v>
      </c>
      <c r="F772" s="42" t="s">
        <v>2524</v>
      </c>
      <c r="G772" s="42">
        <v>6925</v>
      </c>
      <c r="H772" s="43" t="s">
        <v>403</v>
      </c>
      <c r="I772" s="43" t="s">
        <v>2706</v>
      </c>
      <c r="J772" s="43" t="s">
        <v>833</v>
      </c>
      <c r="K772" s="43">
        <v>2</v>
      </c>
      <c r="L772" s="43">
        <v>0</v>
      </c>
      <c r="M772" s="43">
        <f t="shared" si="23"/>
        <v>0</v>
      </c>
      <c r="N772" s="44">
        <v>0</v>
      </c>
      <c r="O772" s="43" t="s">
        <v>84</v>
      </c>
      <c r="P772" s="42" t="s">
        <v>83</v>
      </c>
      <c r="R772" s="31" t="str">
        <f t="shared" si="22"/>
        <v/>
      </c>
    </row>
    <row r="773" spans="3:18" ht="15.75" x14ac:dyDescent="0.25">
      <c r="C773" s="42" t="s">
        <v>2749</v>
      </c>
      <c r="D773" s="42" t="s">
        <v>84</v>
      </c>
      <c r="E773" s="42" t="s">
        <v>83</v>
      </c>
      <c r="F773" s="42" t="s">
        <v>2527</v>
      </c>
      <c r="G773" s="42">
        <v>4685</v>
      </c>
      <c r="H773" s="43" t="s">
        <v>403</v>
      </c>
      <c r="I773" s="43" t="s">
        <v>2706</v>
      </c>
      <c r="J773" s="43" t="s">
        <v>833</v>
      </c>
      <c r="K773" s="43">
        <v>2</v>
      </c>
      <c r="L773" s="43">
        <v>0</v>
      </c>
      <c r="M773" s="43">
        <f t="shared" si="23"/>
        <v>0</v>
      </c>
      <c r="N773" s="44">
        <v>0</v>
      </c>
      <c r="O773" s="43" t="s">
        <v>84</v>
      </c>
      <c r="P773" s="42" t="s">
        <v>83</v>
      </c>
      <c r="R773" s="31" t="str">
        <f t="shared" si="22"/>
        <v/>
      </c>
    </row>
    <row r="774" spans="3:18" ht="15.75" x14ac:dyDescent="0.25">
      <c r="C774" s="42" t="s">
        <v>2749</v>
      </c>
      <c r="D774" s="42" t="s">
        <v>84</v>
      </c>
      <c r="E774" s="42" t="s">
        <v>83</v>
      </c>
      <c r="F774" s="42" t="s">
        <v>2530</v>
      </c>
      <c r="G774" s="42">
        <v>4689</v>
      </c>
      <c r="H774" s="43" t="s">
        <v>404</v>
      </c>
      <c r="I774" s="43" t="s">
        <v>2706</v>
      </c>
      <c r="J774" s="43" t="s">
        <v>833</v>
      </c>
      <c r="K774" s="43">
        <v>4</v>
      </c>
      <c r="L774" s="43">
        <v>0</v>
      </c>
      <c r="M774" s="43">
        <f t="shared" si="23"/>
        <v>0</v>
      </c>
      <c r="N774" s="44">
        <v>0</v>
      </c>
      <c r="O774" s="43" t="s">
        <v>84</v>
      </c>
      <c r="P774" s="42" t="s">
        <v>83</v>
      </c>
      <c r="R774" s="31" t="str">
        <f t="shared" si="22"/>
        <v/>
      </c>
    </row>
    <row r="775" spans="3:18" ht="15.75" x14ac:dyDescent="0.25">
      <c r="C775" s="42" t="s">
        <v>2749</v>
      </c>
      <c r="D775" s="42" t="s">
        <v>84</v>
      </c>
      <c r="E775" s="42" t="s">
        <v>83</v>
      </c>
      <c r="F775" s="42" t="s">
        <v>2523</v>
      </c>
      <c r="G775" s="42">
        <v>4684</v>
      </c>
      <c r="H775" s="43" t="s">
        <v>403</v>
      </c>
      <c r="I775" s="43" t="s">
        <v>2706</v>
      </c>
      <c r="J775" s="43" t="s">
        <v>833</v>
      </c>
      <c r="K775" s="43">
        <v>1</v>
      </c>
      <c r="L775" s="43">
        <v>0</v>
      </c>
      <c r="M775" s="43">
        <f t="shared" si="23"/>
        <v>0</v>
      </c>
      <c r="N775" s="44">
        <v>0</v>
      </c>
      <c r="O775" s="43" t="s">
        <v>84</v>
      </c>
      <c r="P775" s="42" t="s">
        <v>83</v>
      </c>
      <c r="R775" s="31" t="str">
        <f t="shared" si="22"/>
        <v/>
      </c>
    </row>
    <row r="776" spans="3:18" ht="15.75" x14ac:dyDescent="0.25">
      <c r="C776" s="42" t="s">
        <v>2749</v>
      </c>
      <c r="D776" s="42" t="s">
        <v>84</v>
      </c>
      <c r="E776" s="42" t="s">
        <v>83</v>
      </c>
      <c r="F776" s="42" t="s">
        <v>2529</v>
      </c>
      <c r="G776" s="42">
        <v>4688</v>
      </c>
      <c r="H776" s="43" t="s">
        <v>403</v>
      </c>
      <c r="I776" s="43" t="s">
        <v>2706</v>
      </c>
      <c r="J776" s="43" t="s">
        <v>833</v>
      </c>
      <c r="K776" s="43">
        <v>2</v>
      </c>
      <c r="L776" s="43">
        <v>0</v>
      </c>
      <c r="M776" s="43">
        <f t="shared" si="23"/>
        <v>0</v>
      </c>
      <c r="N776" s="44">
        <v>0</v>
      </c>
      <c r="O776" s="43" t="s">
        <v>84</v>
      </c>
      <c r="P776" s="42" t="s">
        <v>83</v>
      </c>
      <c r="R776" s="31" t="str">
        <f t="shared" si="22"/>
        <v/>
      </c>
    </row>
    <row r="777" spans="3:18" ht="15.75" x14ac:dyDescent="0.25">
      <c r="C777" s="42" t="s">
        <v>2749</v>
      </c>
      <c r="D777" s="42" t="s">
        <v>84</v>
      </c>
      <c r="E777" s="42" t="s">
        <v>81</v>
      </c>
      <c r="F777" s="42" t="s">
        <v>281</v>
      </c>
      <c r="G777" s="42">
        <v>4711</v>
      </c>
      <c r="H777" s="43" t="s">
        <v>405</v>
      </c>
      <c r="I777" s="43" t="s">
        <v>2705</v>
      </c>
      <c r="J777" s="43" t="s">
        <v>834</v>
      </c>
      <c r="K777" s="43">
        <v>11</v>
      </c>
      <c r="L777" s="43">
        <v>0</v>
      </c>
      <c r="M777" s="43">
        <f t="shared" si="23"/>
        <v>0</v>
      </c>
      <c r="N777" s="44">
        <v>0</v>
      </c>
      <c r="O777" s="43" t="s">
        <v>84</v>
      </c>
      <c r="P777" s="42" t="s">
        <v>82</v>
      </c>
      <c r="R777" s="31">
        <f t="shared" si="22"/>
        <v>0</v>
      </c>
    </row>
    <row r="778" spans="3:18" ht="15.75" x14ac:dyDescent="0.25">
      <c r="C778" s="42" t="s">
        <v>2749</v>
      </c>
      <c r="D778" s="42" t="s">
        <v>84</v>
      </c>
      <c r="E778" s="42" t="s">
        <v>81</v>
      </c>
      <c r="F778" s="42" t="s">
        <v>287</v>
      </c>
      <c r="G778" s="42">
        <v>4704</v>
      </c>
      <c r="H778" s="43" t="s">
        <v>405</v>
      </c>
      <c r="I778" s="43" t="s">
        <v>2705</v>
      </c>
      <c r="J778" s="43" t="s">
        <v>834</v>
      </c>
      <c r="K778" s="43">
        <v>5</v>
      </c>
      <c r="L778" s="43">
        <v>2</v>
      </c>
      <c r="M778" s="43">
        <f t="shared" si="23"/>
        <v>2</v>
      </c>
      <c r="N778" s="44">
        <v>0.4</v>
      </c>
      <c r="O778" s="43" t="s">
        <v>84</v>
      </c>
      <c r="P778" s="42" t="s">
        <v>81</v>
      </c>
      <c r="R778" s="31">
        <f t="shared" si="22"/>
        <v>2</v>
      </c>
    </row>
    <row r="779" spans="3:18" ht="15.75" x14ac:dyDescent="0.25">
      <c r="C779" s="42" t="s">
        <v>2749</v>
      </c>
      <c r="D779" s="42" t="s">
        <v>84</v>
      </c>
      <c r="E779" s="42" t="s">
        <v>81</v>
      </c>
      <c r="F779" s="42" t="s">
        <v>525</v>
      </c>
      <c r="G779" s="42">
        <v>4695</v>
      </c>
      <c r="H779" s="43" t="s">
        <v>405</v>
      </c>
      <c r="I779" s="43" t="s">
        <v>2706</v>
      </c>
      <c r="J779" s="43" t="s">
        <v>833</v>
      </c>
      <c r="K779" s="43">
        <v>9</v>
      </c>
      <c r="L779" s="43">
        <v>0</v>
      </c>
      <c r="M779" s="43">
        <f t="shared" si="23"/>
        <v>0</v>
      </c>
      <c r="N779" s="44">
        <v>0</v>
      </c>
      <c r="O779" s="43" t="s">
        <v>84</v>
      </c>
      <c r="P779" s="42" t="s">
        <v>85</v>
      </c>
      <c r="R779" s="31" t="str">
        <f t="shared" si="22"/>
        <v/>
      </c>
    </row>
    <row r="780" spans="3:18" ht="15.75" x14ac:dyDescent="0.25">
      <c r="C780" s="42" t="s">
        <v>2749</v>
      </c>
      <c r="D780" s="42" t="s">
        <v>84</v>
      </c>
      <c r="E780" s="42" t="s">
        <v>81</v>
      </c>
      <c r="F780" s="42" t="s">
        <v>2492</v>
      </c>
      <c r="G780" s="42">
        <v>11328</v>
      </c>
      <c r="H780" s="43" t="s">
        <v>403</v>
      </c>
      <c r="I780" s="43" t="s">
        <v>2705</v>
      </c>
      <c r="J780" s="43" t="s">
        <v>834</v>
      </c>
      <c r="K780" s="43">
        <v>1</v>
      </c>
      <c r="L780" s="43">
        <v>0</v>
      </c>
      <c r="M780" s="43">
        <f t="shared" si="23"/>
        <v>0</v>
      </c>
      <c r="N780" s="44">
        <v>0</v>
      </c>
      <c r="O780" s="43" t="s">
        <v>84</v>
      </c>
      <c r="P780" s="42" t="s">
        <v>81</v>
      </c>
      <c r="R780" s="31">
        <f t="shared" si="22"/>
        <v>0</v>
      </c>
    </row>
    <row r="781" spans="3:18" ht="15.75" x14ac:dyDescent="0.25">
      <c r="C781" s="42" t="s">
        <v>2749</v>
      </c>
      <c r="D781" s="42" t="s">
        <v>84</v>
      </c>
      <c r="E781" s="42" t="s">
        <v>81</v>
      </c>
      <c r="F781" s="42" t="s">
        <v>283</v>
      </c>
      <c r="G781" s="42">
        <v>4708</v>
      </c>
      <c r="H781" s="43" t="s">
        <v>404</v>
      </c>
      <c r="I781" s="43" t="s">
        <v>2705</v>
      </c>
      <c r="J781" s="43" t="s">
        <v>834</v>
      </c>
      <c r="K781" s="43">
        <v>1</v>
      </c>
      <c r="L781" s="43">
        <v>0</v>
      </c>
      <c r="M781" s="43">
        <f t="shared" si="23"/>
        <v>0</v>
      </c>
      <c r="N781" s="44">
        <v>0</v>
      </c>
      <c r="O781" s="43" t="s">
        <v>84</v>
      </c>
      <c r="P781" s="42" t="s">
        <v>81</v>
      </c>
      <c r="R781" s="31">
        <f t="shared" si="22"/>
        <v>0</v>
      </c>
    </row>
    <row r="782" spans="3:18" ht="15.75" x14ac:dyDescent="0.25">
      <c r="C782" s="42" t="s">
        <v>2749</v>
      </c>
      <c r="D782" s="42" t="s">
        <v>84</v>
      </c>
      <c r="E782" s="42" t="s">
        <v>81</v>
      </c>
      <c r="F782" s="42" t="s">
        <v>285</v>
      </c>
      <c r="G782" s="42">
        <v>4706</v>
      </c>
      <c r="H782" s="43" t="s">
        <v>404</v>
      </c>
      <c r="I782" s="43" t="s">
        <v>2705</v>
      </c>
      <c r="J782" s="43" t="s">
        <v>834</v>
      </c>
      <c r="K782" s="43">
        <v>3</v>
      </c>
      <c r="L782" s="43">
        <v>0</v>
      </c>
      <c r="M782" s="43">
        <f t="shared" si="23"/>
        <v>0</v>
      </c>
      <c r="N782" s="44">
        <v>0</v>
      </c>
      <c r="O782" s="43" t="s">
        <v>84</v>
      </c>
      <c r="P782" s="42" t="s">
        <v>81</v>
      </c>
      <c r="R782" s="31">
        <f t="shared" si="22"/>
        <v>0</v>
      </c>
    </row>
    <row r="783" spans="3:18" ht="15.75" x14ac:dyDescent="0.25">
      <c r="C783" s="42" t="s">
        <v>2749</v>
      </c>
      <c r="D783" s="42" t="s">
        <v>84</v>
      </c>
      <c r="E783" s="42" t="s">
        <v>81</v>
      </c>
      <c r="F783" s="42" t="s">
        <v>280</v>
      </c>
      <c r="G783" s="42">
        <v>4716</v>
      </c>
      <c r="H783" s="43" t="s">
        <v>403</v>
      </c>
      <c r="I783" s="43" t="s">
        <v>2705</v>
      </c>
      <c r="J783" s="43" t="s">
        <v>834</v>
      </c>
      <c r="K783" s="43">
        <v>1</v>
      </c>
      <c r="L783" s="43">
        <v>1</v>
      </c>
      <c r="M783" s="43">
        <f t="shared" si="23"/>
        <v>1</v>
      </c>
      <c r="N783" s="44">
        <v>1</v>
      </c>
      <c r="O783" s="43" t="s">
        <v>84</v>
      </c>
      <c r="P783" s="42" t="s">
        <v>82</v>
      </c>
      <c r="R783" s="31">
        <f t="shared" ref="R783:R846" si="24">IF(J783="SI",L783,"")</f>
        <v>1</v>
      </c>
    </row>
    <row r="784" spans="3:18" ht="15.75" x14ac:dyDescent="0.25">
      <c r="C784" s="42" t="s">
        <v>2749</v>
      </c>
      <c r="D784" s="42" t="s">
        <v>84</v>
      </c>
      <c r="E784" s="42" t="s">
        <v>81</v>
      </c>
      <c r="F784" s="42" t="s">
        <v>286</v>
      </c>
      <c r="G784" s="42">
        <v>4705</v>
      </c>
      <c r="H784" s="43" t="s">
        <v>404</v>
      </c>
      <c r="I784" s="43" t="s">
        <v>2705</v>
      </c>
      <c r="J784" s="43" t="s">
        <v>834</v>
      </c>
      <c r="K784" s="43">
        <v>4</v>
      </c>
      <c r="L784" s="43">
        <v>0</v>
      </c>
      <c r="M784" s="43">
        <f t="shared" ref="M784:M847" si="25">+IF(J784="SI",L784,0)</f>
        <v>0</v>
      </c>
      <c r="N784" s="44">
        <v>0</v>
      </c>
      <c r="O784" s="43" t="s">
        <v>84</v>
      </c>
      <c r="P784" s="42" t="s">
        <v>81</v>
      </c>
      <c r="R784" s="31">
        <f t="shared" si="24"/>
        <v>0</v>
      </c>
    </row>
    <row r="785" spans="3:18" ht="15.75" x14ac:dyDescent="0.25">
      <c r="C785" s="42" t="s">
        <v>2749</v>
      </c>
      <c r="D785" s="42" t="s">
        <v>84</v>
      </c>
      <c r="E785" s="42" t="s">
        <v>81</v>
      </c>
      <c r="F785" s="42" t="s">
        <v>2495</v>
      </c>
      <c r="G785" s="42">
        <v>4714</v>
      </c>
      <c r="H785" s="43" t="s">
        <v>403</v>
      </c>
      <c r="I785" s="43" t="s">
        <v>2705</v>
      </c>
      <c r="J785" s="43" t="s">
        <v>834</v>
      </c>
      <c r="K785" s="43">
        <v>3</v>
      </c>
      <c r="L785" s="43">
        <v>0</v>
      </c>
      <c r="M785" s="43">
        <f t="shared" si="25"/>
        <v>0</v>
      </c>
      <c r="N785" s="44">
        <v>0</v>
      </c>
      <c r="O785" s="43" t="s">
        <v>84</v>
      </c>
      <c r="P785" s="42" t="s">
        <v>82</v>
      </c>
      <c r="R785" s="31">
        <f t="shared" si="24"/>
        <v>0</v>
      </c>
    </row>
    <row r="786" spans="3:18" ht="15.75" x14ac:dyDescent="0.25">
      <c r="C786" s="42" t="s">
        <v>2749</v>
      </c>
      <c r="D786" s="42" t="s">
        <v>84</v>
      </c>
      <c r="E786" s="42" t="s">
        <v>81</v>
      </c>
      <c r="F786" s="42" t="s">
        <v>527</v>
      </c>
      <c r="G786" s="42">
        <v>4699</v>
      </c>
      <c r="H786" s="43" t="s">
        <v>404</v>
      </c>
      <c r="I786" s="43" t="s">
        <v>2706</v>
      </c>
      <c r="J786" s="43" t="s">
        <v>833</v>
      </c>
      <c r="K786" s="43">
        <v>1</v>
      </c>
      <c r="L786" s="43">
        <v>0</v>
      </c>
      <c r="M786" s="43">
        <f t="shared" si="25"/>
        <v>0</v>
      </c>
      <c r="N786" s="44">
        <v>0</v>
      </c>
      <c r="O786" s="43" t="s">
        <v>84</v>
      </c>
      <c r="P786" s="42" t="s">
        <v>85</v>
      </c>
      <c r="R786" s="31" t="str">
        <f t="shared" si="24"/>
        <v/>
      </c>
    </row>
    <row r="787" spans="3:18" ht="15.75" x14ac:dyDescent="0.25">
      <c r="C787" s="42" t="s">
        <v>2749</v>
      </c>
      <c r="D787" s="42" t="s">
        <v>84</v>
      </c>
      <c r="E787" s="42" t="s">
        <v>81</v>
      </c>
      <c r="F787" s="42" t="s">
        <v>282</v>
      </c>
      <c r="G787" s="42">
        <v>7137</v>
      </c>
      <c r="H787" s="43" t="s">
        <v>403</v>
      </c>
      <c r="I787" s="43" t="s">
        <v>2705</v>
      </c>
      <c r="J787" s="43" t="s">
        <v>834</v>
      </c>
      <c r="K787" s="43">
        <v>3</v>
      </c>
      <c r="L787" s="43">
        <v>0</v>
      </c>
      <c r="M787" s="43">
        <f t="shared" si="25"/>
        <v>0</v>
      </c>
      <c r="N787" s="44">
        <v>0</v>
      </c>
      <c r="O787" s="43" t="s">
        <v>84</v>
      </c>
      <c r="P787" s="42" t="s">
        <v>81</v>
      </c>
      <c r="R787" s="31">
        <f t="shared" si="24"/>
        <v>0</v>
      </c>
    </row>
    <row r="788" spans="3:18" ht="15.75" x14ac:dyDescent="0.25">
      <c r="C788" s="42" t="s">
        <v>2749</v>
      </c>
      <c r="D788" s="42" t="s">
        <v>84</v>
      </c>
      <c r="E788" s="42" t="s">
        <v>81</v>
      </c>
      <c r="F788" s="42" t="s">
        <v>529</v>
      </c>
      <c r="G788" s="42">
        <v>4715</v>
      </c>
      <c r="H788" s="43" t="s">
        <v>403</v>
      </c>
      <c r="I788" s="43" t="s">
        <v>2705</v>
      </c>
      <c r="J788" s="43" t="s">
        <v>834</v>
      </c>
      <c r="K788" s="43">
        <v>2</v>
      </c>
      <c r="L788" s="43">
        <v>0</v>
      </c>
      <c r="M788" s="43">
        <f t="shared" si="25"/>
        <v>0</v>
      </c>
      <c r="N788" s="44">
        <v>0</v>
      </c>
      <c r="O788" s="43" t="s">
        <v>84</v>
      </c>
      <c r="P788" s="42" t="s">
        <v>82</v>
      </c>
      <c r="R788" s="31">
        <f t="shared" si="24"/>
        <v>0</v>
      </c>
    </row>
    <row r="789" spans="3:18" ht="15.75" x14ac:dyDescent="0.25">
      <c r="C789" s="42" t="s">
        <v>2749</v>
      </c>
      <c r="D789" s="42" t="s">
        <v>84</v>
      </c>
      <c r="E789" s="42" t="s">
        <v>81</v>
      </c>
      <c r="F789" s="42" t="s">
        <v>775</v>
      </c>
      <c r="G789" s="42">
        <v>4709</v>
      </c>
      <c r="H789" s="43" t="s">
        <v>403</v>
      </c>
      <c r="I789" s="43" t="s">
        <v>2705</v>
      </c>
      <c r="J789" s="43" t="s">
        <v>834</v>
      </c>
      <c r="K789" s="43">
        <v>2</v>
      </c>
      <c r="L789" s="43">
        <v>0</v>
      </c>
      <c r="M789" s="43">
        <f t="shared" si="25"/>
        <v>0</v>
      </c>
      <c r="N789" s="44">
        <v>0</v>
      </c>
      <c r="O789" s="43" t="s">
        <v>84</v>
      </c>
      <c r="P789" s="42" t="s">
        <v>81</v>
      </c>
      <c r="R789" s="31">
        <f t="shared" si="24"/>
        <v>0</v>
      </c>
    </row>
    <row r="790" spans="3:18" ht="15.75" x14ac:dyDescent="0.25">
      <c r="C790" s="42" t="s">
        <v>2749</v>
      </c>
      <c r="D790" s="42" t="s">
        <v>84</v>
      </c>
      <c r="E790" s="42" t="s">
        <v>81</v>
      </c>
      <c r="F790" s="42" t="s">
        <v>530</v>
      </c>
      <c r="G790" s="42">
        <v>4717</v>
      </c>
      <c r="H790" s="43" t="s">
        <v>403</v>
      </c>
      <c r="I790" s="43" t="s">
        <v>2705</v>
      </c>
      <c r="J790" s="43" t="s">
        <v>834</v>
      </c>
      <c r="K790" s="43">
        <v>2</v>
      </c>
      <c r="L790" s="43">
        <v>1</v>
      </c>
      <c r="M790" s="43">
        <f t="shared" si="25"/>
        <v>1</v>
      </c>
      <c r="N790" s="44">
        <v>0.5</v>
      </c>
      <c r="O790" s="43" t="s">
        <v>84</v>
      </c>
      <c r="P790" s="42" t="s">
        <v>82</v>
      </c>
      <c r="R790" s="31">
        <f t="shared" si="24"/>
        <v>1</v>
      </c>
    </row>
    <row r="791" spans="3:18" ht="15.75" x14ac:dyDescent="0.25">
      <c r="C791" s="42" t="s">
        <v>2749</v>
      </c>
      <c r="D791" s="42" t="s">
        <v>84</v>
      </c>
      <c r="E791" s="42" t="s">
        <v>81</v>
      </c>
      <c r="F791" s="42" t="s">
        <v>284</v>
      </c>
      <c r="G791" s="42">
        <v>4707</v>
      </c>
      <c r="H791" s="43" t="s">
        <v>403</v>
      </c>
      <c r="I791" s="43" t="s">
        <v>2705</v>
      </c>
      <c r="J791" s="43" t="s">
        <v>834</v>
      </c>
      <c r="K791" s="43">
        <v>2</v>
      </c>
      <c r="L791" s="43">
        <v>0</v>
      </c>
      <c r="M791" s="43">
        <f t="shared" si="25"/>
        <v>0</v>
      </c>
      <c r="N791" s="44">
        <v>0</v>
      </c>
      <c r="O791" s="43" t="s">
        <v>84</v>
      </c>
      <c r="P791" s="42" t="s">
        <v>81</v>
      </c>
      <c r="R791" s="31">
        <f t="shared" si="24"/>
        <v>0</v>
      </c>
    </row>
    <row r="792" spans="3:18" ht="15.75" x14ac:dyDescent="0.25">
      <c r="C792" s="42" t="s">
        <v>2749</v>
      </c>
      <c r="D792" s="42" t="s">
        <v>84</v>
      </c>
      <c r="E792" s="42" t="s">
        <v>81</v>
      </c>
      <c r="F792" s="42" t="s">
        <v>531</v>
      </c>
      <c r="G792" s="42">
        <v>7032</v>
      </c>
      <c r="H792" s="43" t="s">
        <v>403</v>
      </c>
      <c r="I792" s="43" t="s">
        <v>2705</v>
      </c>
      <c r="J792" s="43" t="s">
        <v>834</v>
      </c>
      <c r="K792" s="43">
        <v>1</v>
      </c>
      <c r="L792" s="43">
        <v>0</v>
      </c>
      <c r="M792" s="43">
        <f t="shared" si="25"/>
        <v>0</v>
      </c>
      <c r="N792" s="44">
        <v>0</v>
      </c>
      <c r="O792" s="43" t="s">
        <v>84</v>
      </c>
      <c r="P792" s="42" t="s">
        <v>82</v>
      </c>
      <c r="R792" s="31">
        <f t="shared" si="24"/>
        <v>0</v>
      </c>
    </row>
    <row r="793" spans="3:18" ht="15.75" x14ac:dyDescent="0.25">
      <c r="C793" s="42" t="s">
        <v>2749</v>
      </c>
      <c r="D793" s="42" t="s">
        <v>84</v>
      </c>
      <c r="E793" s="42" t="s">
        <v>81</v>
      </c>
      <c r="F793" s="42" t="s">
        <v>2496</v>
      </c>
      <c r="G793" s="42">
        <v>11327</v>
      </c>
      <c r="H793" s="43" t="s">
        <v>403</v>
      </c>
      <c r="I793" s="43" t="s">
        <v>2705</v>
      </c>
      <c r="J793" s="43" t="s">
        <v>834</v>
      </c>
      <c r="K793" s="43">
        <v>2</v>
      </c>
      <c r="L793" s="43">
        <v>0</v>
      </c>
      <c r="M793" s="43">
        <f t="shared" si="25"/>
        <v>0</v>
      </c>
      <c r="N793" s="44">
        <v>0</v>
      </c>
      <c r="O793" s="43" t="s">
        <v>84</v>
      </c>
      <c r="P793" s="42" t="s">
        <v>82</v>
      </c>
      <c r="R793" s="31">
        <f t="shared" si="24"/>
        <v>0</v>
      </c>
    </row>
    <row r="794" spans="3:18" ht="15.75" x14ac:dyDescent="0.25">
      <c r="C794" s="42" t="s">
        <v>2749</v>
      </c>
      <c r="D794" s="42" t="s">
        <v>84</v>
      </c>
      <c r="E794" s="42" t="s">
        <v>81</v>
      </c>
      <c r="F794" s="42" t="s">
        <v>526</v>
      </c>
      <c r="G794" s="42">
        <v>4697</v>
      </c>
      <c r="H794" s="43" t="s">
        <v>403</v>
      </c>
      <c r="I794" s="43" t="s">
        <v>2706</v>
      </c>
      <c r="J794" s="43" t="s">
        <v>833</v>
      </c>
      <c r="K794" s="43">
        <v>1</v>
      </c>
      <c r="L794" s="43">
        <v>0</v>
      </c>
      <c r="M794" s="43">
        <f t="shared" si="25"/>
        <v>0</v>
      </c>
      <c r="N794" s="44">
        <v>0</v>
      </c>
      <c r="O794" s="43" t="s">
        <v>84</v>
      </c>
      <c r="P794" s="42" t="s">
        <v>85</v>
      </c>
      <c r="R794" s="31" t="str">
        <f t="shared" si="24"/>
        <v/>
      </c>
    </row>
    <row r="795" spans="3:18" ht="15.75" x14ac:dyDescent="0.25">
      <c r="C795" s="42" t="s">
        <v>2749</v>
      </c>
      <c r="D795" s="42" t="s">
        <v>84</v>
      </c>
      <c r="E795" s="42" t="s">
        <v>81</v>
      </c>
      <c r="F795" s="42" t="s">
        <v>2494</v>
      </c>
      <c r="G795" s="42">
        <v>10878</v>
      </c>
      <c r="H795" s="43" t="s">
        <v>403</v>
      </c>
      <c r="I795" s="43" t="s">
        <v>2706</v>
      </c>
      <c r="J795" s="43" t="s">
        <v>833</v>
      </c>
      <c r="K795" s="43">
        <v>1</v>
      </c>
      <c r="L795" s="43">
        <v>0</v>
      </c>
      <c r="M795" s="43">
        <f t="shared" si="25"/>
        <v>0</v>
      </c>
      <c r="N795" s="44">
        <v>0</v>
      </c>
      <c r="O795" s="43" t="s">
        <v>84</v>
      </c>
      <c r="P795" s="42" t="s">
        <v>85</v>
      </c>
      <c r="R795" s="31" t="str">
        <f t="shared" si="24"/>
        <v/>
      </c>
    </row>
    <row r="796" spans="3:18" ht="15.75" x14ac:dyDescent="0.25">
      <c r="C796" s="42" t="s">
        <v>2749</v>
      </c>
      <c r="D796" s="42" t="s">
        <v>84</v>
      </c>
      <c r="E796" s="42" t="s">
        <v>81</v>
      </c>
      <c r="F796" s="42" t="s">
        <v>423</v>
      </c>
      <c r="G796" s="42">
        <v>7711</v>
      </c>
      <c r="H796" s="43" t="s">
        <v>404</v>
      </c>
      <c r="I796" s="43" t="s">
        <v>2705</v>
      </c>
      <c r="J796" s="43" t="s">
        <v>834</v>
      </c>
      <c r="K796" s="43">
        <v>3</v>
      </c>
      <c r="L796" s="43">
        <v>0</v>
      </c>
      <c r="M796" s="43">
        <f t="shared" si="25"/>
        <v>0</v>
      </c>
      <c r="N796" s="44">
        <v>0</v>
      </c>
      <c r="O796" s="43" t="s">
        <v>84</v>
      </c>
      <c r="P796" s="42" t="s">
        <v>82</v>
      </c>
      <c r="R796" s="31">
        <f t="shared" si="24"/>
        <v>0</v>
      </c>
    </row>
    <row r="797" spans="3:18" ht="15.75" x14ac:dyDescent="0.25">
      <c r="C797" s="42" t="s">
        <v>2749</v>
      </c>
      <c r="D797" s="42" t="s">
        <v>84</v>
      </c>
      <c r="E797" s="42" t="s">
        <v>74</v>
      </c>
      <c r="F797" s="42" t="s">
        <v>253</v>
      </c>
      <c r="G797" s="42">
        <v>4759</v>
      </c>
      <c r="H797" s="43" t="s">
        <v>405</v>
      </c>
      <c r="I797" s="43" t="s">
        <v>2705</v>
      </c>
      <c r="J797" s="43" t="s">
        <v>834</v>
      </c>
      <c r="K797" s="43">
        <v>5</v>
      </c>
      <c r="L797" s="43">
        <v>0</v>
      </c>
      <c r="M797" s="43">
        <f t="shared" si="25"/>
        <v>0</v>
      </c>
      <c r="N797" s="44">
        <v>0</v>
      </c>
      <c r="O797" s="43" t="s">
        <v>84</v>
      </c>
      <c r="P797" s="42" t="s">
        <v>74</v>
      </c>
      <c r="R797" s="31">
        <f t="shared" si="24"/>
        <v>0</v>
      </c>
    </row>
    <row r="798" spans="3:18" ht="15.75" x14ac:dyDescent="0.25">
      <c r="C798" s="42" t="s">
        <v>2749</v>
      </c>
      <c r="D798" s="42" t="s">
        <v>84</v>
      </c>
      <c r="E798" s="42" t="s">
        <v>74</v>
      </c>
      <c r="F798" s="42" t="s">
        <v>2546</v>
      </c>
      <c r="G798" s="42">
        <v>4762</v>
      </c>
      <c r="H798" s="43" t="s">
        <v>403</v>
      </c>
      <c r="I798" s="43" t="s">
        <v>2705</v>
      </c>
      <c r="J798" s="43" t="s">
        <v>834</v>
      </c>
      <c r="K798" s="43">
        <v>1</v>
      </c>
      <c r="L798" s="43">
        <v>0</v>
      </c>
      <c r="M798" s="43">
        <f t="shared" si="25"/>
        <v>0</v>
      </c>
      <c r="N798" s="44">
        <v>0</v>
      </c>
      <c r="O798" s="43" t="s">
        <v>84</v>
      </c>
      <c r="P798" s="42" t="s">
        <v>74</v>
      </c>
      <c r="R798" s="31">
        <f t="shared" si="24"/>
        <v>0</v>
      </c>
    </row>
    <row r="799" spans="3:18" ht="15.75" x14ac:dyDescent="0.25">
      <c r="C799" s="42" t="s">
        <v>2749</v>
      </c>
      <c r="D799" s="42" t="s">
        <v>84</v>
      </c>
      <c r="E799" s="42" t="s">
        <v>74</v>
      </c>
      <c r="F799" s="42" t="s">
        <v>254</v>
      </c>
      <c r="G799" s="42">
        <v>4760</v>
      </c>
      <c r="H799" s="43" t="s">
        <v>403</v>
      </c>
      <c r="I799" s="43" t="s">
        <v>2705</v>
      </c>
      <c r="J799" s="43" t="s">
        <v>834</v>
      </c>
      <c r="K799" s="43">
        <v>3</v>
      </c>
      <c r="L799" s="43">
        <v>0</v>
      </c>
      <c r="M799" s="43">
        <f t="shared" si="25"/>
        <v>0</v>
      </c>
      <c r="N799" s="44">
        <v>0</v>
      </c>
      <c r="O799" s="43" t="s">
        <v>84</v>
      </c>
      <c r="P799" s="42" t="s">
        <v>74</v>
      </c>
      <c r="R799" s="31">
        <f t="shared" si="24"/>
        <v>0</v>
      </c>
    </row>
    <row r="800" spans="3:18" ht="15.75" x14ac:dyDescent="0.25">
      <c r="C800" s="42" t="s">
        <v>2749</v>
      </c>
      <c r="D800" s="42" t="s">
        <v>84</v>
      </c>
      <c r="E800" s="42" t="s">
        <v>74</v>
      </c>
      <c r="F800" s="42" t="s">
        <v>257</v>
      </c>
      <c r="G800" s="42">
        <v>4755</v>
      </c>
      <c r="H800" s="43" t="s">
        <v>405</v>
      </c>
      <c r="I800" s="43" t="s">
        <v>2705</v>
      </c>
      <c r="J800" s="43" t="s">
        <v>834</v>
      </c>
      <c r="K800" s="43">
        <v>7</v>
      </c>
      <c r="L800" s="43">
        <v>1</v>
      </c>
      <c r="M800" s="43">
        <f t="shared" si="25"/>
        <v>1</v>
      </c>
      <c r="N800" s="44">
        <v>0.14285714285714285</v>
      </c>
      <c r="O800" s="43" t="s">
        <v>84</v>
      </c>
      <c r="P800" s="42" t="s">
        <v>77</v>
      </c>
      <c r="R800" s="31">
        <f t="shared" si="24"/>
        <v>1</v>
      </c>
    </row>
    <row r="801" spans="3:18" ht="15.75" x14ac:dyDescent="0.25">
      <c r="C801" s="42" t="s">
        <v>2749</v>
      </c>
      <c r="D801" s="42" t="s">
        <v>84</v>
      </c>
      <c r="E801" s="42" t="s">
        <v>74</v>
      </c>
      <c r="F801" s="42" t="s">
        <v>251</v>
      </c>
      <c r="G801" s="42">
        <v>6813</v>
      </c>
      <c r="H801" s="43" t="s">
        <v>403</v>
      </c>
      <c r="I801" s="43" t="s">
        <v>2705</v>
      </c>
      <c r="J801" s="43" t="s">
        <v>834</v>
      </c>
      <c r="K801" s="43">
        <v>1</v>
      </c>
      <c r="L801" s="43">
        <v>0</v>
      </c>
      <c r="M801" s="43">
        <f t="shared" si="25"/>
        <v>0</v>
      </c>
      <c r="N801" s="44">
        <v>0</v>
      </c>
      <c r="O801" s="43" t="s">
        <v>84</v>
      </c>
      <c r="P801" s="42" t="s">
        <v>74</v>
      </c>
      <c r="R801" s="31">
        <f t="shared" si="24"/>
        <v>0</v>
      </c>
    </row>
    <row r="802" spans="3:18" ht="15.75" x14ac:dyDescent="0.25">
      <c r="C802" s="42" t="s">
        <v>2749</v>
      </c>
      <c r="D802" s="42" t="s">
        <v>84</v>
      </c>
      <c r="E802" s="42" t="s">
        <v>74</v>
      </c>
      <c r="F802" s="42" t="s">
        <v>255</v>
      </c>
      <c r="G802" s="42">
        <v>7033</v>
      </c>
      <c r="H802" s="43" t="s">
        <v>403</v>
      </c>
      <c r="I802" s="43" t="s">
        <v>2705</v>
      </c>
      <c r="J802" s="43" t="s">
        <v>834</v>
      </c>
      <c r="K802" s="43">
        <v>1</v>
      </c>
      <c r="L802" s="43">
        <v>0</v>
      </c>
      <c r="M802" s="43">
        <f t="shared" si="25"/>
        <v>0</v>
      </c>
      <c r="N802" s="44">
        <v>0</v>
      </c>
      <c r="O802" s="43" t="s">
        <v>84</v>
      </c>
      <c r="P802" s="42" t="s">
        <v>77</v>
      </c>
      <c r="R802" s="31">
        <f t="shared" si="24"/>
        <v>0</v>
      </c>
    </row>
    <row r="803" spans="3:18" ht="15.75" x14ac:dyDescent="0.25">
      <c r="C803" s="42" t="s">
        <v>2749</v>
      </c>
      <c r="D803" s="42" t="s">
        <v>84</v>
      </c>
      <c r="E803" s="42" t="s">
        <v>74</v>
      </c>
      <c r="F803" s="42" t="s">
        <v>250</v>
      </c>
      <c r="G803" s="42">
        <v>6956</v>
      </c>
      <c r="H803" s="43" t="s">
        <v>403</v>
      </c>
      <c r="I803" s="43" t="s">
        <v>2705</v>
      </c>
      <c r="J803" s="43" t="s">
        <v>834</v>
      </c>
      <c r="K803" s="43">
        <v>1</v>
      </c>
      <c r="L803" s="43">
        <v>0</v>
      </c>
      <c r="M803" s="43">
        <f t="shared" si="25"/>
        <v>0</v>
      </c>
      <c r="N803" s="44">
        <v>0</v>
      </c>
      <c r="O803" s="43" t="s">
        <v>84</v>
      </c>
      <c r="P803" s="42" t="s">
        <v>74</v>
      </c>
      <c r="R803" s="31">
        <f t="shared" si="24"/>
        <v>0</v>
      </c>
    </row>
    <row r="804" spans="3:18" ht="15.75" x14ac:dyDescent="0.25">
      <c r="C804" s="42" t="s">
        <v>2749</v>
      </c>
      <c r="D804" s="42" t="s">
        <v>84</v>
      </c>
      <c r="E804" s="42" t="s">
        <v>74</v>
      </c>
      <c r="F804" s="42" t="s">
        <v>2545</v>
      </c>
      <c r="G804" s="42">
        <v>7118</v>
      </c>
      <c r="H804" s="43" t="s">
        <v>403</v>
      </c>
      <c r="I804" s="43" t="s">
        <v>2705</v>
      </c>
      <c r="J804" s="43" t="s">
        <v>834</v>
      </c>
      <c r="K804" s="43">
        <v>1</v>
      </c>
      <c r="L804" s="43">
        <v>0</v>
      </c>
      <c r="M804" s="43">
        <f t="shared" si="25"/>
        <v>0</v>
      </c>
      <c r="N804" s="44">
        <v>0</v>
      </c>
      <c r="O804" s="43" t="s">
        <v>84</v>
      </c>
      <c r="P804" s="42" t="s">
        <v>77</v>
      </c>
      <c r="R804" s="31">
        <f t="shared" si="24"/>
        <v>0</v>
      </c>
    </row>
    <row r="805" spans="3:18" ht="15.75" x14ac:dyDescent="0.25">
      <c r="C805" s="42" t="s">
        <v>2749</v>
      </c>
      <c r="D805" s="42" t="s">
        <v>84</v>
      </c>
      <c r="E805" s="42" t="s">
        <v>74</v>
      </c>
      <c r="F805" s="42" t="s">
        <v>424</v>
      </c>
      <c r="G805" s="42">
        <v>4758</v>
      </c>
      <c r="H805" s="43" t="s">
        <v>403</v>
      </c>
      <c r="I805" s="43" t="s">
        <v>2705</v>
      </c>
      <c r="J805" s="43" t="s">
        <v>834</v>
      </c>
      <c r="K805" s="43">
        <v>4</v>
      </c>
      <c r="L805" s="43">
        <v>0</v>
      </c>
      <c r="M805" s="43">
        <f t="shared" si="25"/>
        <v>0</v>
      </c>
      <c r="N805" s="44">
        <v>0</v>
      </c>
      <c r="O805" s="43" t="s">
        <v>84</v>
      </c>
      <c r="P805" s="42" t="s">
        <v>77</v>
      </c>
      <c r="R805" s="31">
        <f t="shared" si="24"/>
        <v>0</v>
      </c>
    </row>
    <row r="806" spans="3:18" ht="15.75" x14ac:dyDescent="0.25">
      <c r="C806" s="42" t="s">
        <v>2749</v>
      </c>
      <c r="D806" s="42" t="s">
        <v>84</v>
      </c>
      <c r="E806" s="42" t="s">
        <v>2748</v>
      </c>
      <c r="F806" s="42" t="s">
        <v>245</v>
      </c>
      <c r="G806" s="42">
        <v>4779</v>
      </c>
      <c r="H806" s="43" t="s">
        <v>405</v>
      </c>
      <c r="I806" s="43" t="s">
        <v>2706</v>
      </c>
      <c r="J806" s="43" t="s">
        <v>833</v>
      </c>
      <c r="K806" s="43">
        <v>17</v>
      </c>
      <c r="L806" s="43">
        <v>1</v>
      </c>
      <c r="M806" s="43">
        <f t="shared" si="25"/>
        <v>0</v>
      </c>
      <c r="N806" s="44">
        <v>5.8823529411764705E-2</v>
      </c>
      <c r="O806" s="43" t="s">
        <v>15</v>
      </c>
      <c r="P806" s="42" t="s">
        <v>51</v>
      </c>
      <c r="R806" s="31" t="str">
        <f t="shared" si="24"/>
        <v/>
      </c>
    </row>
    <row r="807" spans="3:18" ht="15.75" x14ac:dyDescent="0.25">
      <c r="C807" s="42" t="s">
        <v>2749</v>
      </c>
      <c r="D807" s="42" t="s">
        <v>84</v>
      </c>
      <c r="E807" s="42" t="s">
        <v>2748</v>
      </c>
      <c r="F807" s="42" t="s">
        <v>540</v>
      </c>
      <c r="G807" s="42">
        <v>6673</v>
      </c>
      <c r="H807" s="43" t="s">
        <v>404</v>
      </c>
      <c r="I807" s="43" t="s">
        <v>2706</v>
      </c>
      <c r="J807" s="43" t="s">
        <v>833</v>
      </c>
      <c r="K807" s="43">
        <v>1</v>
      </c>
      <c r="L807" s="43">
        <v>0</v>
      </c>
      <c r="M807" s="43">
        <f t="shared" si="25"/>
        <v>0</v>
      </c>
      <c r="N807" s="44">
        <v>0</v>
      </c>
      <c r="O807" s="43" t="s">
        <v>84</v>
      </c>
      <c r="P807" s="42" t="s">
        <v>73</v>
      </c>
      <c r="R807" s="31" t="str">
        <f t="shared" si="24"/>
        <v/>
      </c>
    </row>
    <row r="808" spans="3:18" ht="15.75" x14ac:dyDescent="0.25">
      <c r="C808" s="42" t="s">
        <v>2749</v>
      </c>
      <c r="D808" s="42" t="s">
        <v>84</v>
      </c>
      <c r="E808" s="42" t="s">
        <v>2748</v>
      </c>
      <c r="F808" s="42" t="s">
        <v>538</v>
      </c>
      <c r="G808" s="42">
        <v>4764</v>
      </c>
      <c r="H808" s="43" t="s">
        <v>405</v>
      </c>
      <c r="I808" s="43" t="s">
        <v>2706</v>
      </c>
      <c r="J808" s="43" t="s">
        <v>833</v>
      </c>
      <c r="K808" s="43">
        <v>3</v>
      </c>
      <c r="L808" s="43">
        <v>0</v>
      </c>
      <c r="M808" s="43">
        <f t="shared" si="25"/>
        <v>0</v>
      </c>
      <c r="N808" s="44">
        <v>0</v>
      </c>
      <c r="O808" s="43" t="s">
        <v>84</v>
      </c>
      <c r="P808" s="42" t="s">
        <v>73</v>
      </c>
      <c r="R808" s="31" t="str">
        <f t="shared" si="24"/>
        <v/>
      </c>
    </row>
    <row r="809" spans="3:18" ht="15.75" x14ac:dyDescent="0.25">
      <c r="C809" s="42" t="s">
        <v>2749</v>
      </c>
      <c r="D809" s="42" t="s">
        <v>84</v>
      </c>
      <c r="E809" s="42" t="s">
        <v>2748</v>
      </c>
      <c r="F809" s="42" t="s">
        <v>821</v>
      </c>
      <c r="G809" s="42">
        <v>4776</v>
      </c>
      <c r="H809" s="43" t="s">
        <v>403</v>
      </c>
      <c r="I809" s="43" t="s">
        <v>2706</v>
      </c>
      <c r="J809" s="43" t="s">
        <v>833</v>
      </c>
      <c r="K809" s="43">
        <v>1</v>
      </c>
      <c r="L809" s="43">
        <v>0</v>
      </c>
      <c r="M809" s="43">
        <f t="shared" si="25"/>
        <v>0</v>
      </c>
      <c r="N809" s="44">
        <v>0</v>
      </c>
      <c r="O809" s="43" t="s">
        <v>15</v>
      </c>
      <c r="P809" s="42" t="s">
        <v>51</v>
      </c>
      <c r="R809" s="31" t="str">
        <f t="shared" si="24"/>
        <v/>
      </c>
    </row>
    <row r="810" spans="3:18" ht="15.75" x14ac:dyDescent="0.25">
      <c r="C810" s="42" t="s">
        <v>2749</v>
      </c>
      <c r="D810" s="42" t="s">
        <v>84</v>
      </c>
      <c r="E810" s="42" t="s">
        <v>2748</v>
      </c>
      <c r="F810" s="42" t="s">
        <v>539</v>
      </c>
      <c r="G810" s="42">
        <v>4768</v>
      </c>
      <c r="H810" s="43" t="s">
        <v>403</v>
      </c>
      <c r="I810" s="43" t="s">
        <v>2706</v>
      </c>
      <c r="J810" s="43" t="s">
        <v>833</v>
      </c>
      <c r="K810" s="43">
        <v>5</v>
      </c>
      <c r="L810" s="43">
        <v>0</v>
      </c>
      <c r="M810" s="43">
        <f t="shared" si="25"/>
        <v>0</v>
      </c>
      <c r="N810" s="44">
        <v>0</v>
      </c>
      <c r="O810" s="43" t="s">
        <v>84</v>
      </c>
      <c r="P810" s="42" t="s">
        <v>73</v>
      </c>
      <c r="R810" s="31" t="str">
        <f t="shared" si="24"/>
        <v/>
      </c>
    </row>
    <row r="811" spans="3:18" ht="15.75" x14ac:dyDescent="0.25">
      <c r="C811" s="42" t="s">
        <v>2749</v>
      </c>
      <c r="D811" s="42" t="s">
        <v>84</v>
      </c>
      <c r="E811" s="42" t="s">
        <v>73</v>
      </c>
      <c r="F811" s="42" t="s">
        <v>249</v>
      </c>
      <c r="G811" s="42">
        <v>4763</v>
      </c>
      <c r="H811" s="43" t="s">
        <v>405</v>
      </c>
      <c r="I811" s="43" t="s">
        <v>2706</v>
      </c>
      <c r="J811" s="43" t="s">
        <v>833</v>
      </c>
      <c r="K811" s="43">
        <v>7</v>
      </c>
      <c r="L811" s="43">
        <v>0</v>
      </c>
      <c r="M811" s="43">
        <f t="shared" si="25"/>
        <v>0</v>
      </c>
      <c r="N811" s="44">
        <v>0</v>
      </c>
      <c r="O811" s="43" t="s">
        <v>84</v>
      </c>
      <c r="P811" s="42" t="s">
        <v>73</v>
      </c>
      <c r="R811" s="31" t="str">
        <f t="shared" si="24"/>
        <v/>
      </c>
    </row>
    <row r="812" spans="3:18" ht="15.75" x14ac:dyDescent="0.25">
      <c r="C812" s="42" t="s">
        <v>2749</v>
      </c>
      <c r="D812" s="42" t="s">
        <v>84</v>
      </c>
      <c r="E812" s="42" t="s">
        <v>73</v>
      </c>
      <c r="F812" s="42" t="s">
        <v>537</v>
      </c>
      <c r="G812" s="42">
        <v>4770</v>
      </c>
      <c r="H812" s="43" t="s">
        <v>403</v>
      </c>
      <c r="I812" s="43" t="s">
        <v>2706</v>
      </c>
      <c r="J812" s="43" t="s">
        <v>833</v>
      </c>
      <c r="K812" s="43">
        <v>1</v>
      </c>
      <c r="L812" s="43">
        <v>0</v>
      </c>
      <c r="M812" s="43">
        <f t="shared" si="25"/>
        <v>0</v>
      </c>
      <c r="N812" s="44">
        <v>0</v>
      </c>
      <c r="O812" s="43" t="s">
        <v>84</v>
      </c>
      <c r="P812" s="42" t="s">
        <v>73</v>
      </c>
      <c r="R812" s="31" t="str">
        <f t="shared" si="24"/>
        <v/>
      </c>
    </row>
    <row r="813" spans="3:18" ht="15.75" x14ac:dyDescent="0.25">
      <c r="C813" s="42" t="s">
        <v>2749</v>
      </c>
      <c r="D813" s="42" t="s">
        <v>84</v>
      </c>
      <c r="E813" s="42" t="s">
        <v>73</v>
      </c>
      <c r="F813" s="42" t="s">
        <v>535</v>
      </c>
      <c r="G813" s="42">
        <v>4767</v>
      </c>
      <c r="H813" s="43" t="s">
        <v>403</v>
      </c>
      <c r="I813" s="43" t="s">
        <v>2706</v>
      </c>
      <c r="J813" s="43" t="s">
        <v>833</v>
      </c>
      <c r="K813" s="43">
        <v>3</v>
      </c>
      <c r="L813" s="43">
        <v>0</v>
      </c>
      <c r="M813" s="43">
        <f t="shared" si="25"/>
        <v>0</v>
      </c>
      <c r="N813" s="44">
        <v>0</v>
      </c>
      <c r="O813" s="43" t="s">
        <v>84</v>
      </c>
      <c r="P813" s="42" t="s">
        <v>73</v>
      </c>
      <c r="R813" s="31" t="str">
        <f t="shared" si="24"/>
        <v/>
      </c>
    </row>
    <row r="814" spans="3:18" ht="15.75" x14ac:dyDescent="0.25">
      <c r="C814" s="42" t="s">
        <v>2749</v>
      </c>
      <c r="D814" s="42" t="s">
        <v>84</v>
      </c>
      <c r="E814" s="42" t="s">
        <v>68</v>
      </c>
      <c r="F814" s="42" t="s">
        <v>244</v>
      </c>
      <c r="G814" s="42">
        <v>4772</v>
      </c>
      <c r="H814" s="43" t="s">
        <v>403</v>
      </c>
      <c r="I814" s="43" t="s">
        <v>2705</v>
      </c>
      <c r="J814" s="43" t="s">
        <v>834</v>
      </c>
      <c r="K814" s="43">
        <v>1</v>
      </c>
      <c r="L814" s="43">
        <v>0</v>
      </c>
      <c r="M814" s="43">
        <f t="shared" si="25"/>
        <v>0</v>
      </c>
      <c r="N814" s="44">
        <v>0</v>
      </c>
      <c r="O814" s="43" t="s">
        <v>84</v>
      </c>
      <c r="P814" s="42" t="s">
        <v>72</v>
      </c>
      <c r="R814" s="31">
        <f t="shared" si="24"/>
        <v>0</v>
      </c>
    </row>
    <row r="815" spans="3:18" ht="15.75" x14ac:dyDescent="0.25">
      <c r="C815" s="42" t="s">
        <v>2749</v>
      </c>
      <c r="D815" s="42" t="s">
        <v>84</v>
      </c>
      <c r="E815" s="42" t="s">
        <v>68</v>
      </c>
      <c r="F815" s="42" t="s">
        <v>2554</v>
      </c>
      <c r="G815" s="42">
        <v>6670</v>
      </c>
      <c r="H815" s="43" t="s">
        <v>403</v>
      </c>
      <c r="I815" s="43" t="s">
        <v>2705</v>
      </c>
      <c r="J815" s="43" t="s">
        <v>834</v>
      </c>
      <c r="K815" s="43">
        <v>1</v>
      </c>
      <c r="L815" s="43">
        <v>0</v>
      </c>
      <c r="M815" s="43">
        <f t="shared" si="25"/>
        <v>0</v>
      </c>
      <c r="N815" s="44">
        <v>0</v>
      </c>
      <c r="O815" s="43" t="s">
        <v>84</v>
      </c>
      <c r="P815" s="42" t="s">
        <v>72</v>
      </c>
      <c r="R815" s="31">
        <f t="shared" si="24"/>
        <v>0</v>
      </c>
    </row>
    <row r="816" spans="3:18" ht="15.75" x14ac:dyDescent="0.25">
      <c r="C816" s="42" t="s">
        <v>2749</v>
      </c>
      <c r="D816" s="42" t="s">
        <v>84</v>
      </c>
      <c r="E816" s="42" t="s">
        <v>68</v>
      </c>
      <c r="F816" s="42" t="s">
        <v>2553</v>
      </c>
      <c r="G816" s="42">
        <v>4773</v>
      </c>
      <c r="H816" s="43" t="s">
        <v>403</v>
      </c>
      <c r="I816" s="43" t="s">
        <v>2705</v>
      </c>
      <c r="J816" s="43" t="s">
        <v>834</v>
      </c>
      <c r="K816" s="43">
        <v>1</v>
      </c>
      <c r="L816" s="43">
        <v>0</v>
      </c>
      <c r="M816" s="43">
        <f t="shared" si="25"/>
        <v>0</v>
      </c>
      <c r="N816" s="44">
        <v>0</v>
      </c>
      <c r="O816" s="43" t="s">
        <v>84</v>
      </c>
      <c r="P816" s="42" t="s">
        <v>72</v>
      </c>
      <c r="R816" s="31">
        <f t="shared" si="24"/>
        <v>0</v>
      </c>
    </row>
    <row r="817" spans="3:18" ht="15.75" x14ac:dyDescent="0.25">
      <c r="C817" s="42" t="s">
        <v>2749</v>
      </c>
      <c r="D817" s="42" t="s">
        <v>84</v>
      </c>
      <c r="E817" s="42" t="s">
        <v>68</v>
      </c>
      <c r="F817" s="42" t="s">
        <v>242</v>
      </c>
      <c r="G817" s="42">
        <v>4780</v>
      </c>
      <c r="H817" s="43" t="s">
        <v>404</v>
      </c>
      <c r="I817" s="43" t="s">
        <v>2705</v>
      </c>
      <c r="J817" s="43" t="s">
        <v>834</v>
      </c>
      <c r="K817" s="43">
        <v>1</v>
      </c>
      <c r="L817" s="43">
        <v>0</v>
      </c>
      <c r="M817" s="43">
        <f t="shared" si="25"/>
        <v>0</v>
      </c>
      <c r="N817" s="44">
        <v>0</v>
      </c>
      <c r="O817" s="43" t="s">
        <v>84</v>
      </c>
      <c r="P817" s="42" t="s">
        <v>71</v>
      </c>
      <c r="R817" s="31">
        <f t="shared" si="24"/>
        <v>0</v>
      </c>
    </row>
    <row r="818" spans="3:18" ht="15.75" x14ac:dyDescent="0.25">
      <c r="C818" s="42" t="s">
        <v>2749</v>
      </c>
      <c r="D818" s="42" t="s">
        <v>84</v>
      </c>
      <c r="E818" s="42" t="s">
        <v>68</v>
      </c>
      <c r="F818" s="42" t="s">
        <v>543</v>
      </c>
      <c r="G818" s="42">
        <v>4781</v>
      </c>
      <c r="H818" s="43" t="s">
        <v>405</v>
      </c>
      <c r="I818" s="43" t="s">
        <v>2706</v>
      </c>
      <c r="J818" s="43" t="s">
        <v>833</v>
      </c>
      <c r="K818" s="43">
        <v>3</v>
      </c>
      <c r="L818" s="43">
        <v>0</v>
      </c>
      <c r="M818" s="43">
        <f t="shared" si="25"/>
        <v>0</v>
      </c>
      <c r="N818" s="44">
        <v>0</v>
      </c>
      <c r="O818" s="43" t="s">
        <v>84</v>
      </c>
      <c r="P818" s="42" t="s">
        <v>68</v>
      </c>
      <c r="R818" s="31" t="str">
        <f t="shared" si="24"/>
        <v/>
      </c>
    </row>
    <row r="819" spans="3:18" ht="15.75" x14ac:dyDescent="0.25">
      <c r="C819" s="42" t="s">
        <v>2749</v>
      </c>
      <c r="D819" s="42" t="s">
        <v>84</v>
      </c>
      <c r="E819" s="42" t="s">
        <v>84</v>
      </c>
      <c r="F819" s="42" t="s">
        <v>511</v>
      </c>
      <c r="G819" s="42">
        <v>4660</v>
      </c>
      <c r="H819" s="43" t="s">
        <v>405</v>
      </c>
      <c r="I819" s="43" t="s">
        <v>2706</v>
      </c>
      <c r="J819" s="43" t="s">
        <v>833</v>
      </c>
      <c r="K819" s="43">
        <v>91</v>
      </c>
      <c r="L819" s="43">
        <v>0</v>
      </c>
      <c r="M819" s="43">
        <f t="shared" si="25"/>
        <v>0</v>
      </c>
      <c r="N819" s="44">
        <v>0</v>
      </c>
      <c r="O819" s="43" t="s">
        <v>84</v>
      </c>
      <c r="P819" s="42" t="s">
        <v>84</v>
      </c>
      <c r="R819" s="31" t="str">
        <f t="shared" si="24"/>
        <v/>
      </c>
    </row>
    <row r="820" spans="3:18" ht="15.75" x14ac:dyDescent="0.25">
      <c r="C820" s="42" t="s">
        <v>2749</v>
      </c>
      <c r="D820" s="42" t="s">
        <v>84</v>
      </c>
      <c r="E820" s="42" t="s">
        <v>84</v>
      </c>
      <c r="F820" s="42" t="s">
        <v>520</v>
      </c>
      <c r="G820" s="42">
        <v>6928</v>
      </c>
      <c r="H820" s="43" t="s">
        <v>403</v>
      </c>
      <c r="I820" s="43" t="s">
        <v>2706</v>
      </c>
      <c r="J820" s="43" t="s">
        <v>833</v>
      </c>
      <c r="K820" s="43">
        <v>1</v>
      </c>
      <c r="L820" s="43">
        <v>0</v>
      </c>
      <c r="M820" s="43">
        <f t="shared" si="25"/>
        <v>0</v>
      </c>
      <c r="N820" s="44">
        <v>0</v>
      </c>
      <c r="O820" s="43" t="s">
        <v>84</v>
      </c>
      <c r="P820" s="42" t="s">
        <v>84</v>
      </c>
      <c r="R820" s="31" t="str">
        <f t="shared" si="24"/>
        <v/>
      </c>
    </row>
    <row r="821" spans="3:18" ht="15.75" x14ac:dyDescent="0.25">
      <c r="C821" s="42" t="s">
        <v>2749</v>
      </c>
      <c r="D821" s="42" t="s">
        <v>84</v>
      </c>
      <c r="E821" s="42" t="s">
        <v>84</v>
      </c>
      <c r="F821" s="42" t="s">
        <v>515</v>
      </c>
      <c r="G821" s="42">
        <v>4665</v>
      </c>
      <c r="H821" s="43" t="s">
        <v>404</v>
      </c>
      <c r="I821" s="43" t="s">
        <v>2706</v>
      </c>
      <c r="J821" s="43" t="s">
        <v>833</v>
      </c>
      <c r="K821" s="43">
        <v>5</v>
      </c>
      <c r="L821" s="43">
        <v>0</v>
      </c>
      <c r="M821" s="43">
        <f t="shared" si="25"/>
        <v>0</v>
      </c>
      <c r="N821" s="44">
        <v>0</v>
      </c>
      <c r="O821" s="43" t="s">
        <v>84</v>
      </c>
      <c r="P821" s="42" t="s">
        <v>84</v>
      </c>
      <c r="R821" s="31" t="str">
        <f t="shared" si="24"/>
        <v/>
      </c>
    </row>
    <row r="822" spans="3:18" ht="15.75" x14ac:dyDescent="0.25">
      <c r="C822" s="42" t="s">
        <v>2749</v>
      </c>
      <c r="D822" s="42" t="s">
        <v>84</v>
      </c>
      <c r="E822" s="42" t="s">
        <v>84</v>
      </c>
      <c r="F822" s="42" t="s">
        <v>521</v>
      </c>
      <c r="G822" s="42">
        <v>6957</v>
      </c>
      <c r="H822" s="43" t="s">
        <v>403</v>
      </c>
      <c r="I822" s="43" t="s">
        <v>2706</v>
      </c>
      <c r="J822" s="43" t="s">
        <v>833</v>
      </c>
      <c r="K822" s="43">
        <v>3</v>
      </c>
      <c r="L822" s="43">
        <v>0</v>
      </c>
      <c r="M822" s="43">
        <f t="shared" si="25"/>
        <v>0</v>
      </c>
      <c r="N822" s="44">
        <v>0</v>
      </c>
      <c r="O822" s="43" t="s">
        <v>84</v>
      </c>
      <c r="P822" s="42" t="s">
        <v>84</v>
      </c>
      <c r="R822" s="31" t="str">
        <f t="shared" si="24"/>
        <v/>
      </c>
    </row>
    <row r="823" spans="3:18" ht="15.75" x14ac:dyDescent="0.25">
      <c r="C823" s="42" t="s">
        <v>2749</v>
      </c>
      <c r="D823" s="42" t="s">
        <v>84</v>
      </c>
      <c r="E823" s="42" t="s">
        <v>84</v>
      </c>
      <c r="F823" s="42" t="s">
        <v>279</v>
      </c>
      <c r="G823" s="42">
        <v>4701</v>
      </c>
      <c r="H823" s="43" t="s">
        <v>405</v>
      </c>
      <c r="I823" s="43" t="s">
        <v>2705</v>
      </c>
      <c r="J823" s="43" t="s">
        <v>834</v>
      </c>
      <c r="K823" s="43">
        <v>11</v>
      </c>
      <c r="L823" s="43">
        <v>2</v>
      </c>
      <c r="M823" s="43">
        <f t="shared" si="25"/>
        <v>2</v>
      </c>
      <c r="N823" s="44">
        <v>0.18181818181818182</v>
      </c>
      <c r="O823" s="43" t="s">
        <v>84</v>
      </c>
      <c r="P823" s="42" t="s">
        <v>76</v>
      </c>
      <c r="R823" s="31">
        <f t="shared" si="24"/>
        <v>2</v>
      </c>
    </row>
    <row r="824" spans="3:18" ht="15.75" x14ac:dyDescent="0.25">
      <c r="C824" s="42" t="s">
        <v>2749</v>
      </c>
      <c r="D824" s="42" t="s">
        <v>84</v>
      </c>
      <c r="E824" s="42" t="s">
        <v>84</v>
      </c>
      <c r="F824" s="42" t="s">
        <v>273</v>
      </c>
      <c r="G824" s="42">
        <v>4743</v>
      </c>
      <c r="H824" s="43" t="s">
        <v>405</v>
      </c>
      <c r="I824" s="43" t="s">
        <v>2706</v>
      </c>
      <c r="J824" s="43" t="s">
        <v>833</v>
      </c>
      <c r="K824" s="43">
        <v>18</v>
      </c>
      <c r="L824" s="43">
        <v>2</v>
      </c>
      <c r="M824" s="43">
        <f t="shared" si="25"/>
        <v>0</v>
      </c>
      <c r="N824" s="44">
        <v>0.1111111111111111</v>
      </c>
      <c r="O824" s="43" t="s">
        <v>84</v>
      </c>
      <c r="P824" s="42" t="s">
        <v>69</v>
      </c>
      <c r="R824" s="31" t="str">
        <f t="shared" si="24"/>
        <v/>
      </c>
    </row>
    <row r="825" spans="3:18" ht="15.75" x14ac:dyDescent="0.25">
      <c r="C825" s="42" t="s">
        <v>2749</v>
      </c>
      <c r="D825" s="42" t="s">
        <v>84</v>
      </c>
      <c r="E825" s="42" t="s">
        <v>84</v>
      </c>
      <c r="F825" s="42" t="s">
        <v>523</v>
      </c>
      <c r="G825" s="42">
        <v>4694</v>
      </c>
      <c r="H825" s="43" t="s">
        <v>403</v>
      </c>
      <c r="I825" s="43" t="s">
        <v>2705</v>
      </c>
      <c r="J825" s="43" t="s">
        <v>834</v>
      </c>
      <c r="K825" s="43">
        <v>1</v>
      </c>
      <c r="L825" s="43">
        <v>0</v>
      </c>
      <c r="M825" s="43">
        <f t="shared" si="25"/>
        <v>0</v>
      </c>
      <c r="N825" s="44">
        <v>0</v>
      </c>
      <c r="O825" s="43" t="s">
        <v>84</v>
      </c>
      <c r="P825" s="42" t="s">
        <v>70</v>
      </c>
      <c r="R825" s="31">
        <f t="shared" si="24"/>
        <v>0</v>
      </c>
    </row>
    <row r="826" spans="3:18" ht="15.75" x14ac:dyDescent="0.25">
      <c r="C826" s="42" t="s">
        <v>2749</v>
      </c>
      <c r="D826" s="42" t="s">
        <v>84</v>
      </c>
      <c r="E826" s="42" t="s">
        <v>84</v>
      </c>
      <c r="F826" s="42" t="s">
        <v>517</v>
      </c>
      <c r="G826" s="42">
        <v>4672</v>
      </c>
      <c r="H826" s="43" t="s">
        <v>403</v>
      </c>
      <c r="I826" s="43" t="s">
        <v>2706</v>
      </c>
      <c r="J826" s="43" t="s">
        <v>833</v>
      </c>
      <c r="K826" s="43">
        <v>1</v>
      </c>
      <c r="L826" s="43">
        <v>0</v>
      </c>
      <c r="M826" s="43">
        <f t="shared" si="25"/>
        <v>0</v>
      </c>
      <c r="N826" s="44">
        <v>0</v>
      </c>
      <c r="O826" s="43" t="s">
        <v>84</v>
      </c>
      <c r="P826" s="42" t="s">
        <v>84</v>
      </c>
      <c r="R826" s="31" t="str">
        <f t="shared" si="24"/>
        <v/>
      </c>
    </row>
    <row r="827" spans="3:18" ht="15.75" x14ac:dyDescent="0.25">
      <c r="C827" s="42" t="s">
        <v>2749</v>
      </c>
      <c r="D827" s="42" t="s">
        <v>84</v>
      </c>
      <c r="E827" s="42" t="s">
        <v>84</v>
      </c>
      <c r="F827" s="42" t="s">
        <v>275</v>
      </c>
      <c r="G827" s="42">
        <v>4692</v>
      </c>
      <c r="H827" s="43" t="s">
        <v>404</v>
      </c>
      <c r="I827" s="43" t="s">
        <v>2705</v>
      </c>
      <c r="J827" s="43" t="s">
        <v>834</v>
      </c>
      <c r="K827" s="43">
        <v>1</v>
      </c>
      <c r="L827" s="43">
        <v>0</v>
      </c>
      <c r="M827" s="43">
        <f t="shared" si="25"/>
        <v>0</v>
      </c>
      <c r="N827" s="44">
        <v>0</v>
      </c>
      <c r="O827" s="43" t="s">
        <v>84</v>
      </c>
      <c r="P827" s="42" t="s">
        <v>70</v>
      </c>
      <c r="R827" s="31">
        <f t="shared" si="24"/>
        <v>0</v>
      </c>
    </row>
    <row r="828" spans="3:18" ht="15.75" x14ac:dyDescent="0.25">
      <c r="C828" s="42" t="s">
        <v>2749</v>
      </c>
      <c r="D828" s="42" t="s">
        <v>84</v>
      </c>
      <c r="E828" s="42" t="s">
        <v>84</v>
      </c>
      <c r="F828" s="42" t="s">
        <v>524</v>
      </c>
      <c r="G828" s="42">
        <v>4748</v>
      </c>
      <c r="H828" s="43" t="s">
        <v>403</v>
      </c>
      <c r="I828" s="43" t="s">
        <v>2706</v>
      </c>
      <c r="J828" s="43" t="s">
        <v>833</v>
      </c>
      <c r="K828" s="43">
        <v>4</v>
      </c>
      <c r="L828" s="43">
        <v>0</v>
      </c>
      <c r="M828" s="43">
        <f t="shared" si="25"/>
        <v>0</v>
      </c>
      <c r="N828" s="44">
        <v>0</v>
      </c>
      <c r="O828" s="43" t="s">
        <v>84</v>
      </c>
      <c r="P828" s="42" t="s">
        <v>69</v>
      </c>
      <c r="R828" s="31" t="str">
        <f t="shared" si="24"/>
        <v/>
      </c>
    </row>
    <row r="829" spans="3:18" ht="15.75" x14ac:dyDescent="0.25">
      <c r="C829" s="42" t="s">
        <v>2749</v>
      </c>
      <c r="D829" s="42" t="s">
        <v>84</v>
      </c>
      <c r="E829" s="42" t="s">
        <v>84</v>
      </c>
      <c r="F829" s="42" t="s">
        <v>278</v>
      </c>
      <c r="G829" s="42">
        <v>4702</v>
      </c>
      <c r="H829" s="43" t="s">
        <v>403</v>
      </c>
      <c r="I829" s="43" t="s">
        <v>2705</v>
      </c>
      <c r="J829" s="43" t="s">
        <v>834</v>
      </c>
      <c r="K829" s="43">
        <v>5</v>
      </c>
      <c r="L829" s="43">
        <v>1</v>
      </c>
      <c r="M829" s="43">
        <f t="shared" si="25"/>
        <v>1</v>
      </c>
      <c r="N829" s="44">
        <v>0.2</v>
      </c>
      <c r="O829" s="43" t="s">
        <v>84</v>
      </c>
      <c r="P829" s="42" t="s">
        <v>76</v>
      </c>
      <c r="R829" s="31">
        <f t="shared" si="24"/>
        <v>1</v>
      </c>
    </row>
    <row r="830" spans="3:18" ht="15.75" x14ac:dyDescent="0.25">
      <c r="C830" s="42" t="s">
        <v>2749</v>
      </c>
      <c r="D830" s="42" t="s">
        <v>84</v>
      </c>
      <c r="E830" s="42" t="s">
        <v>84</v>
      </c>
      <c r="F830" s="42" t="s">
        <v>277</v>
      </c>
      <c r="G830" s="42">
        <v>4703</v>
      </c>
      <c r="H830" s="43" t="s">
        <v>403</v>
      </c>
      <c r="I830" s="43" t="s">
        <v>2705</v>
      </c>
      <c r="J830" s="43" t="s">
        <v>834</v>
      </c>
      <c r="K830" s="43">
        <v>3</v>
      </c>
      <c r="L830" s="43">
        <v>0</v>
      </c>
      <c r="M830" s="43">
        <f t="shared" si="25"/>
        <v>0</v>
      </c>
      <c r="N830" s="44">
        <v>0</v>
      </c>
      <c r="O830" s="43" t="s">
        <v>84</v>
      </c>
      <c r="P830" s="42" t="s">
        <v>76</v>
      </c>
      <c r="R830" s="31">
        <f t="shared" si="24"/>
        <v>0</v>
      </c>
    </row>
    <row r="831" spans="3:18" ht="15.75" x14ac:dyDescent="0.25">
      <c r="C831" s="42" t="s">
        <v>2749</v>
      </c>
      <c r="D831" s="42" t="s">
        <v>84</v>
      </c>
      <c r="E831" s="42" t="s">
        <v>84</v>
      </c>
      <c r="F831" s="42" t="s">
        <v>274</v>
      </c>
      <c r="G831" s="42">
        <v>7089</v>
      </c>
      <c r="H831" s="43" t="s">
        <v>403</v>
      </c>
      <c r="I831" s="43" t="s">
        <v>2705</v>
      </c>
      <c r="J831" s="43" t="s">
        <v>834</v>
      </c>
      <c r="K831" s="43">
        <v>1</v>
      </c>
      <c r="L831" s="43">
        <v>0</v>
      </c>
      <c r="M831" s="43">
        <f t="shared" si="25"/>
        <v>0</v>
      </c>
      <c r="N831" s="44">
        <v>0</v>
      </c>
      <c r="O831" s="43" t="s">
        <v>84</v>
      </c>
      <c r="P831" s="42" t="s">
        <v>70</v>
      </c>
      <c r="R831" s="31">
        <f t="shared" si="24"/>
        <v>0</v>
      </c>
    </row>
    <row r="832" spans="3:18" ht="15.75" x14ac:dyDescent="0.25">
      <c r="C832" s="42" t="s">
        <v>2749</v>
      </c>
      <c r="D832" s="42" t="s">
        <v>84</v>
      </c>
      <c r="E832" s="42" t="s">
        <v>84</v>
      </c>
      <c r="F832" s="42" t="s">
        <v>519</v>
      </c>
      <c r="G832" s="42">
        <v>4677</v>
      </c>
      <c r="H832" s="43" t="s">
        <v>403</v>
      </c>
      <c r="I832" s="43" t="s">
        <v>2706</v>
      </c>
      <c r="J832" s="43" t="s">
        <v>833</v>
      </c>
      <c r="K832" s="43">
        <v>1</v>
      </c>
      <c r="L832" s="43">
        <v>0</v>
      </c>
      <c r="M832" s="43">
        <f t="shared" si="25"/>
        <v>0</v>
      </c>
      <c r="N832" s="44">
        <v>0</v>
      </c>
      <c r="O832" s="43" t="s">
        <v>84</v>
      </c>
      <c r="P832" s="42" t="s">
        <v>84</v>
      </c>
      <c r="R832" s="31" t="str">
        <f t="shared" si="24"/>
        <v/>
      </c>
    </row>
    <row r="833" spans="3:18" ht="15.75" x14ac:dyDescent="0.25">
      <c r="C833" s="42" t="s">
        <v>2749</v>
      </c>
      <c r="D833" s="42" t="s">
        <v>84</v>
      </c>
      <c r="E833" s="42" t="s">
        <v>84</v>
      </c>
      <c r="F833" s="42" t="s">
        <v>518</v>
      </c>
      <c r="G833" s="42">
        <v>4676</v>
      </c>
      <c r="H833" s="43" t="s">
        <v>403</v>
      </c>
      <c r="I833" s="43" t="s">
        <v>2706</v>
      </c>
      <c r="J833" s="43" t="s">
        <v>833</v>
      </c>
      <c r="K833" s="43">
        <v>1</v>
      </c>
      <c r="L833" s="43">
        <v>0</v>
      </c>
      <c r="M833" s="43">
        <f t="shared" si="25"/>
        <v>0</v>
      </c>
      <c r="N833" s="44">
        <v>0</v>
      </c>
      <c r="O833" s="43" t="s">
        <v>84</v>
      </c>
      <c r="P833" s="42" t="s">
        <v>84</v>
      </c>
      <c r="R833" s="31" t="str">
        <f t="shared" si="24"/>
        <v/>
      </c>
    </row>
    <row r="834" spans="3:18" ht="15.75" x14ac:dyDescent="0.25">
      <c r="C834" s="42" t="s">
        <v>2749</v>
      </c>
      <c r="D834" s="42" t="s">
        <v>84</v>
      </c>
      <c r="E834" s="42" t="s">
        <v>84</v>
      </c>
      <c r="F834" s="42" t="s">
        <v>512</v>
      </c>
      <c r="G834" s="42">
        <v>4661</v>
      </c>
      <c r="H834" s="43" t="s">
        <v>404</v>
      </c>
      <c r="I834" s="43" t="s">
        <v>2706</v>
      </c>
      <c r="J834" s="43" t="s">
        <v>833</v>
      </c>
      <c r="K834" s="43">
        <v>1</v>
      </c>
      <c r="L834" s="43">
        <v>0</v>
      </c>
      <c r="M834" s="43">
        <f t="shared" si="25"/>
        <v>0</v>
      </c>
      <c r="N834" s="44">
        <v>0</v>
      </c>
      <c r="O834" s="43" t="s">
        <v>84</v>
      </c>
      <c r="P834" s="42" t="s">
        <v>84</v>
      </c>
      <c r="R834" s="31" t="str">
        <f t="shared" si="24"/>
        <v/>
      </c>
    </row>
    <row r="835" spans="3:18" ht="15.75" x14ac:dyDescent="0.25">
      <c r="C835" s="42" t="s">
        <v>2749</v>
      </c>
      <c r="D835" s="42" t="s">
        <v>84</v>
      </c>
      <c r="E835" s="42" t="s">
        <v>84</v>
      </c>
      <c r="F835" s="42" t="s">
        <v>522</v>
      </c>
      <c r="G835" s="42">
        <v>10991</v>
      </c>
      <c r="H835" s="43" t="s">
        <v>403</v>
      </c>
      <c r="I835" s="43" t="s">
        <v>2706</v>
      </c>
      <c r="J835" s="43" t="s">
        <v>833</v>
      </c>
      <c r="K835" s="43">
        <v>2</v>
      </c>
      <c r="L835" s="43">
        <v>0</v>
      </c>
      <c r="M835" s="43">
        <f t="shared" si="25"/>
        <v>0</v>
      </c>
      <c r="N835" s="44">
        <v>0</v>
      </c>
      <c r="O835" s="43" t="s">
        <v>84</v>
      </c>
      <c r="P835" s="42" t="s">
        <v>84</v>
      </c>
      <c r="R835" s="31" t="str">
        <f t="shared" si="24"/>
        <v/>
      </c>
    </row>
    <row r="836" spans="3:18" ht="15.75" x14ac:dyDescent="0.25">
      <c r="C836" s="42" t="s">
        <v>2749</v>
      </c>
      <c r="D836" s="42" t="s">
        <v>84</v>
      </c>
      <c r="E836" s="42" t="s">
        <v>84</v>
      </c>
      <c r="F836" s="42" t="s">
        <v>516</v>
      </c>
      <c r="G836" s="42">
        <v>4668</v>
      </c>
      <c r="H836" s="43" t="s">
        <v>404</v>
      </c>
      <c r="I836" s="43" t="s">
        <v>2706</v>
      </c>
      <c r="J836" s="43" t="s">
        <v>833</v>
      </c>
      <c r="K836" s="43">
        <v>2</v>
      </c>
      <c r="L836" s="43">
        <v>0</v>
      </c>
      <c r="M836" s="43">
        <f t="shared" si="25"/>
        <v>0</v>
      </c>
      <c r="N836" s="44">
        <v>0</v>
      </c>
      <c r="O836" s="43" t="s">
        <v>84</v>
      </c>
      <c r="P836" s="42" t="s">
        <v>84</v>
      </c>
      <c r="R836" s="31" t="str">
        <f t="shared" si="24"/>
        <v/>
      </c>
    </row>
    <row r="837" spans="3:18" ht="15.75" x14ac:dyDescent="0.25">
      <c r="C837" s="42" t="s">
        <v>2749</v>
      </c>
      <c r="D837" s="42" t="s">
        <v>84</v>
      </c>
      <c r="E837" s="42" t="s">
        <v>84</v>
      </c>
      <c r="F837" s="42" t="s">
        <v>514</v>
      </c>
      <c r="G837" s="42">
        <v>4664</v>
      </c>
      <c r="H837" s="43" t="s">
        <v>403</v>
      </c>
      <c r="I837" s="43" t="s">
        <v>2706</v>
      </c>
      <c r="J837" s="43" t="s">
        <v>833</v>
      </c>
      <c r="K837" s="43">
        <v>1</v>
      </c>
      <c r="L837" s="43">
        <v>0</v>
      </c>
      <c r="M837" s="43">
        <f t="shared" si="25"/>
        <v>0</v>
      </c>
      <c r="N837" s="44">
        <v>0</v>
      </c>
      <c r="O837" s="43" t="s">
        <v>84</v>
      </c>
      <c r="P837" s="42" t="s">
        <v>84</v>
      </c>
      <c r="R837" s="31" t="str">
        <f t="shared" si="24"/>
        <v/>
      </c>
    </row>
    <row r="838" spans="3:18" ht="15.75" x14ac:dyDescent="0.25">
      <c r="C838" s="42" t="s">
        <v>2749</v>
      </c>
      <c r="D838" s="42" t="s">
        <v>84</v>
      </c>
      <c r="E838" s="42" t="s">
        <v>69</v>
      </c>
      <c r="F838" s="42" t="s">
        <v>259</v>
      </c>
      <c r="G838" s="42">
        <v>4742</v>
      </c>
      <c r="H838" s="43" t="s">
        <v>406</v>
      </c>
      <c r="I838" s="43" t="s">
        <v>2706</v>
      </c>
      <c r="J838" s="43" t="s">
        <v>833</v>
      </c>
      <c r="K838" s="43">
        <v>52</v>
      </c>
      <c r="L838" s="43">
        <v>5</v>
      </c>
      <c r="M838" s="43">
        <f t="shared" si="25"/>
        <v>0</v>
      </c>
      <c r="N838" s="44">
        <v>9.6153846153846159E-2</v>
      </c>
      <c r="O838" s="43" t="s">
        <v>84</v>
      </c>
      <c r="P838" s="42" t="s">
        <v>69</v>
      </c>
      <c r="R838" s="31" t="str">
        <f t="shared" si="24"/>
        <v/>
      </c>
    </row>
    <row r="839" spans="3:18" ht="15.75" x14ac:dyDescent="0.25">
      <c r="C839" s="42" t="s">
        <v>2749</v>
      </c>
      <c r="D839" s="42" t="s">
        <v>84</v>
      </c>
      <c r="E839" s="42" t="s">
        <v>69</v>
      </c>
      <c r="F839" s="42" t="s">
        <v>260</v>
      </c>
      <c r="G839" s="42">
        <v>4752</v>
      </c>
      <c r="H839" s="43" t="s">
        <v>403</v>
      </c>
      <c r="I839" s="43" t="s">
        <v>2705</v>
      </c>
      <c r="J839" s="43" t="s">
        <v>834</v>
      </c>
      <c r="K839" s="43">
        <v>3</v>
      </c>
      <c r="L839" s="43">
        <v>0</v>
      </c>
      <c r="M839" s="43">
        <f t="shared" si="25"/>
        <v>0</v>
      </c>
      <c r="N839" s="44">
        <v>0</v>
      </c>
      <c r="O839" s="43" t="s">
        <v>84</v>
      </c>
      <c r="P839" s="42" t="s">
        <v>79</v>
      </c>
      <c r="R839" s="31">
        <f t="shared" si="24"/>
        <v>0</v>
      </c>
    </row>
    <row r="840" spans="3:18" ht="15.75" x14ac:dyDescent="0.25">
      <c r="C840" s="42" t="s">
        <v>2749</v>
      </c>
      <c r="D840" s="42" t="s">
        <v>84</v>
      </c>
      <c r="E840" s="42" t="s">
        <v>69</v>
      </c>
      <c r="F840" s="42" t="s">
        <v>262</v>
      </c>
      <c r="G840" s="42">
        <v>4750</v>
      </c>
      <c r="H840" s="43" t="s">
        <v>404</v>
      </c>
      <c r="I840" s="43" t="s">
        <v>2705</v>
      </c>
      <c r="J840" s="43" t="s">
        <v>834</v>
      </c>
      <c r="K840" s="43">
        <v>7</v>
      </c>
      <c r="L840" s="43">
        <v>0</v>
      </c>
      <c r="M840" s="43">
        <f t="shared" si="25"/>
        <v>0</v>
      </c>
      <c r="N840" s="44">
        <v>0</v>
      </c>
      <c r="O840" s="43" t="s">
        <v>84</v>
      </c>
      <c r="P840" s="42" t="s">
        <v>79</v>
      </c>
      <c r="R840" s="31">
        <f t="shared" si="24"/>
        <v>0</v>
      </c>
    </row>
    <row r="841" spans="3:18" ht="15.75" x14ac:dyDescent="0.25">
      <c r="C841" s="42" t="s">
        <v>2749</v>
      </c>
      <c r="D841" s="42" t="s">
        <v>84</v>
      </c>
      <c r="E841" s="42" t="s">
        <v>69</v>
      </c>
      <c r="F841" s="42" t="s">
        <v>498</v>
      </c>
      <c r="G841" s="42">
        <v>4753</v>
      </c>
      <c r="H841" s="43" t="s">
        <v>403</v>
      </c>
      <c r="I841" s="43" t="s">
        <v>2705</v>
      </c>
      <c r="J841" s="43" t="s">
        <v>834</v>
      </c>
      <c r="K841" s="43">
        <v>4</v>
      </c>
      <c r="L841" s="43">
        <v>0</v>
      </c>
      <c r="M841" s="43">
        <f t="shared" si="25"/>
        <v>0</v>
      </c>
      <c r="N841" s="44">
        <v>0</v>
      </c>
      <c r="O841" s="43" t="s">
        <v>84</v>
      </c>
      <c r="P841" s="42" t="s">
        <v>79</v>
      </c>
      <c r="R841" s="31">
        <f t="shared" si="24"/>
        <v>0</v>
      </c>
    </row>
    <row r="842" spans="3:18" ht="15.75" x14ac:dyDescent="0.25">
      <c r="C842" s="42" t="s">
        <v>2749</v>
      </c>
      <c r="D842" s="42" t="s">
        <v>84</v>
      </c>
      <c r="E842" s="42" t="s">
        <v>69</v>
      </c>
      <c r="F842" s="42" t="s">
        <v>503</v>
      </c>
      <c r="G842" s="42">
        <v>10879</v>
      </c>
      <c r="H842" s="43" t="s">
        <v>403</v>
      </c>
      <c r="I842" s="43" t="s">
        <v>2706</v>
      </c>
      <c r="J842" s="43" t="s">
        <v>833</v>
      </c>
      <c r="K842" s="43">
        <v>3</v>
      </c>
      <c r="L842" s="43">
        <v>0</v>
      </c>
      <c r="M842" s="43">
        <f t="shared" si="25"/>
        <v>0</v>
      </c>
      <c r="N842" s="44">
        <v>0</v>
      </c>
      <c r="O842" s="43" t="s">
        <v>84</v>
      </c>
      <c r="P842" s="42" t="s">
        <v>69</v>
      </c>
      <c r="R842" s="31" t="str">
        <f t="shared" si="24"/>
        <v/>
      </c>
    </row>
    <row r="843" spans="3:18" ht="15.75" x14ac:dyDescent="0.25">
      <c r="C843" s="42" t="s">
        <v>2749</v>
      </c>
      <c r="D843" s="42" t="s">
        <v>84</v>
      </c>
      <c r="E843" s="42" t="s">
        <v>69</v>
      </c>
      <c r="F843" s="42" t="s">
        <v>499</v>
      </c>
      <c r="G843" s="42">
        <v>4754</v>
      </c>
      <c r="H843" s="43" t="s">
        <v>403</v>
      </c>
      <c r="I843" s="43" t="s">
        <v>2705</v>
      </c>
      <c r="J843" s="43" t="s">
        <v>834</v>
      </c>
      <c r="K843" s="43">
        <v>3</v>
      </c>
      <c r="L843" s="43">
        <v>0</v>
      </c>
      <c r="M843" s="43">
        <f t="shared" si="25"/>
        <v>0</v>
      </c>
      <c r="N843" s="44">
        <v>0</v>
      </c>
      <c r="O843" s="43" t="s">
        <v>84</v>
      </c>
      <c r="P843" s="42" t="s">
        <v>79</v>
      </c>
      <c r="R843" s="31">
        <f t="shared" si="24"/>
        <v>0</v>
      </c>
    </row>
    <row r="844" spans="3:18" ht="15.75" x14ac:dyDescent="0.25">
      <c r="C844" s="42" t="s">
        <v>2749</v>
      </c>
      <c r="D844" s="42" t="s">
        <v>84</v>
      </c>
      <c r="E844" s="42" t="s">
        <v>69</v>
      </c>
      <c r="F844" s="42" t="s">
        <v>261</v>
      </c>
      <c r="G844" s="42">
        <v>4751</v>
      </c>
      <c r="H844" s="43" t="s">
        <v>403</v>
      </c>
      <c r="I844" s="43" t="s">
        <v>2705</v>
      </c>
      <c r="J844" s="43" t="s">
        <v>834</v>
      </c>
      <c r="K844" s="43">
        <v>5</v>
      </c>
      <c r="L844" s="43">
        <v>0</v>
      </c>
      <c r="M844" s="43">
        <f t="shared" si="25"/>
        <v>0</v>
      </c>
      <c r="N844" s="44">
        <v>0</v>
      </c>
      <c r="O844" s="43" t="s">
        <v>84</v>
      </c>
      <c r="P844" s="42" t="s">
        <v>79</v>
      </c>
      <c r="R844" s="31">
        <f t="shared" si="24"/>
        <v>0</v>
      </c>
    </row>
    <row r="845" spans="3:18" ht="15.75" x14ac:dyDescent="0.25">
      <c r="C845" s="42" t="s">
        <v>2749</v>
      </c>
      <c r="D845" s="42" t="s">
        <v>84</v>
      </c>
      <c r="E845" s="42" t="s">
        <v>69</v>
      </c>
      <c r="F845" s="42" t="s">
        <v>500</v>
      </c>
      <c r="G845" s="42">
        <v>4745</v>
      </c>
      <c r="H845" s="43" t="s">
        <v>404</v>
      </c>
      <c r="I845" s="43" t="s">
        <v>2706</v>
      </c>
      <c r="J845" s="43" t="s">
        <v>833</v>
      </c>
      <c r="K845" s="43">
        <v>4</v>
      </c>
      <c r="L845" s="43">
        <v>0</v>
      </c>
      <c r="M845" s="43">
        <f t="shared" si="25"/>
        <v>0</v>
      </c>
      <c r="N845" s="44">
        <v>0</v>
      </c>
      <c r="O845" s="43" t="s">
        <v>84</v>
      </c>
      <c r="P845" s="42" t="s">
        <v>69</v>
      </c>
      <c r="R845" s="31" t="str">
        <f t="shared" si="24"/>
        <v/>
      </c>
    </row>
    <row r="846" spans="3:18" ht="15.75" x14ac:dyDescent="0.25">
      <c r="C846" s="42" t="s">
        <v>2749</v>
      </c>
      <c r="D846" s="42" t="s">
        <v>84</v>
      </c>
      <c r="E846" s="42" t="s">
        <v>69</v>
      </c>
      <c r="F846" s="42" t="s">
        <v>501</v>
      </c>
      <c r="G846" s="42">
        <v>6843</v>
      </c>
      <c r="H846" s="43" t="s">
        <v>403</v>
      </c>
      <c r="I846" s="43" t="s">
        <v>2706</v>
      </c>
      <c r="J846" s="43" t="s">
        <v>833</v>
      </c>
      <c r="K846" s="43">
        <v>1</v>
      </c>
      <c r="L846" s="43">
        <v>0</v>
      </c>
      <c r="M846" s="43">
        <f t="shared" si="25"/>
        <v>0</v>
      </c>
      <c r="N846" s="44">
        <v>0</v>
      </c>
      <c r="O846" s="43" t="s">
        <v>84</v>
      </c>
      <c r="P846" s="42" t="s">
        <v>69</v>
      </c>
      <c r="R846" s="31" t="str">
        <f t="shared" si="24"/>
        <v/>
      </c>
    </row>
    <row r="847" spans="3:18" ht="15.75" x14ac:dyDescent="0.25">
      <c r="C847" s="42" t="s">
        <v>2749</v>
      </c>
      <c r="D847" s="42" t="s">
        <v>84</v>
      </c>
      <c r="E847" s="42" t="s">
        <v>69</v>
      </c>
      <c r="F847" s="42" t="s">
        <v>502</v>
      </c>
      <c r="G847" s="42">
        <v>8803</v>
      </c>
      <c r="H847" s="43" t="s">
        <v>403</v>
      </c>
      <c r="I847" s="43" t="s">
        <v>2706</v>
      </c>
      <c r="J847" s="43" t="s">
        <v>833</v>
      </c>
      <c r="K847" s="43">
        <v>1</v>
      </c>
      <c r="L847" s="43">
        <v>0</v>
      </c>
      <c r="M847" s="43">
        <f t="shared" si="25"/>
        <v>0</v>
      </c>
      <c r="N847" s="44">
        <v>0</v>
      </c>
      <c r="O847" s="43" t="s">
        <v>84</v>
      </c>
      <c r="P847" s="42" t="s">
        <v>69</v>
      </c>
      <c r="R847" s="31" t="str">
        <f t="shared" ref="R847:R910" si="26">IF(J847="SI",L847,"")</f>
        <v/>
      </c>
    </row>
    <row r="848" spans="3:18" ht="15.75" x14ac:dyDescent="0.25">
      <c r="C848" s="42" t="s">
        <v>2749</v>
      </c>
      <c r="D848" s="42" t="s">
        <v>84</v>
      </c>
      <c r="E848" s="42" t="s">
        <v>80</v>
      </c>
      <c r="F848" s="42" t="s">
        <v>268</v>
      </c>
      <c r="G848" s="42">
        <v>4730</v>
      </c>
      <c r="H848" s="43" t="s">
        <v>405</v>
      </c>
      <c r="I848" s="43" t="s">
        <v>2705</v>
      </c>
      <c r="J848" s="43" t="s">
        <v>834</v>
      </c>
      <c r="K848" s="43">
        <v>17</v>
      </c>
      <c r="L848" s="43">
        <v>3</v>
      </c>
      <c r="M848" s="43">
        <f t="shared" ref="M848:M911" si="27">+IF(J848="SI",L848,0)</f>
        <v>3</v>
      </c>
      <c r="N848" s="44">
        <v>0.17647058823529413</v>
      </c>
      <c r="O848" s="43" t="s">
        <v>84</v>
      </c>
      <c r="P848" s="42" t="s">
        <v>80</v>
      </c>
      <c r="R848" s="31">
        <f t="shared" si="26"/>
        <v>3</v>
      </c>
    </row>
    <row r="849" spans="3:18" ht="15.75" x14ac:dyDescent="0.25">
      <c r="C849" s="42" t="s">
        <v>2749</v>
      </c>
      <c r="D849" s="42" t="s">
        <v>84</v>
      </c>
      <c r="E849" s="42" t="s">
        <v>80</v>
      </c>
      <c r="F849" s="42" t="s">
        <v>271</v>
      </c>
      <c r="G849" s="42">
        <v>4736</v>
      </c>
      <c r="H849" s="43" t="s">
        <v>403</v>
      </c>
      <c r="I849" s="43" t="s">
        <v>2705</v>
      </c>
      <c r="J849" s="43" t="s">
        <v>834</v>
      </c>
      <c r="K849" s="43">
        <v>3</v>
      </c>
      <c r="L849" s="43">
        <v>1</v>
      </c>
      <c r="M849" s="43">
        <f t="shared" si="27"/>
        <v>1</v>
      </c>
      <c r="N849" s="44">
        <v>0.33333333333333331</v>
      </c>
      <c r="O849" s="43" t="s">
        <v>84</v>
      </c>
      <c r="P849" s="42" t="s">
        <v>78</v>
      </c>
      <c r="R849" s="31">
        <f t="shared" si="26"/>
        <v>1</v>
      </c>
    </row>
    <row r="850" spans="3:18" ht="15.75" x14ac:dyDescent="0.25">
      <c r="C850" s="42" t="s">
        <v>2749</v>
      </c>
      <c r="D850" s="42" t="s">
        <v>84</v>
      </c>
      <c r="E850" s="42" t="s">
        <v>80</v>
      </c>
      <c r="F850" s="42" t="s">
        <v>265</v>
      </c>
      <c r="G850" s="42">
        <v>4733</v>
      </c>
      <c r="H850" s="43" t="s">
        <v>403</v>
      </c>
      <c r="I850" s="43" t="s">
        <v>2705</v>
      </c>
      <c r="J850" s="43" t="s">
        <v>834</v>
      </c>
      <c r="K850" s="43">
        <v>1</v>
      </c>
      <c r="L850" s="43">
        <v>0</v>
      </c>
      <c r="M850" s="43">
        <f t="shared" si="27"/>
        <v>0</v>
      </c>
      <c r="N850" s="44">
        <v>0</v>
      </c>
      <c r="O850" s="43" t="s">
        <v>84</v>
      </c>
      <c r="P850" s="42" t="s">
        <v>80</v>
      </c>
      <c r="R850" s="31">
        <f t="shared" si="26"/>
        <v>0</v>
      </c>
    </row>
    <row r="851" spans="3:18" ht="15.75" x14ac:dyDescent="0.25">
      <c r="C851" s="42" t="s">
        <v>2749</v>
      </c>
      <c r="D851" s="42" t="s">
        <v>84</v>
      </c>
      <c r="E851" s="42" t="s">
        <v>80</v>
      </c>
      <c r="F851" s="42" t="s">
        <v>270</v>
      </c>
      <c r="G851" s="42">
        <v>4735</v>
      </c>
      <c r="H851" s="43" t="s">
        <v>404</v>
      </c>
      <c r="I851" s="43" t="s">
        <v>2705</v>
      </c>
      <c r="J851" s="43" t="s">
        <v>834</v>
      </c>
      <c r="K851" s="43">
        <v>10</v>
      </c>
      <c r="L851" s="43">
        <v>3</v>
      </c>
      <c r="M851" s="43">
        <f t="shared" si="27"/>
        <v>3</v>
      </c>
      <c r="N851" s="44">
        <v>0.3</v>
      </c>
      <c r="O851" s="43" t="s">
        <v>84</v>
      </c>
      <c r="P851" s="42" t="s">
        <v>78</v>
      </c>
      <c r="R851" s="31">
        <f t="shared" si="26"/>
        <v>3</v>
      </c>
    </row>
    <row r="852" spans="3:18" ht="15.75" x14ac:dyDescent="0.25">
      <c r="C852" s="42" t="s">
        <v>2749</v>
      </c>
      <c r="D852" s="42" t="s">
        <v>84</v>
      </c>
      <c r="E852" s="42" t="s">
        <v>80</v>
      </c>
      <c r="F852" s="42" t="s">
        <v>506</v>
      </c>
      <c r="G852" s="42">
        <v>4741</v>
      </c>
      <c r="H852" s="43" t="s">
        <v>403</v>
      </c>
      <c r="I852" s="43" t="s">
        <v>2705</v>
      </c>
      <c r="J852" s="43" t="s">
        <v>834</v>
      </c>
      <c r="K852" s="43">
        <v>7</v>
      </c>
      <c r="L852" s="43">
        <v>1</v>
      </c>
      <c r="M852" s="43">
        <f t="shared" si="27"/>
        <v>1</v>
      </c>
      <c r="N852" s="44">
        <v>0.14285714285714285</v>
      </c>
      <c r="O852" s="43" t="s">
        <v>84</v>
      </c>
      <c r="P852" s="42" t="s">
        <v>75</v>
      </c>
      <c r="R852" s="31">
        <f t="shared" si="26"/>
        <v>1</v>
      </c>
    </row>
    <row r="853" spans="3:18" ht="15.75" x14ac:dyDescent="0.25">
      <c r="C853" s="42" t="s">
        <v>2749</v>
      </c>
      <c r="D853" s="42" t="s">
        <v>84</v>
      </c>
      <c r="E853" s="42" t="s">
        <v>80</v>
      </c>
      <c r="F853" s="42" t="s">
        <v>507</v>
      </c>
      <c r="G853" s="42">
        <v>4734</v>
      </c>
      <c r="H853" s="43" t="s">
        <v>403</v>
      </c>
      <c r="I853" s="43" t="s">
        <v>2705</v>
      </c>
      <c r="J853" s="43" t="s">
        <v>834</v>
      </c>
      <c r="K853" s="43">
        <v>2</v>
      </c>
      <c r="L853" s="43">
        <v>1</v>
      </c>
      <c r="M853" s="43">
        <f t="shared" si="27"/>
        <v>1</v>
      </c>
      <c r="N853" s="44">
        <v>0.5</v>
      </c>
      <c r="O853" s="43" t="s">
        <v>84</v>
      </c>
      <c r="P853" s="42" t="s">
        <v>80</v>
      </c>
      <c r="R853" s="31">
        <f t="shared" si="26"/>
        <v>1</v>
      </c>
    </row>
    <row r="854" spans="3:18" ht="15.75" x14ac:dyDescent="0.25">
      <c r="C854" s="42" t="s">
        <v>2749</v>
      </c>
      <c r="D854" s="42" t="s">
        <v>84</v>
      </c>
      <c r="E854" s="42" t="s">
        <v>80</v>
      </c>
      <c r="F854" s="42" t="s">
        <v>266</v>
      </c>
      <c r="G854" s="42">
        <v>4732</v>
      </c>
      <c r="H854" s="43" t="s">
        <v>403</v>
      </c>
      <c r="I854" s="43" t="s">
        <v>2705</v>
      </c>
      <c r="J854" s="43" t="s">
        <v>834</v>
      </c>
      <c r="K854" s="43">
        <v>6</v>
      </c>
      <c r="L854" s="43">
        <v>0</v>
      </c>
      <c r="M854" s="43">
        <f t="shared" si="27"/>
        <v>0</v>
      </c>
      <c r="N854" s="44">
        <v>0</v>
      </c>
      <c r="O854" s="43" t="s">
        <v>84</v>
      </c>
      <c r="P854" s="42" t="s">
        <v>80</v>
      </c>
      <c r="R854" s="31">
        <f t="shared" si="26"/>
        <v>0</v>
      </c>
    </row>
    <row r="855" spans="3:18" ht="15.75" x14ac:dyDescent="0.25">
      <c r="C855" s="42" t="s">
        <v>2749</v>
      </c>
      <c r="D855" s="42" t="s">
        <v>84</v>
      </c>
      <c r="E855" s="42" t="s">
        <v>80</v>
      </c>
      <c r="F855" s="42" t="s">
        <v>269</v>
      </c>
      <c r="G855" s="42">
        <v>4738</v>
      </c>
      <c r="H855" s="43" t="s">
        <v>403</v>
      </c>
      <c r="I855" s="43" t="s">
        <v>2705</v>
      </c>
      <c r="J855" s="43" t="s">
        <v>834</v>
      </c>
      <c r="K855" s="43">
        <v>1</v>
      </c>
      <c r="L855" s="43">
        <v>0</v>
      </c>
      <c r="M855" s="43">
        <f t="shared" si="27"/>
        <v>0</v>
      </c>
      <c r="N855" s="44">
        <v>0</v>
      </c>
      <c r="O855" s="43" t="s">
        <v>84</v>
      </c>
      <c r="P855" s="42" t="s">
        <v>78</v>
      </c>
      <c r="R855" s="31">
        <f t="shared" si="26"/>
        <v>0</v>
      </c>
    </row>
    <row r="856" spans="3:18" ht="15.75" x14ac:dyDescent="0.25">
      <c r="C856" s="42" t="s">
        <v>2749</v>
      </c>
      <c r="D856" s="42" t="s">
        <v>84</v>
      </c>
      <c r="E856" s="42" t="s">
        <v>80</v>
      </c>
      <c r="F856" s="42" t="s">
        <v>504</v>
      </c>
      <c r="G856" s="42">
        <v>4739</v>
      </c>
      <c r="H856" s="43" t="s">
        <v>404</v>
      </c>
      <c r="I856" s="43" t="s">
        <v>2705</v>
      </c>
      <c r="J856" s="43" t="s">
        <v>834</v>
      </c>
      <c r="K856" s="43">
        <v>16</v>
      </c>
      <c r="L856" s="43">
        <v>2</v>
      </c>
      <c r="M856" s="43">
        <f t="shared" si="27"/>
        <v>2</v>
      </c>
      <c r="N856" s="44">
        <v>0.125</v>
      </c>
      <c r="O856" s="43" t="s">
        <v>84</v>
      </c>
      <c r="P856" s="42" t="s">
        <v>75</v>
      </c>
      <c r="R856" s="31">
        <f t="shared" si="26"/>
        <v>2</v>
      </c>
    </row>
    <row r="857" spans="3:18" ht="15.75" x14ac:dyDescent="0.25">
      <c r="C857" s="42" t="s">
        <v>2749</v>
      </c>
      <c r="D857" s="42" t="s">
        <v>84</v>
      </c>
      <c r="E857" s="42" t="s">
        <v>80</v>
      </c>
      <c r="F857" s="42" t="s">
        <v>267</v>
      </c>
      <c r="G857" s="42">
        <v>4731</v>
      </c>
      <c r="H857" s="43" t="s">
        <v>403</v>
      </c>
      <c r="I857" s="43" t="s">
        <v>2705</v>
      </c>
      <c r="J857" s="43" t="s">
        <v>834</v>
      </c>
      <c r="K857" s="43">
        <v>1</v>
      </c>
      <c r="L857" s="43">
        <v>0</v>
      </c>
      <c r="M857" s="43">
        <f t="shared" si="27"/>
        <v>0</v>
      </c>
      <c r="N857" s="44">
        <v>0</v>
      </c>
      <c r="O857" s="43" t="s">
        <v>84</v>
      </c>
      <c r="P857" s="42" t="s">
        <v>80</v>
      </c>
      <c r="R857" s="31">
        <f t="shared" si="26"/>
        <v>0</v>
      </c>
    </row>
    <row r="858" spans="3:18" ht="15.75" x14ac:dyDescent="0.25">
      <c r="C858" s="42" t="s">
        <v>2749</v>
      </c>
      <c r="D858" s="42" t="s">
        <v>84</v>
      </c>
      <c r="E858" s="42" t="s">
        <v>80</v>
      </c>
      <c r="F858" s="42" t="s">
        <v>505</v>
      </c>
      <c r="G858" s="42">
        <v>4740</v>
      </c>
      <c r="H858" s="43" t="s">
        <v>403</v>
      </c>
      <c r="I858" s="43" t="s">
        <v>2705</v>
      </c>
      <c r="J858" s="43" t="s">
        <v>834</v>
      </c>
      <c r="K858" s="43">
        <v>1</v>
      </c>
      <c r="L858" s="43">
        <v>0</v>
      </c>
      <c r="M858" s="43">
        <f t="shared" si="27"/>
        <v>0</v>
      </c>
      <c r="N858" s="44">
        <v>0</v>
      </c>
      <c r="O858" s="43" t="s">
        <v>84</v>
      </c>
      <c r="P858" s="42" t="s">
        <v>75</v>
      </c>
      <c r="R858" s="31">
        <f t="shared" si="26"/>
        <v>0</v>
      </c>
    </row>
    <row r="859" spans="3:18" ht="15.75" x14ac:dyDescent="0.25">
      <c r="C859" s="42" t="s">
        <v>2749</v>
      </c>
      <c r="D859" s="42" t="s">
        <v>84</v>
      </c>
      <c r="E859" s="42" t="s">
        <v>80</v>
      </c>
      <c r="F859" s="42" t="s">
        <v>263</v>
      </c>
      <c r="G859" s="42">
        <v>12266</v>
      </c>
      <c r="H859" s="43" t="s">
        <v>403</v>
      </c>
      <c r="I859" s="43" t="s">
        <v>2705</v>
      </c>
      <c r="J859" s="43" t="s">
        <v>834</v>
      </c>
      <c r="K859" s="43">
        <v>2</v>
      </c>
      <c r="L859" s="43">
        <v>0</v>
      </c>
      <c r="M859" s="43">
        <f t="shared" si="27"/>
        <v>0</v>
      </c>
      <c r="N859" s="44">
        <v>0</v>
      </c>
      <c r="O859" s="43" t="s">
        <v>84</v>
      </c>
      <c r="P859" s="42" t="s">
        <v>78</v>
      </c>
      <c r="R859" s="31">
        <f t="shared" si="26"/>
        <v>0</v>
      </c>
    </row>
    <row r="860" spans="3:18" ht="15.75" x14ac:dyDescent="0.25">
      <c r="C860" s="42" t="s">
        <v>2749</v>
      </c>
      <c r="D860" s="42" t="s">
        <v>84</v>
      </c>
      <c r="E860" s="42" t="s">
        <v>80</v>
      </c>
      <c r="F860" s="42" t="s">
        <v>264</v>
      </c>
      <c r="G860" s="42">
        <v>4737</v>
      </c>
      <c r="H860" s="43" t="s">
        <v>403</v>
      </c>
      <c r="I860" s="43" t="s">
        <v>2705</v>
      </c>
      <c r="J860" s="43" t="s">
        <v>834</v>
      </c>
      <c r="K860" s="43">
        <v>3</v>
      </c>
      <c r="L860" s="43">
        <v>0</v>
      </c>
      <c r="M860" s="43">
        <f t="shared" si="27"/>
        <v>0</v>
      </c>
      <c r="N860" s="44">
        <v>0</v>
      </c>
      <c r="O860" s="43" t="s">
        <v>84</v>
      </c>
      <c r="P860" s="42" t="s">
        <v>78</v>
      </c>
      <c r="R860" s="31">
        <f t="shared" si="26"/>
        <v>0</v>
      </c>
    </row>
    <row r="861" spans="3:18" ht="15.75" x14ac:dyDescent="0.25">
      <c r="C861" s="42" t="s">
        <v>2749</v>
      </c>
      <c r="D861" s="42" t="s">
        <v>84</v>
      </c>
      <c r="E861" s="42" t="s">
        <v>67</v>
      </c>
      <c r="F861" s="42" t="s">
        <v>241</v>
      </c>
      <c r="G861" s="42">
        <v>4718</v>
      </c>
      <c r="H861" s="43" t="s">
        <v>405</v>
      </c>
      <c r="I861" s="43" t="s">
        <v>2705</v>
      </c>
      <c r="J861" s="43" t="s">
        <v>833</v>
      </c>
      <c r="K861" s="43">
        <v>48</v>
      </c>
      <c r="L861" s="43">
        <v>3</v>
      </c>
      <c r="M861" s="43">
        <f t="shared" si="27"/>
        <v>0</v>
      </c>
      <c r="N861" s="44">
        <v>6.25E-2</v>
      </c>
      <c r="O861" s="43" t="s">
        <v>84</v>
      </c>
      <c r="P861" s="42" t="s">
        <v>67</v>
      </c>
      <c r="R861" s="31" t="str">
        <f t="shared" si="26"/>
        <v/>
      </c>
    </row>
    <row r="862" spans="3:18" ht="15.75" x14ac:dyDescent="0.25">
      <c r="C862" s="42" t="s">
        <v>2749</v>
      </c>
      <c r="D862" s="42" t="s">
        <v>84</v>
      </c>
      <c r="E862" s="42" t="s">
        <v>67</v>
      </c>
      <c r="F862" s="42" t="s">
        <v>240</v>
      </c>
      <c r="G862" s="42">
        <v>4720</v>
      </c>
      <c r="H862" s="43" t="s">
        <v>403</v>
      </c>
      <c r="I862" s="43" t="s">
        <v>2705</v>
      </c>
      <c r="J862" s="43" t="s">
        <v>834</v>
      </c>
      <c r="K862" s="43">
        <v>1</v>
      </c>
      <c r="L862" s="43">
        <v>0</v>
      </c>
      <c r="M862" s="43">
        <f t="shared" si="27"/>
        <v>0</v>
      </c>
      <c r="N862" s="44">
        <v>0</v>
      </c>
      <c r="O862" s="43" t="s">
        <v>84</v>
      </c>
      <c r="P862" s="42" t="s">
        <v>67</v>
      </c>
      <c r="R862" s="31">
        <f t="shared" si="26"/>
        <v>0</v>
      </c>
    </row>
    <row r="863" spans="3:18" ht="15.75" x14ac:dyDescent="0.25">
      <c r="C863" s="42" t="s">
        <v>2749</v>
      </c>
      <c r="D863" s="42" t="s">
        <v>84</v>
      </c>
      <c r="E863" s="42" t="s">
        <v>67</v>
      </c>
      <c r="F863" s="42" t="s">
        <v>509</v>
      </c>
      <c r="G863" s="42">
        <v>6811</v>
      </c>
      <c r="H863" s="43" t="s">
        <v>403</v>
      </c>
      <c r="I863" s="43" t="s">
        <v>2705</v>
      </c>
      <c r="J863" s="43" t="s">
        <v>834</v>
      </c>
      <c r="K863" s="43">
        <v>3</v>
      </c>
      <c r="L863" s="43">
        <v>0</v>
      </c>
      <c r="M863" s="43">
        <f t="shared" si="27"/>
        <v>0</v>
      </c>
      <c r="N863" s="44">
        <v>0</v>
      </c>
      <c r="O863" s="43" t="s">
        <v>84</v>
      </c>
      <c r="P863" s="42" t="s">
        <v>67</v>
      </c>
      <c r="R863" s="31">
        <f t="shared" si="26"/>
        <v>0</v>
      </c>
    </row>
    <row r="864" spans="3:18" ht="15.75" x14ac:dyDescent="0.25">
      <c r="C864" s="42" t="s">
        <v>2749</v>
      </c>
      <c r="D864" s="42" t="s">
        <v>84</v>
      </c>
      <c r="E864" s="42" t="s">
        <v>67</v>
      </c>
      <c r="F864" s="42" t="s">
        <v>237</v>
      </c>
      <c r="G864" s="42">
        <v>4721</v>
      </c>
      <c r="H864" s="43" t="s">
        <v>403</v>
      </c>
      <c r="I864" s="43" t="s">
        <v>2705</v>
      </c>
      <c r="J864" s="43" t="s">
        <v>834</v>
      </c>
      <c r="K864" s="43">
        <v>2</v>
      </c>
      <c r="L864" s="43">
        <v>0</v>
      </c>
      <c r="M864" s="43">
        <f t="shared" si="27"/>
        <v>0</v>
      </c>
      <c r="N864" s="44">
        <v>0</v>
      </c>
      <c r="O864" s="43" t="s">
        <v>84</v>
      </c>
      <c r="P864" s="42" t="s">
        <v>67</v>
      </c>
      <c r="R864" s="31">
        <f t="shared" si="26"/>
        <v>0</v>
      </c>
    </row>
    <row r="865" spans="3:18" ht="15.75" x14ac:dyDescent="0.25">
      <c r="C865" s="42" t="s">
        <v>2749</v>
      </c>
      <c r="D865" s="42" t="s">
        <v>84</v>
      </c>
      <c r="E865" s="42" t="s">
        <v>67</v>
      </c>
      <c r="F865" s="42" t="s">
        <v>239</v>
      </c>
      <c r="G865" s="42">
        <v>4719</v>
      </c>
      <c r="H865" s="43" t="s">
        <v>404</v>
      </c>
      <c r="I865" s="43" t="s">
        <v>2705</v>
      </c>
      <c r="J865" s="43" t="s">
        <v>834</v>
      </c>
      <c r="K865" s="43">
        <v>2</v>
      </c>
      <c r="L865" s="43">
        <v>0</v>
      </c>
      <c r="M865" s="43">
        <f t="shared" si="27"/>
        <v>0</v>
      </c>
      <c r="N865" s="44">
        <v>0</v>
      </c>
      <c r="O865" s="43" t="s">
        <v>84</v>
      </c>
      <c r="P865" s="42" t="s">
        <v>67</v>
      </c>
      <c r="R865" s="31">
        <f t="shared" si="26"/>
        <v>0</v>
      </c>
    </row>
    <row r="866" spans="3:18" ht="15.75" x14ac:dyDescent="0.25">
      <c r="C866" s="42" t="s">
        <v>2749</v>
      </c>
      <c r="D866" s="42" t="s">
        <v>84</v>
      </c>
      <c r="E866" s="42" t="s">
        <v>67</v>
      </c>
      <c r="F866" s="42" t="s">
        <v>508</v>
      </c>
      <c r="G866" s="42">
        <v>4722</v>
      </c>
      <c r="H866" s="43" t="s">
        <v>403</v>
      </c>
      <c r="I866" s="43" t="s">
        <v>2705</v>
      </c>
      <c r="J866" s="43" t="s">
        <v>834</v>
      </c>
      <c r="K866" s="43">
        <v>1</v>
      </c>
      <c r="L866" s="43">
        <v>0</v>
      </c>
      <c r="M866" s="43">
        <f t="shared" si="27"/>
        <v>0</v>
      </c>
      <c r="N866" s="44">
        <v>0</v>
      </c>
      <c r="O866" s="43" t="s">
        <v>84</v>
      </c>
      <c r="P866" s="42" t="s">
        <v>67</v>
      </c>
      <c r="R866" s="31">
        <f t="shared" si="26"/>
        <v>0</v>
      </c>
    </row>
    <row r="867" spans="3:18" ht="15.75" x14ac:dyDescent="0.25">
      <c r="C867" s="42" t="s">
        <v>2749</v>
      </c>
      <c r="D867" s="42" t="s">
        <v>84</v>
      </c>
      <c r="E867" s="42" t="s">
        <v>81</v>
      </c>
      <c r="F867" s="42" t="s">
        <v>525</v>
      </c>
      <c r="G867" s="42">
        <v>4695</v>
      </c>
      <c r="H867" s="43" t="s">
        <v>405</v>
      </c>
      <c r="I867" s="43" t="s">
        <v>2706</v>
      </c>
      <c r="J867" s="43" t="s">
        <v>833</v>
      </c>
      <c r="K867" s="43">
        <v>22</v>
      </c>
      <c r="L867" s="43">
        <v>0</v>
      </c>
      <c r="M867" s="43">
        <f t="shared" si="27"/>
        <v>0</v>
      </c>
      <c r="N867" s="44">
        <v>0</v>
      </c>
      <c r="O867" s="43" t="s">
        <v>84</v>
      </c>
      <c r="P867" s="42" t="s">
        <v>85</v>
      </c>
      <c r="R867" s="31" t="str">
        <f t="shared" si="26"/>
        <v/>
      </c>
    </row>
    <row r="868" spans="3:18" ht="15.75" x14ac:dyDescent="0.25">
      <c r="C868" s="42" t="s">
        <v>2749</v>
      </c>
      <c r="D868" s="42" t="s">
        <v>84</v>
      </c>
      <c r="E868" s="42" t="s">
        <v>81</v>
      </c>
      <c r="F868" s="42" t="s">
        <v>281</v>
      </c>
      <c r="G868" s="42">
        <v>4711</v>
      </c>
      <c r="H868" s="43" t="s">
        <v>405</v>
      </c>
      <c r="I868" s="43" t="s">
        <v>2705</v>
      </c>
      <c r="J868" s="43" t="s">
        <v>834</v>
      </c>
      <c r="K868" s="43">
        <v>35</v>
      </c>
      <c r="L868" s="43">
        <v>2</v>
      </c>
      <c r="M868" s="43">
        <f t="shared" si="27"/>
        <v>2</v>
      </c>
      <c r="N868" s="44">
        <v>5.7142857142857141E-2</v>
      </c>
      <c r="O868" s="43" t="s">
        <v>84</v>
      </c>
      <c r="P868" s="42" t="s">
        <v>82</v>
      </c>
      <c r="R868" s="31">
        <f t="shared" si="26"/>
        <v>2</v>
      </c>
    </row>
    <row r="869" spans="3:18" ht="15.75" x14ac:dyDescent="0.25">
      <c r="C869" s="42" t="s">
        <v>2749</v>
      </c>
      <c r="D869" s="42" t="s">
        <v>84</v>
      </c>
      <c r="E869" s="42" t="s">
        <v>81</v>
      </c>
      <c r="F869" s="42" t="s">
        <v>287</v>
      </c>
      <c r="G869" s="42">
        <v>4704</v>
      </c>
      <c r="H869" s="43" t="s">
        <v>405</v>
      </c>
      <c r="I869" s="43" t="s">
        <v>2705</v>
      </c>
      <c r="J869" s="43" t="s">
        <v>833</v>
      </c>
      <c r="K869" s="43">
        <v>24</v>
      </c>
      <c r="L869" s="43">
        <v>4</v>
      </c>
      <c r="M869" s="43">
        <f t="shared" si="27"/>
        <v>0</v>
      </c>
      <c r="N869" s="44">
        <v>0.16666666666666666</v>
      </c>
      <c r="O869" s="43" t="s">
        <v>84</v>
      </c>
      <c r="P869" s="42" t="s">
        <v>81</v>
      </c>
      <c r="R869" s="31" t="str">
        <f t="shared" si="26"/>
        <v/>
      </c>
    </row>
    <row r="870" spans="3:18" ht="15.75" x14ac:dyDescent="0.25">
      <c r="C870" s="42" t="s">
        <v>2749</v>
      </c>
      <c r="D870" s="42" t="s">
        <v>84</v>
      </c>
      <c r="E870" s="42" t="s">
        <v>81</v>
      </c>
      <c r="F870" s="42" t="s">
        <v>286</v>
      </c>
      <c r="G870" s="42">
        <v>4705</v>
      </c>
      <c r="H870" s="43" t="s">
        <v>404</v>
      </c>
      <c r="I870" s="43" t="s">
        <v>2705</v>
      </c>
      <c r="J870" s="43" t="s">
        <v>834</v>
      </c>
      <c r="K870" s="43">
        <v>3</v>
      </c>
      <c r="L870" s="43">
        <v>0</v>
      </c>
      <c r="M870" s="43">
        <f t="shared" si="27"/>
        <v>0</v>
      </c>
      <c r="N870" s="44">
        <v>0</v>
      </c>
      <c r="O870" s="43" t="s">
        <v>84</v>
      </c>
      <c r="P870" s="42" t="s">
        <v>81</v>
      </c>
      <c r="R870" s="31">
        <f t="shared" si="26"/>
        <v>0</v>
      </c>
    </row>
    <row r="871" spans="3:18" ht="15.75" x14ac:dyDescent="0.25">
      <c r="C871" s="42" t="s">
        <v>2749</v>
      </c>
      <c r="D871" s="42" t="s">
        <v>84</v>
      </c>
      <c r="E871" s="42" t="s">
        <v>81</v>
      </c>
      <c r="F871" s="42" t="s">
        <v>423</v>
      </c>
      <c r="G871" s="42">
        <v>7711</v>
      </c>
      <c r="H871" s="43" t="s">
        <v>404</v>
      </c>
      <c r="I871" s="43" t="s">
        <v>2705</v>
      </c>
      <c r="J871" s="43" t="s">
        <v>834</v>
      </c>
      <c r="K871" s="43">
        <v>2</v>
      </c>
      <c r="L871" s="43">
        <v>0</v>
      </c>
      <c r="M871" s="43">
        <f t="shared" si="27"/>
        <v>0</v>
      </c>
      <c r="N871" s="44">
        <v>0</v>
      </c>
      <c r="O871" s="43" t="s">
        <v>84</v>
      </c>
      <c r="P871" s="42" t="s">
        <v>82</v>
      </c>
      <c r="R871" s="31">
        <f t="shared" si="26"/>
        <v>0</v>
      </c>
    </row>
    <row r="872" spans="3:18" ht="15.75" x14ac:dyDescent="0.25">
      <c r="C872" s="42" t="s">
        <v>2749</v>
      </c>
      <c r="D872" s="42" t="s">
        <v>84</v>
      </c>
      <c r="E872" s="42" t="s">
        <v>81</v>
      </c>
      <c r="F872" s="42" t="s">
        <v>527</v>
      </c>
      <c r="G872" s="42">
        <v>4699</v>
      </c>
      <c r="H872" s="43" t="s">
        <v>404</v>
      </c>
      <c r="I872" s="43" t="s">
        <v>2706</v>
      </c>
      <c r="J872" s="43" t="s">
        <v>833</v>
      </c>
      <c r="K872" s="43">
        <v>2</v>
      </c>
      <c r="L872" s="43">
        <v>0</v>
      </c>
      <c r="M872" s="43">
        <f t="shared" si="27"/>
        <v>0</v>
      </c>
      <c r="N872" s="44">
        <v>0</v>
      </c>
      <c r="O872" s="43" t="s">
        <v>84</v>
      </c>
      <c r="P872" s="42" t="s">
        <v>85</v>
      </c>
      <c r="R872" s="31" t="str">
        <f t="shared" si="26"/>
        <v/>
      </c>
    </row>
    <row r="873" spans="3:18" ht="15.75" x14ac:dyDescent="0.25">
      <c r="C873" s="42" t="s">
        <v>2749</v>
      </c>
      <c r="D873" s="42" t="s">
        <v>84</v>
      </c>
      <c r="E873" s="42" t="s">
        <v>81</v>
      </c>
      <c r="F873" s="42" t="s">
        <v>529</v>
      </c>
      <c r="G873" s="42">
        <v>4715</v>
      </c>
      <c r="H873" s="43" t="s">
        <v>403</v>
      </c>
      <c r="I873" s="43" t="s">
        <v>2705</v>
      </c>
      <c r="J873" s="43" t="s">
        <v>834</v>
      </c>
      <c r="K873" s="43">
        <v>1</v>
      </c>
      <c r="L873" s="43">
        <v>0</v>
      </c>
      <c r="M873" s="43">
        <f t="shared" si="27"/>
        <v>0</v>
      </c>
      <c r="N873" s="44">
        <v>0</v>
      </c>
      <c r="O873" s="43" t="s">
        <v>84</v>
      </c>
      <c r="P873" s="42" t="s">
        <v>82</v>
      </c>
      <c r="R873" s="31">
        <f t="shared" si="26"/>
        <v>0</v>
      </c>
    </row>
    <row r="874" spans="3:18" ht="15.75" x14ac:dyDescent="0.25">
      <c r="C874" s="42" t="s">
        <v>2749</v>
      </c>
      <c r="D874" s="42" t="s">
        <v>84</v>
      </c>
      <c r="E874" s="42" t="s">
        <v>81</v>
      </c>
      <c r="F874" s="42" t="s">
        <v>526</v>
      </c>
      <c r="G874" s="42">
        <v>4697</v>
      </c>
      <c r="H874" s="43" t="s">
        <v>403</v>
      </c>
      <c r="I874" s="43" t="s">
        <v>2706</v>
      </c>
      <c r="J874" s="43" t="s">
        <v>833</v>
      </c>
      <c r="K874" s="43">
        <v>2</v>
      </c>
      <c r="L874" s="43">
        <v>0</v>
      </c>
      <c r="M874" s="43">
        <f t="shared" si="27"/>
        <v>0</v>
      </c>
      <c r="N874" s="44">
        <v>0</v>
      </c>
      <c r="O874" s="43" t="s">
        <v>84</v>
      </c>
      <c r="P874" s="42" t="s">
        <v>85</v>
      </c>
      <c r="R874" s="31" t="str">
        <f t="shared" si="26"/>
        <v/>
      </c>
    </row>
    <row r="875" spans="3:18" ht="15.75" x14ac:dyDescent="0.25">
      <c r="C875" s="42" t="s">
        <v>2749</v>
      </c>
      <c r="D875" s="42" t="s">
        <v>84</v>
      </c>
      <c r="E875" s="42" t="s">
        <v>81</v>
      </c>
      <c r="F875" s="42" t="s">
        <v>288</v>
      </c>
      <c r="G875" s="42">
        <v>7088</v>
      </c>
      <c r="H875" s="43" t="s">
        <v>403</v>
      </c>
      <c r="I875" s="43" t="s">
        <v>2706</v>
      </c>
      <c r="J875" s="43" t="s">
        <v>833</v>
      </c>
      <c r="K875" s="43">
        <v>1</v>
      </c>
      <c r="L875" s="43">
        <v>0</v>
      </c>
      <c r="M875" s="43">
        <f t="shared" si="27"/>
        <v>0</v>
      </c>
      <c r="N875" s="44">
        <v>0</v>
      </c>
      <c r="O875" s="43" t="s">
        <v>84</v>
      </c>
      <c r="P875" s="42" t="s">
        <v>85</v>
      </c>
      <c r="R875" s="31" t="str">
        <f t="shared" si="26"/>
        <v/>
      </c>
    </row>
    <row r="876" spans="3:18" ht="15.75" x14ac:dyDescent="0.25">
      <c r="C876" s="42" t="s">
        <v>2749</v>
      </c>
      <c r="D876" s="42" t="s">
        <v>84</v>
      </c>
      <c r="E876" s="42" t="s">
        <v>81</v>
      </c>
      <c r="F876" s="42" t="s">
        <v>284</v>
      </c>
      <c r="G876" s="42">
        <v>4707</v>
      </c>
      <c r="H876" s="43" t="s">
        <v>403</v>
      </c>
      <c r="I876" s="43" t="s">
        <v>2705</v>
      </c>
      <c r="J876" s="43" t="s">
        <v>834</v>
      </c>
      <c r="K876" s="43">
        <v>1</v>
      </c>
      <c r="L876" s="43">
        <v>0</v>
      </c>
      <c r="M876" s="43">
        <f t="shared" si="27"/>
        <v>0</v>
      </c>
      <c r="N876" s="44">
        <v>0</v>
      </c>
      <c r="O876" s="43" t="s">
        <v>84</v>
      </c>
      <c r="P876" s="42" t="s">
        <v>81</v>
      </c>
      <c r="R876" s="31">
        <f t="shared" si="26"/>
        <v>0</v>
      </c>
    </row>
    <row r="877" spans="3:18" ht="15.75" x14ac:dyDescent="0.25">
      <c r="C877" s="42" t="s">
        <v>2749</v>
      </c>
      <c r="D877" s="42" t="s">
        <v>84</v>
      </c>
      <c r="E877" s="42" t="s">
        <v>81</v>
      </c>
      <c r="F877" s="42" t="s">
        <v>280</v>
      </c>
      <c r="G877" s="42">
        <v>4716</v>
      </c>
      <c r="H877" s="43" t="s">
        <v>403</v>
      </c>
      <c r="I877" s="43" t="s">
        <v>2705</v>
      </c>
      <c r="J877" s="43" t="s">
        <v>834</v>
      </c>
      <c r="K877" s="43">
        <v>1</v>
      </c>
      <c r="L877" s="43">
        <v>0</v>
      </c>
      <c r="M877" s="43">
        <f t="shared" si="27"/>
        <v>0</v>
      </c>
      <c r="N877" s="44">
        <v>0</v>
      </c>
      <c r="O877" s="43" t="s">
        <v>84</v>
      </c>
      <c r="P877" s="42" t="s">
        <v>82</v>
      </c>
      <c r="R877" s="31">
        <f t="shared" si="26"/>
        <v>0</v>
      </c>
    </row>
    <row r="878" spans="3:18" ht="15.75" x14ac:dyDescent="0.25">
      <c r="C878" s="42" t="s">
        <v>2749</v>
      </c>
      <c r="D878" s="42" t="s">
        <v>84</v>
      </c>
      <c r="E878" s="42" t="s">
        <v>81</v>
      </c>
      <c r="F878" s="42" t="s">
        <v>282</v>
      </c>
      <c r="G878" s="42">
        <v>7137</v>
      </c>
      <c r="H878" s="43" t="s">
        <v>403</v>
      </c>
      <c r="I878" s="43" t="s">
        <v>2705</v>
      </c>
      <c r="J878" s="43" t="s">
        <v>834</v>
      </c>
      <c r="K878" s="43">
        <v>3</v>
      </c>
      <c r="L878" s="43">
        <v>0</v>
      </c>
      <c r="M878" s="43">
        <f t="shared" si="27"/>
        <v>0</v>
      </c>
      <c r="N878" s="44">
        <v>0</v>
      </c>
      <c r="O878" s="43" t="s">
        <v>84</v>
      </c>
      <c r="P878" s="42" t="s">
        <v>81</v>
      </c>
      <c r="R878" s="31">
        <f t="shared" si="26"/>
        <v>0</v>
      </c>
    </row>
    <row r="879" spans="3:18" ht="15.75" x14ac:dyDescent="0.25">
      <c r="C879" s="42" t="s">
        <v>2749</v>
      </c>
      <c r="D879" s="42" t="s">
        <v>84</v>
      </c>
      <c r="E879" s="42" t="s">
        <v>81</v>
      </c>
      <c r="F879" s="42" t="s">
        <v>528</v>
      </c>
      <c r="G879" s="42">
        <v>4712</v>
      </c>
      <c r="H879" s="43" t="s">
        <v>403</v>
      </c>
      <c r="I879" s="43" t="s">
        <v>2705</v>
      </c>
      <c r="J879" s="43" t="s">
        <v>834</v>
      </c>
      <c r="K879" s="43">
        <v>1</v>
      </c>
      <c r="L879" s="43">
        <v>0</v>
      </c>
      <c r="M879" s="43">
        <f t="shared" si="27"/>
        <v>0</v>
      </c>
      <c r="N879" s="44">
        <v>0</v>
      </c>
      <c r="O879" s="43" t="s">
        <v>84</v>
      </c>
      <c r="P879" s="42" t="s">
        <v>82</v>
      </c>
      <c r="R879" s="31">
        <f t="shared" si="26"/>
        <v>0</v>
      </c>
    </row>
    <row r="880" spans="3:18" ht="15.75" x14ac:dyDescent="0.25">
      <c r="C880" s="42" t="s">
        <v>2749</v>
      </c>
      <c r="D880" s="42" t="s">
        <v>84</v>
      </c>
      <c r="E880" s="42" t="s">
        <v>81</v>
      </c>
      <c r="F880" s="42" t="s">
        <v>531</v>
      </c>
      <c r="G880" s="42">
        <v>7032</v>
      </c>
      <c r="H880" s="43" t="s">
        <v>403</v>
      </c>
      <c r="I880" s="43" t="s">
        <v>2705</v>
      </c>
      <c r="J880" s="43" t="s">
        <v>834</v>
      </c>
      <c r="K880" s="43">
        <v>2</v>
      </c>
      <c r="L880" s="43">
        <v>0</v>
      </c>
      <c r="M880" s="43">
        <f t="shared" si="27"/>
        <v>0</v>
      </c>
      <c r="N880" s="44">
        <v>0</v>
      </c>
      <c r="O880" s="43" t="s">
        <v>84</v>
      </c>
      <c r="P880" s="42" t="s">
        <v>82</v>
      </c>
      <c r="R880" s="31">
        <f t="shared" si="26"/>
        <v>0</v>
      </c>
    </row>
    <row r="881" spans="3:18" ht="15.75" x14ac:dyDescent="0.25">
      <c r="C881" s="42" t="s">
        <v>2749</v>
      </c>
      <c r="D881" s="42" t="s">
        <v>84</v>
      </c>
      <c r="E881" s="42" t="s">
        <v>81</v>
      </c>
      <c r="F881" s="42" t="s">
        <v>819</v>
      </c>
      <c r="G881" s="42">
        <v>4713</v>
      </c>
      <c r="H881" s="43" t="s">
        <v>403</v>
      </c>
      <c r="I881" s="43" t="s">
        <v>2705</v>
      </c>
      <c r="J881" s="43" t="s">
        <v>834</v>
      </c>
      <c r="K881" s="43">
        <v>2</v>
      </c>
      <c r="L881" s="43">
        <v>0</v>
      </c>
      <c r="M881" s="43">
        <f t="shared" si="27"/>
        <v>0</v>
      </c>
      <c r="N881" s="44">
        <v>0</v>
      </c>
      <c r="O881" s="43" t="s">
        <v>84</v>
      </c>
      <c r="P881" s="42" t="s">
        <v>82</v>
      </c>
      <c r="R881" s="31">
        <f t="shared" si="26"/>
        <v>0</v>
      </c>
    </row>
    <row r="882" spans="3:18" ht="15.75" x14ac:dyDescent="0.25">
      <c r="C882" s="42" t="s">
        <v>2749</v>
      </c>
      <c r="D882" s="42" t="s">
        <v>84</v>
      </c>
      <c r="E882" s="42" t="s">
        <v>81</v>
      </c>
      <c r="F882" s="42" t="s">
        <v>530</v>
      </c>
      <c r="G882" s="42">
        <v>4717</v>
      </c>
      <c r="H882" s="43" t="s">
        <v>403</v>
      </c>
      <c r="I882" s="43" t="s">
        <v>2705</v>
      </c>
      <c r="J882" s="43" t="s">
        <v>834</v>
      </c>
      <c r="K882" s="43">
        <v>1</v>
      </c>
      <c r="L882" s="43">
        <v>0</v>
      </c>
      <c r="M882" s="43">
        <f t="shared" si="27"/>
        <v>0</v>
      </c>
      <c r="N882" s="44">
        <v>0</v>
      </c>
      <c r="O882" s="43" t="s">
        <v>84</v>
      </c>
      <c r="P882" s="42" t="s">
        <v>82</v>
      </c>
      <c r="R882" s="31">
        <f t="shared" si="26"/>
        <v>0</v>
      </c>
    </row>
    <row r="883" spans="3:18" ht="15.75" x14ac:dyDescent="0.25">
      <c r="C883" s="42" t="s">
        <v>2749</v>
      </c>
      <c r="D883" s="42" t="s">
        <v>84</v>
      </c>
      <c r="E883" s="42" t="s">
        <v>83</v>
      </c>
      <c r="F883" s="42" t="s">
        <v>272</v>
      </c>
      <c r="G883" s="42">
        <v>4682</v>
      </c>
      <c r="H883" s="43" t="s">
        <v>405</v>
      </c>
      <c r="I883" s="43" t="s">
        <v>2706</v>
      </c>
      <c r="J883" s="43" t="s">
        <v>833</v>
      </c>
      <c r="K883" s="43">
        <v>28</v>
      </c>
      <c r="L883" s="43">
        <v>1</v>
      </c>
      <c r="M883" s="43">
        <f t="shared" si="27"/>
        <v>0</v>
      </c>
      <c r="N883" s="44">
        <v>3.5714285714285712E-2</v>
      </c>
      <c r="O883" s="43" t="s">
        <v>84</v>
      </c>
      <c r="P883" s="42" t="s">
        <v>83</v>
      </c>
      <c r="R883" s="31" t="str">
        <f t="shared" si="26"/>
        <v/>
      </c>
    </row>
    <row r="884" spans="3:18" ht="15.75" x14ac:dyDescent="0.25">
      <c r="C884" s="42" t="s">
        <v>2749</v>
      </c>
      <c r="D884" s="42" t="s">
        <v>84</v>
      </c>
      <c r="E884" s="42" t="s">
        <v>83</v>
      </c>
      <c r="F884" s="42" t="s">
        <v>532</v>
      </c>
      <c r="G884" s="42">
        <v>4683</v>
      </c>
      <c r="H884" s="43" t="s">
        <v>403</v>
      </c>
      <c r="I884" s="43" t="s">
        <v>2706</v>
      </c>
      <c r="J884" s="43" t="s">
        <v>833</v>
      </c>
      <c r="K884" s="43">
        <v>3</v>
      </c>
      <c r="L884" s="43">
        <v>0</v>
      </c>
      <c r="M884" s="43">
        <f t="shared" si="27"/>
        <v>0</v>
      </c>
      <c r="N884" s="44">
        <v>0</v>
      </c>
      <c r="O884" s="43" t="s">
        <v>84</v>
      </c>
      <c r="P884" s="42" t="s">
        <v>83</v>
      </c>
      <c r="R884" s="31" t="str">
        <f t="shared" si="26"/>
        <v/>
      </c>
    </row>
    <row r="885" spans="3:18" ht="15.75" x14ac:dyDescent="0.25">
      <c r="C885" s="42" t="s">
        <v>2749</v>
      </c>
      <c r="D885" s="42" t="s">
        <v>84</v>
      </c>
      <c r="E885" s="42" t="s">
        <v>83</v>
      </c>
      <c r="F885" s="42" t="s">
        <v>534</v>
      </c>
      <c r="G885" s="42">
        <v>4687</v>
      </c>
      <c r="H885" s="43" t="s">
        <v>403</v>
      </c>
      <c r="I885" s="43" t="s">
        <v>2706</v>
      </c>
      <c r="J885" s="43" t="s">
        <v>833</v>
      </c>
      <c r="K885" s="43">
        <v>1</v>
      </c>
      <c r="L885" s="43">
        <v>0</v>
      </c>
      <c r="M885" s="43">
        <f t="shared" si="27"/>
        <v>0</v>
      </c>
      <c r="N885" s="44">
        <v>0</v>
      </c>
      <c r="O885" s="43" t="s">
        <v>84</v>
      </c>
      <c r="P885" s="42" t="s">
        <v>83</v>
      </c>
      <c r="R885" s="31" t="str">
        <f t="shared" si="26"/>
        <v/>
      </c>
    </row>
    <row r="886" spans="3:18" ht="15.75" x14ac:dyDescent="0.25">
      <c r="C886" s="42" t="s">
        <v>2749</v>
      </c>
      <c r="D886" s="42" t="s">
        <v>84</v>
      </c>
      <c r="E886" s="42" t="s">
        <v>83</v>
      </c>
      <c r="F886" s="42" t="s">
        <v>533</v>
      </c>
      <c r="G886" s="42">
        <v>4686</v>
      </c>
      <c r="H886" s="43" t="s">
        <v>404</v>
      </c>
      <c r="I886" s="43" t="s">
        <v>2706</v>
      </c>
      <c r="J886" s="43" t="s">
        <v>833</v>
      </c>
      <c r="K886" s="43">
        <v>1</v>
      </c>
      <c r="L886" s="43">
        <v>0</v>
      </c>
      <c r="M886" s="43">
        <f t="shared" si="27"/>
        <v>0</v>
      </c>
      <c r="N886" s="44">
        <v>0</v>
      </c>
      <c r="O886" s="43" t="s">
        <v>84</v>
      </c>
      <c r="P886" s="42" t="s">
        <v>83</v>
      </c>
      <c r="R886" s="31" t="str">
        <f t="shared" si="26"/>
        <v/>
      </c>
    </row>
    <row r="887" spans="3:18" ht="15.75" x14ac:dyDescent="0.25">
      <c r="C887" s="42" t="s">
        <v>2749</v>
      </c>
      <c r="D887" s="42" t="s">
        <v>84</v>
      </c>
      <c r="E887" s="42" t="s">
        <v>2748</v>
      </c>
      <c r="F887" s="42" t="s">
        <v>538</v>
      </c>
      <c r="G887" s="42">
        <v>4764</v>
      </c>
      <c r="H887" s="43" t="s">
        <v>405</v>
      </c>
      <c r="I887" s="43" t="s">
        <v>2706</v>
      </c>
      <c r="J887" s="43" t="s">
        <v>833</v>
      </c>
      <c r="K887" s="43">
        <v>4</v>
      </c>
      <c r="L887" s="43">
        <v>0</v>
      </c>
      <c r="M887" s="43">
        <f t="shared" si="27"/>
        <v>0</v>
      </c>
      <c r="N887" s="44">
        <v>0</v>
      </c>
      <c r="O887" s="43" t="s">
        <v>84</v>
      </c>
      <c r="P887" s="42" t="s">
        <v>73</v>
      </c>
      <c r="R887" s="31" t="str">
        <f t="shared" si="26"/>
        <v/>
      </c>
    </row>
    <row r="888" spans="3:18" ht="15.75" x14ac:dyDescent="0.25">
      <c r="C888" s="42" t="s">
        <v>2749</v>
      </c>
      <c r="D888" s="42" t="s">
        <v>84</v>
      </c>
      <c r="E888" s="42" t="s">
        <v>2748</v>
      </c>
      <c r="F888" s="42" t="s">
        <v>540</v>
      </c>
      <c r="G888" s="42">
        <v>6673</v>
      </c>
      <c r="H888" s="43" t="s">
        <v>404</v>
      </c>
      <c r="I888" s="43" t="s">
        <v>2706</v>
      </c>
      <c r="J888" s="43" t="s">
        <v>833</v>
      </c>
      <c r="K888" s="43">
        <v>4</v>
      </c>
      <c r="L888" s="43">
        <v>0</v>
      </c>
      <c r="M888" s="43">
        <f t="shared" si="27"/>
        <v>0</v>
      </c>
      <c r="N888" s="44">
        <v>0</v>
      </c>
      <c r="O888" s="43" t="s">
        <v>84</v>
      </c>
      <c r="P888" s="42" t="s">
        <v>73</v>
      </c>
      <c r="R888" s="31" t="str">
        <f t="shared" si="26"/>
        <v/>
      </c>
    </row>
    <row r="889" spans="3:18" ht="15.75" x14ac:dyDescent="0.25">
      <c r="C889" s="42" t="s">
        <v>2749</v>
      </c>
      <c r="D889" s="42" t="s">
        <v>84</v>
      </c>
      <c r="E889" s="42" t="s">
        <v>2748</v>
      </c>
      <c r="F889" s="42" t="s">
        <v>539</v>
      </c>
      <c r="G889" s="42">
        <v>4768</v>
      </c>
      <c r="H889" s="43" t="s">
        <v>403</v>
      </c>
      <c r="I889" s="43" t="s">
        <v>2706</v>
      </c>
      <c r="J889" s="43" t="s">
        <v>833</v>
      </c>
      <c r="K889" s="43">
        <v>3</v>
      </c>
      <c r="L889" s="43">
        <v>0</v>
      </c>
      <c r="M889" s="43">
        <f t="shared" si="27"/>
        <v>0</v>
      </c>
      <c r="N889" s="44">
        <v>0</v>
      </c>
      <c r="O889" s="43" t="s">
        <v>84</v>
      </c>
      <c r="P889" s="42" t="s">
        <v>73</v>
      </c>
      <c r="R889" s="31" t="str">
        <f t="shared" si="26"/>
        <v/>
      </c>
    </row>
    <row r="890" spans="3:18" ht="15.75" x14ac:dyDescent="0.25">
      <c r="C890" s="42" t="s">
        <v>2749</v>
      </c>
      <c r="D890" s="42" t="s">
        <v>84</v>
      </c>
      <c r="E890" s="42" t="s">
        <v>68</v>
      </c>
      <c r="F890" s="42" t="s">
        <v>543</v>
      </c>
      <c r="G890" s="42">
        <v>4781</v>
      </c>
      <c r="H890" s="43" t="s">
        <v>405</v>
      </c>
      <c r="I890" s="43" t="s">
        <v>2706</v>
      </c>
      <c r="J890" s="43" t="s">
        <v>833</v>
      </c>
      <c r="K890" s="43">
        <v>5</v>
      </c>
      <c r="L890" s="43">
        <v>1</v>
      </c>
      <c r="M890" s="43">
        <f t="shared" si="27"/>
        <v>0</v>
      </c>
      <c r="N890" s="44">
        <v>0.2</v>
      </c>
      <c r="O890" s="43" t="s">
        <v>84</v>
      </c>
      <c r="P890" s="42" t="s">
        <v>68</v>
      </c>
      <c r="R890" s="31" t="str">
        <f t="shared" si="26"/>
        <v/>
      </c>
    </row>
    <row r="891" spans="3:18" ht="15.75" x14ac:dyDescent="0.25">
      <c r="C891" s="42" t="s">
        <v>2749</v>
      </c>
      <c r="D891" s="42" t="s">
        <v>84</v>
      </c>
      <c r="E891" s="42" t="s">
        <v>68</v>
      </c>
      <c r="F891" s="42" t="s">
        <v>541</v>
      </c>
      <c r="G891" s="42">
        <v>4774</v>
      </c>
      <c r="H891" s="43" t="s">
        <v>405</v>
      </c>
      <c r="I891" s="43" t="s">
        <v>2705</v>
      </c>
      <c r="J891" s="43" t="s">
        <v>834</v>
      </c>
      <c r="K891" s="43">
        <v>10</v>
      </c>
      <c r="L891" s="43">
        <v>3</v>
      </c>
      <c r="M891" s="43">
        <f t="shared" si="27"/>
        <v>3</v>
      </c>
      <c r="N891" s="44">
        <v>0.3</v>
      </c>
      <c r="O891" s="43" t="s">
        <v>84</v>
      </c>
      <c r="P891" s="42" t="s">
        <v>72</v>
      </c>
      <c r="R891" s="31">
        <f t="shared" si="26"/>
        <v>3</v>
      </c>
    </row>
    <row r="892" spans="3:18" ht="15.75" x14ac:dyDescent="0.25">
      <c r="C892" s="42" t="s">
        <v>2749</v>
      </c>
      <c r="D892" s="42" t="s">
        <v>84</v>
      </c>
      <c r="E892" s="42" t="s">
        <v>68</v>
      </c>
      <c r="F892" s="42" t="s">
        <v>243</v>
      </c>
      <c r="G892" s="42">
        <v>7119</v>
      </c>
      <c r="H892" s="43" t="s">
        <v>403</v>
      </c>
      <c r="I892" s="43" t="s">
        <v>2705</v>
      </c>
      <c r="J892" s="43" t="s">
        <v>834</v>
      </c>
      <c r="K892" s="43">
        <v>3</v>
      </c>
      <c r="L892" s="43">
        <v>0</v>
      </c>
      <c r="M892" s="43">
        <f t="shared" si="27"/>
        <v>0</v>
      </c>
      <c r="N892" s="44">
        <v>0</v>
      </c>
      <c r="O892" s="43" t="s">
        <v>84</v>
      </c>
      <c r="P892" s="42" t="s">
        <v>72</v>
      </c>
      <c r="R892" s="31">
        <f t="shared" si="26"/>
        <v>0</v>
      </c>
    </row>
    <row r="893" spans="3:18" ht="15.75" x14ac:dyDescent="0.25">
      <c r="C893" s="42" t="s">
        <v>2749</v>
      </c>
      <c r="D893" s="42" t="s">
        <v>84</v>
      </c>
      <c r="E893" s="42" t="s">
        <v>68</v>
      </c>
      <c r="F893" s="42" t="s">
        <v>244</v>
      </c>
      <c r="G893" s="42">
        <v>4772</v>
      </c>
      <c r="H893" s="43" t="s">
        <v>403</v>
      </c>
      <c r="I893" s="43" t="s">
        <v>2705</v>
      </c>
      <c r="J893" s="43" t="s">
        <v>834</v>
      </c>
      <c r="K893" s="43">
        <v>1</v>
      </c>
      <c r="L893" s="43">
        <v>0</v>
      </c>
      <c r="M893" s="43">
        <f t="shared" si="27"/>
        <v>0</v>
      </c>
      <c r="N893" s="44">
        <v>0</v>
      </c>
      <c r="O893" s="43" t="s">
        <v>84</v>
      </c>
      <c r="P893" s="42" t="s">
        <v>72</v>
      </c>
      <c r="R893" s="31">
        <f t="shared" si="26"/>
        <v>0</v>
      </c>
    </row>
    <row r="894" spans="3:18" ht="15.75" x14ac:dyDescent="0.25">
      <c r="C894" s="42" t="s">
        <v>2749</v>
      </c>
      <c r="D894" s="42" t="s">
        <v>84</v>
      </c>
      <c r="E894" s="42" t="s">
        <v>68</v>
      </c>
      <c r="F894" s="42" t="s">
        <v>242</v>
      </c>
      <c r="G894" s="42">
        <v>4780</v>
      </c>
      <c r="H894" s="43" t="s">
        <v>404</v>
      </c>
      <c r="I894" s="43" t="s">
        <v>2705</v>
      </c>
      <c r="J894" s="43" t="s">
        <v>834</v>
      </c>
      <c r="K894" s="43">
        <v>3</v>
      </c>
      <c r="L894" s="43">
        <v>0</v>
      </c>
      <c r="M894" s="43">
        <f t="shared" si="27"/>
        <v>0</v>
      </c>
      <c r="N894" s="44">
        <v>0</v>
      </c>
      <c r="O894" s="43" t="s">
        <v>84</v>
      </c>
      <c r="P894" s="42" t="s">
        <v>71</v>
      </c>
      <c r="R894" s="31">
        <f t="shared" si="26"/>
        <v>0</v>
      </c>
    </row>
    <row r="895" spans="3:18" ht="15.75" x14ac:dyDescent="0.25">
      <c r="C895" s="42" t="s">
        <v>2749</v>
      </c>
      <c r="D895" s="42" t="s">
        <v>84</v>
      </c>
      <c r="E895" s="42" t="s">
        <v>68</v>
      </c>
      <c r="F895" s="42" t="s">
        <v>542</v>
      </c>
      <c r="G895" s="42">
        <v>6819</v>
      </c>
      <c r="H895" s="43" t="s">
        <v>403</v>
      </c>
      <c r="I895" s="43" t="s">
        <v>2705</v>
      </c>
      <c r="J895" s="43" t="s">
        <v>834</v>
      </c>
      <c r="K895" s="43">
        <v>1</v>
      </c>
      <c r="L895" s="43">
        <v>0</v>
      </c>
      <c r="M895" s="43">
        <f t="shared" si="27"/>
        <v>0</v>
      </c>
      <c r="N895" s="44">
        <v>0</v>
      </c>
      <c r="O895" s="43" t="s">
        <v>84</v>
      </c>
      <c r="P895" s="42" t="s">
        <v>71</v>
      </c>
      <c r="R895" s="31">
        <f t="shared" si="26"/>
        <v>0</v>
      </c>
    </row>
    <row r="896" spans="3:18" ht="15.75" x14ac:dyDescent="0.25">
      <c r="C896" s="42" t="s">
        <v>2749</v>
      </c>
      <c r="D896" s="42" t="s">
        <v>84</v>
      </c>
      <c r="E896" s="42" t="s">
        <v>73</v>
      </c>
      <c r="F896" s="42" t="s">
        <v>249</v>
      </c>
      <c r="G896" s="42">
        <v>4763</v>
      </c>
      <c r="H896" s="43" t="s">
        <v>405</v>
      </c>
      <c r="I896" s="43" t="s">
        <v>2706</v>
      </c>
      <c r="J896" s="43" t="s">
        <v>833</v>
      </c>
      <c r="K896" s="43">
        <v>7</v>
      </c>
      <c r="L896" s="43">
        <v>0</v>
      </c>
      <c r="M896" s="43">
        <f t="shared" si="27"/>
        <v>0</v>
      </c>
      <c r="N896" s="44">
        <v>0</v>
      </c>
      <c r="O896" s="43" t="s">
        <v>84</v>
      </c>
      <c r="P896" s="42" t="s">
        <v>73</v>
      </c>
      <c r="R896" s="31" t="str">
        <f t="shared" si="26"/>
        <v/>
      </c>
    </row>
    <row r="897" spans="3:18" ht="15.75" x14ac:dyDescent="0.25">
      <c r="C897" s="42" t="s">
        <v>2749</v>
      </c>
      <c r="D897" s="42" t="s">
        <v>84</v>
      </c>
      <c r="E897" s="42" t="s">
        <v>73</v>
      </c>
      <c r="F897" s="42" t="s">
        <v>246</v>
      </c>
      <c r="G897" s="42">
        <v>6671</v>
      </c>
      <c r="H897" s="43" t="s">
        <v>403</v>
      </c>
      <c r="I897" s="43" t="s">
        <v>2705</v>
      </c>
      <c r="J897" s="43" t="s">
        <v>834</v>
      </c>
      <c r="K897" s="43">
        <v>1</v>
      </c>
      <c r="L897" s="43">
        <v>0</v>
      </c>
      <c r="M897" s="43">
        <f t="shared" si="27"/>
        <v>0</v>
      </c>
      <c r="N897" s="44">
        <v>0</v>
      </c>
      <c r="O897" s="43" t="s">
        <v>84</v>
      </c>
      <c r="P897" s="42" t="s">
        <v>71</v>
      </c>
      <c r="R897" s="31">
        <f t="shared" si="26"/>
        <v>0</v>
      </c>
    </row>
    <row r="898" spans="3:18" ht="15.75" x14ac:dyDescent="0.25">
      <c r="C898" s="42" t="s">
        <v>2749</v>
      </c>
      <c r="D898" s="42" t="s">
        <v>84</v>
      </c>
      <c r="E898" s="42" t="s">
        <v>73</v>
      </c>
      <c r="F898" s="42" t="s">
        <v>247</v>
      </c>
      <c r="G898" s="42">
        <v>4771</v>
      </c>
      <c r="H898" s="43" t="s">
        <v>404</v>
      </c>
      <c r="I898" s="43" t="s">
        <v>2705</v>
      </c>
      <c r="J898" s="43" t="s">
        <v>834</v>
      </c>
      <c r="K898" s="43">
        <v>1</v>
      </c>
      <c r="L898" s="43">
        <v>0</v>
      </c>
      <c r="M898" s="43">
        <f t="shared" si="27"/>
        <v>0</v>
      </c>
      <c r="N898" s="44">
        <v>0</v>
      </c>
      <c r="O898" s="43" t="s">
        <v>84</v>
      </c>
      <c r="P898" s="42" t="s">
        <v>72</v>
      </c>
      <c r="R898" s="31">
        <f t="shared" si="26"/>
        <v>0</v>
      </c>
    </row>
    <row r="899" spans="3:18" ht="15.75" x14ac:dyDescent="0.25">
      <c r="C899" s="42" t="s">
        <v>2749</v>
      </c>
      <c r="D899" s="42" t="s">
        <v>84</v>
      </c>
      <c r="E899" s="42" t="s">
        <v>73</v>
      </c>
      <c r="F899" s="42" t="s">
        <v>248</v>
      </c>
      <c r="G899" s="42">
        <v>4766</v>
      </c>
      <c r="H899" s="43" t="s">
        <v>403</v>
      </c>
      <c r="I899" s="43" t="s">
        <v>2706</v>
      </c>
      <c r="J899" s="43" t="s">
        <v>833</v>
      </c>
      <c r="K899" s="43">
        <v>1</v>
      </c>
      <c r="L899" s="43">
        <v>0</v>
      </c>
      <c r="M899" s="43">
        <f t="shared" si="27"/>
        <v>0</v>
      </c>
      <c r="N899" s="44">
        <v>0</v>
      </c>
      <c r="O899" s="43" t="s">
        <v>84</v>
      </c>
      <c r="P899" s="42" t="s">
        <v>73</v>
      </c>
      <c r="R899" s="31" t="str">
        <f t="shared" si="26"/>
        <v/>
      </c>
    </row>
    <row r="900" spans="3:18" ht="15.75" x14ac:dyDescent="0.25">
      <c r="C900" s="42" t="s">
        <v>2749</v>
      </c>
      <c r="D900" s="42" t="s">
        <v>84</v>
      </c>
      <c r="E900" s="42" t="s">
        <v>73</v>
      </c>
      <c r="F900" s="42" t="s">
        <v>535</v>
      </c>
      <c r="G900" s="42">
        <v>4767</v>
      </c>
      <c r="H900" s="43" t="s">
        <v>403</v>
      </c>
      <c r="I900" s="43" t="s">
        <v>2706</v>
      </c>
      <c r="J900" s="43" t="s">
        <v>833</v>
      </c>
      <c r="K900" s="43">
        <v>1</v>
      </c>
      <c r="L900" s="43">
        <v>0</v>
      </c>
      <c r="M900" s="43">
        <f t="shared" si="27"/>
        <v>0</v>
      </c>
      <c r="N900" s="44">
        <v>0</v>
      </c>
      <c r="O900" s="43" t="s">
        <v>84</v>
      </c>
      <c r="P900" s="42" t="s">
        <v>73</v>
      </c>
      <c r="R900" s="31" t="str">
        <f t="shared" si="26"/>
        <v/>
      </c>
    </row>
    <row r="901" spans="3:18" ht="15.75" x14ac:dyDescent="0.25">
      <c r="C901" s="42" t="s">
        <v>2749</v>
      </c>
      <c r="D901" s="42" t="s">
        <v>84</v>
      </c>
      <c r="E901" s="42" t="s">
        <v>73</v>
      </c>
      <c r="F901" s="42" t="s">
        <v>537</v>
      </c>
      <c r="G901" s="42">
        <v>4770</v>
      </c>
      <c r="H901" s="43" t="s">
        <v>403</v>
      </c>
      <c r="I901" s="43" t="s">
        <v>2706</v>
      </c>
      <c r="J901" s="43" t="s">
        <v>833</v>
      </c>
      <c r="K901" s="43">
        <v>1</v>
      </c>
      <c r="L901" s="43">
        <v>0</v>
      </c>
      <c r="M901" s="43">
        <f t="shared" si="27"/>
        <v>0</v>
      </c>
      <c r="N901" s="44">
        <v>0</v>
      </c>
      <c r="O901" s="43" t="s">
        <v>84</v>
      </c>
      <c r="P901" s="42" t="s">
        <v>73</v>
      </c>
      <c r="R901" s="31" t="str">
        <f t="shared" si="26"/>
        <v/>
      </c>
    </row>
    <row r="902" spans="3:18" ht="15.75" x14ac:dyDescent="0.25">
      <c r="C902" s="42" t="s">
        <v>2749</v>
      </c>
      <c r="D902" s="42" t="s">
        <v>84</v>
      </c>
      <c r="E902" s="42" t="s">
        <v>74</v>
      </c>
      <c r="F902" s="42" t="s">
        <v>257</v>
      </c>
      <c r="G902" s="42">
        <v>4755</v>
      </c>
      <c r="H902" s="43" t="s">
        <v>405</v>
      </c>
      <c r="I902" s="43" t="s">
        <v>2705</v>
      </c>
      <c r="J902" s="43" t="s">
        <v>834</v>
      </c>
      <c r="K902" s="43">
        <v>14</v>
      </c>
      <c r="L902" s="43">
        <v>0</v>
      </c>
      <c r="M902" s="43">
        <f t="shared" si="27"/>
        <v>0</v>
      </c>
      <c r="N902" s="44">
        <v>0</v>
      </c>
      <c r="O902" s="43" t="s">
        <v>84</v>
      </c>
      <c r="P902" s="42" t="s">
        <v>77</v>
      </c>
      <c r="R902" s="31">
        <f t="shared" si="26"/>
        <v>0</v>
      </c>
    </row>
    <row r="903" spans="3:18" ht="15.75" x14ac:dyDescent="0.25">
      <c r="C903" s="42" t="s">
        <v>2749</v>
      </c>
      <c r="D903" s="42" t="s">
        <v>84</v>
      </c>
      <c r="E903" s="42" t="s">
        <v>74</v>
      </c>
      <c r="F903" s="42" t="s">
        <v>424</v>
      </c>
      <c r="G903" s="42">
        <v>4758</v>
      </c>
      <c r="H903" s="43" t="s">
        <v>403</v>
      </c>
      <c r="I903" s="43" t="s">
        <v>2705</v>
      </c>
      <c r="J903" s="43" t="s">
        <v>834</v>
      </c>
      <c r="K903" s="43">
        <v>2</v>
      </c>
      <c r="L903" s="43">
        <v>0</v>
      </c>
      <c r="M903" s="43">
        <f t="shared" si="27"/>
        <v>0</v>
      </c>
      <c r="N903" s="44">
        <v>0</v>
      </c>
      <c r="O903" s="43" t="s">
        <v>84</v>
      </c>
      <c r="P903" s="42" t="s">
        <v>77</v>
      </c>
      <c r="R903" s="31">
        <f t="shared" si="26"/>
        <v>0</v>
      </c>
    </row>
    <row r="904" spans="3:18" ht="15.75" x14ac:dyDescent="0.25">
      <c r="C904" s="42" t="s">
        <v>2749</v>
      </c>
      <c r="D904" s="42" t="s">
        <v>84</v>
      </c>
      <c r="E904" s="42" t="s">
        <v>74</v>
      </c>
      <c r="F904" s="42" t="s">
        <v>253</v>
      </c>
      <c r="G904" s="42">
        <v>4759</v>
      </c>
      <c r="H904" s="43" t="s">
        <v>405</v>
      </c>
      <c r="I904" s="43" t="s">
        <v>2705</v>
      </c>
      <c r="J904" s="43" t="s">
        <v>834</v>
      </c>
      <c r="K904" s="43">
        <v>12</v>
      </c>
      <c r="L904" s="43">
        <v>0</v>
      </c>
      <c r="M904" s="43">
        <f t="shared" si="27"/>
        <v>0</v>
      </c>
      <c r="N904" s="44">
        <v>0</v>
      </c>
      <c r="O904" s="43" t="s">
        <v>84</v>
      </c>
      <c r="P904" s="42" t="s">
        <v>74</v>
      </c>
      <c r="R904" s="31">
        <f t="shared" si="26"/>
        <v>0</v>
      </c>
    </row>
    <row r="905" spans="3:18" ht="15.75" x14ac:dyDescent="0.25">
      <c r="C905" s="42" t="s">
        <v>2749</v>
      </c>
      <c r="D905" s="42" t="s">
        <v>84</v>
      </c>
      <c r="E905" s="42" t="s">
        <v>74</v>
      </c>
      <c r="F905" s="42" t="s">
        <v>251</v>
      </c>
      <c r="G905" s="42">
        <v>6813</v>
      </c>
      <c r="H905" s="43" t="s">
        <v>403</v>
      </c>
      <c r="I905" s="43" t="s">
        <v>2705</v>
      </c>
      <c r="J905" s="43" t="s">
        <v>834</v>
      </c>
      <c r="K905" s="43">
        <v>2</v>
      </c>
      <c r="L905" s="43">
        <v>0</v>
      </c>
      <c r="M905" s="43">
        <f t="shared" si="27"/>
        <v>0</v>
      </c>
      <c r="N905" s="44">
        <v>0</v>
      </c>
      <c r="O905" s="43" t="s">
        <v>84</v>
      </c>
      <c r="P905" s="42" t="s">
        <v>74</v>
      </c>
      <c r="R905" s="31">
        <f t="shared" si="26"/>
        <v>0</v>
      </c>
    </row>
    <row r="906" spans="3:18" ht="15.75" x14ac:dyDescent="0.25">
      <c r="C906" s="42" t="s">
        <v>2749</v>
      </c>
      <c r="D906" s="42" t="s">
        <v>84</v>
      </c>
      <c r="E906" s="42" t="s">
        <v>74</v>
      </c>
      <c r="F906" s="42" t="s">
        <v>254</v>
      </c>
      <c r="G906" s="42">
        <v>4760</v>
      </c>
      <c r="H906" s="43" t="s">
        <v>403</v>
      </c>
      <c r="I906" s="43" t="s">
        <v>2705</v>
      </c>
      <c r="J906" s="43" t="s">
        <v>834</v>
      </c>
      <c r="K906" s="43">
        <v>2</v>
      </c>
      <c r="L906" s="43">
        <v>0</v>
      </c>
      <c r="M906" s="43">
        <f t="shared" si="27"/>
        <v>0</v>
      </c>
      <c r="N906" s="44">
        <v>0</v>
      </c>
      <c r="O906" s="43" t="s">
        <v>84</v>
      </c>
      <c r="P906" s="42" t="s">
        <v>74</v>
      </c>
      <c r="R906" s="31">
        <f t="shared" si="26"/>
        <v>0</v>
      </c>
    </row>
    <row r="907" spans="3:18" ht="15.75" x14ac:dyDescent="0.25">
      <c r="C907" s="42" t="s">
        <v>2749</v>
      </c>
      <c r="D907" s="42" t="s">
        <v>84</v>
      </c>
      <c r="E907" s="42" t="s">
        <v>74</v>
      </c>
      <c r="F907" s="42" t="s">
        <v>510</v>
      </c>
      <c r="G907" s="42">
        <v>4756</v>
      </c>
      <c r="H907" s="43" t="s">
        <v>403</v>
      </c>
      <c r="I907" s="43" t="s">
        <v>2705</v>
      </c>
      <c r="J907" s="43" t="s">
        <v>834</v>
      </c>
      <c r="K907" s="43">
        <v>1</v>
      </c>
      <c r="L907" s="43">
        <v>0</v>
      </c>
      <c r="M907" s="43">
        <f t="shared" si="27"/>
        <v>0</v>
      </c>
      <c r="N907" s="44">
        <v>0</v>
      </c>
      <c r="O907" s="43" t="s">
        <v>84</v>
      </c>
      <c r="P907" s="42" t="s">
        <v>77</v>
      </c>
      <c r="R907" s="31">
        <f t="shared" si="26"/>
        <v>0</v>
      </c>
    </row>
    <row r="908" spans="3:18" ht="15.75" x14ac:dyDescent="0.25">
      <c r="C908" s="42" t="s">
        <v>2749</v>
      </c>
      <c r="D908" s="42" t="s">
        <v>84</v>
      </c>
      <c r="E908" s="42" t="s">
        <v>74</v>
      </c>
      <c r="F908" s="42" t="s">
        <v>256</v>
      </c>
      <c r="G908" s="42">
        <v>4757</v>
      </c>
      <c r="H908" s="43" t="s">
        <v>403</v>
      </c>
      <c r="I908" s="43" t="s">
        <v>2705</v>
      </c>
      <c r="J908" s="43" t="s">
        <v>834</v>
      </c>
      <c r="K908" s="43">
        <v>1</v>
      </c>
      <c r="L908" s="43">
        <v>0</v>
      </c>
      <c r="M908" s="43">
        <f t="shared" si="27"/>
        <v>0</v>
      </c>
      <c r="N908" s="44">
        <v>0</v>
      </c>
      <c r="O908" s="43" t="s">
        <v>84</v>
      </c>
      <c r="P908" s="42" t="s">
        <v>77</v>
      </c>
      <c r="R908" s="31">
        <f t="shared" si="26"/>
        <v>0</v>
      </c>
    </row>
    <row r="909" spans="3:18" ht="15.75" x14ac:dyDescent="0.25">
      <c r="C909" s="42" t="s">
        <v>2749</v>
      </c>
      <c r="D909" s="42" t="s">
        <v>84</v>
      </c>
      <c r="E909" s="42" t="s">
        <v>74</v>
      </c>
      <c r="F909" s="42" t="s">
        <v>252</v>
      </c>
      <c r="G909" s="42">
        <v>4761</v>
      </c>
      <c r="H909" s="43" t="s">
        <v>403</v>
      </c>
      <c r="I909" s="43" t="s">
        <v>2705</v>
      </c>
      <c r="J909" s="43" t="s">
        <v>834</v>
      </c>
      <c r="K909" s="43">
        <v>1</v>
      </c>
      <c r="L909" s="43">
        <v>0</v>
      </c>
      <c r="M909" s="43">
        <f t="shared" si="27"/>
        <v>0</v>
      </c>
      <c r="N909" s="44">
        <v>0</v>
      </c>
      <c r="O909" s="43" t="s">
        <v>84</v>
      </c>
      <c r="P909" s="42" t="s">
        <v>74</v>
      </c>
      <c r="R909" s="31">
        <f t="shared" si="26"/>
        <v>0</v>
      </c>
    </row>
    <row r="910" spans="3:18" ht="15.75" x14ac:dyDescent="0.25">
      <c r="C910" s="42" t="s">
        <v>2749</v>
      </c>
      <c r="D910" s="42" t="s">
        <v>84</v>
      </c>
      <c r="E910" s="42" t="s">
        <v>74</v>
      </c>
      <c r="F910" s="42" t="s">
        <v>250</v>
      </c>
      <c r="G910" s="42">
        <v>6956</v>
      </c>
      <c r="H910" s="43" t="s">
        <v>403</v>
      </c>
      <c r="I910" s="43" t="s">
        <v>2705</v>
      </c>
      <c r="J910" s="43" t="s">
        <v>834</v>
      </c>
      <c r="K910" s="43">
        <v>1</v>
      </c>
      <c r="L910" s="43">
        <v>1</v>
      </c>
      <c r="M910" s="43">
        <f t="shared" si="27"/>
        <v>1</v>
      </c>
      <c r="N910" s="44">
        <v>1</v>
      </c>
      <c r="O910" s="43" t="s">
        <v>84</v>
      </c>
      <c r="P910" s="42" t="s">
        <v>74</v>
      </c>
      <c r="R910" s="31">
        <f t="shared" si="26"/>
        <v>1</v>
      </c>
    </row>
    <row r="911" spans="3:18" ht="15.75" x14ac:dyDescent="0.25">
      <c r="C911" s="42" t="s">
        <v>2749</v>
      </c>
      <c r="D911" s="42" t="s">
        <v>84</v>
      </c>
      <c r="E911" s="42" t="s">
        <v>74</v>
      </c>
      <c r="F911" s="42" t="s">
        <v>255</v>
      </c>
      <c r="G911" s="42">
        <v>7033</v>
      </c>
      <c r="H911" s="43" t="s">
        <v>403</v>
      </c>
      <c r="I911" s="43" t="s">
        <v>2705</v>
      </c>
      <c r="J911" s="43" t="s">
        <v>834</v>
      </c>
      <c r="K911" s="43">
        <v>1</v>
      </c>
      <c r="L911" s="43">
        <v>0</v>
      </c>
      <c r="M911" s="43">
        <f t="shared" si="27"/>
        <v>0</v>
      </c>
      <c r="N911" s="44">
        <v>0</v>
      </c>
      <c r="O911" s="43" t="s">
        <v>84</v>
      </c>
      <c r="P911" s="42" t="s">
        <v>77</v>
      </c>
      <c r="R911" s="31">
        <f t="shared" ref="R911:R974" si="28">IF(J911="SI",L911,"")</f>
        <v>0</v>
      </c>
    </row>
    <row r="912" spans="3:18" ht="15.75" x14ac:dyDescent="0.25">
      <c r="C912" s="42" t="s">
        <v>2749</v>
      </c>
      <c r="D912" s="42" t="s">
        <v>88</v>
      </c>
      <c r="E912" s="42" t="s">
        <v>2300</v>
      </c>
      <c r="F912" s="42" t="s">
        <v>290</v>
      </c>
      <c r="G912" s="42">
        <v>6815</v>
      </c>
      <c r="H912" s="43" t="s">
        <v>405</v>
      </c>
      <c r="I912" s="43" t="s">
        <v>2705</v>
      </c>
      <c r="J912" s="43" t="s">
        <v>834</v>
      </c>
      <c r="K912" s="43">
        <v>30</v>
      </c>
      <c r="L912" s="43">
        <v>0</v>
      </c>
      <c r="M912" s="43">
        <f t="shared" ref="M912:M975" si="29">+IF(J912="SI",L912,0)</f>
        <v>0</v>
      </c>
      <c r="N912" s="44">
        <v>0</v>
      </c>
      <c r="O912" s="43" t="s">
        <v>87</v>
      </c>
      <c r="P912" s="42" t="s">
        <v>88</v>
      </c>
      <c r="R912" s="31">
        <f t="shared" si="28"/>
        <v>0</v>
      </c>
    </row>
    <row r="913" spans="3:18" ht="15.75" x14ac:dyDescent="0.25">
      <c r="C913" s="42" t="s">
        <v>2749</v>
      </c>
      <c r="D913" s="42" t="s">
        <v>88</v>
      </c>
      <c r="E913" s="42" t="s">
        <v>2300</v>
      </c>
      <c r="F913" s="42" t="s">
        <v>295</v>
      </c>
      <c r="G913" s="42">
        <v>4785</v>
      </c>
      <c r="H913" s="43" t="s">
        <v>404</v>
      </c>
      <c r="I913" s="43" t="s">
        <v>2705</v>
      </c>
      <c r="J913" s="43" t="s">
        <v>834</v>
      </c>
      <c r="K913" s="43">
        <v>4</v>
      </c>
      <c r="L913" s="43">
        <v>0</v>
      </c>
      <c r="M913" s="43">
        <f t="shared" si="29"/>
        <v>0</v>
      </c>
      <c r="N913" s="44">
        <v>0</v>
      </c>
      <c r="O913" s="43" t="s">
        <v>87</v>
      </c>
      <c r="P913" s="42" t="s">
        <v>88</v>
      </c>
      <c r="R913" s="31">
        <f t="shared" si="28"/>
        <v>0</v>
      </c>
    </row>
    <row r="914" spans="3:18" ht="15.75" x14ac:dyDescent="0.25">
      <c r="C914" s="42" t="s">
        <v>2749</v>
      </c>
      <c r="D914" s="42" t="s">
        <v>88</v>
      </c>
      <c r="E914" s="42" t="s">
        <v>2300</v>
      </c>
      <c r="F914" s="42" t="s">
        <v>293</v>
      </c>
      <c r="G914" s="42">
        <v>4787</v>
      </c>
      <c r="H914" s="43" t="s">
        <v>403</v>
      </c>
      <c r="I914" s="43" t="s">
        <v>2705</v>
      </c>
      <c r="J914" s="43" t="s">
        <v>834</v>
      </c>
      <c r="K914" s="43">
        <v>1</v>
      </c>
      <c r="L914" s="43">
        <v>0</v>
      </c>
      <c r="M914" s="43">
        <f t="shared" si="29"/>
        <v>0</v>
      </c>
      <c r="N914" s="44">
        <v>0</v>
      </c>
      <c r="O914" s="43" t="s">
        <v>87</v>
      </c>
      <c r="P914" s="42" t="s">
        <v>88</v>
      </c>
      <c r="R914" s="31">
        <f t="shared" si="28"/>
        <v>0</v>
      </c>
    </row>
    <row r="915" spans="3:18" ht="15.75" x14ac:dyDescent="0.25">
      <c r="C915" s="42" t="s">
        <v>2749</v>
      </c>
      <c r="D915" s="42" t="s">
        <v>88</v>
      </c>
      <c r="E915" s="42" t="s">
        <v>2300</v>
      </c>
      <c r="F915" s="42" t="s">
        <v>820</v>
      </c>
      <c r="G915" s="42">
        <v>4793</v>
      </c>
      <c r="H915" s="43" t="s">
        <v>403</v>
      </c>
      <c r="I915" s="43" t="s">
        <v>2705</v>
      </c>
      <c r="J915" s="43" t="s">
        <v>834</v>
      </c>
      <c r="K915" s="43">
        <v>2</v>
      </c>
      <c r="L915" s="43">
        <v>0</v>
      </c>
      <c r="M915" s="43">
        <f t="shared" si="29"/>
        <v>0</v>
      </c>
      <c r="N915" s="44">
        <v>0</v>
      </c>
      <c r="O915" s="43" t="s">
        <v>87</v>
      </c>
      <c r="P915" s="42" t="s">
        <v>88</v>
      </c>
      <c r="R915" s="31">
        <f t="shared" si="28"/>
        <v>0</v>
      </c>
    </row>
    <row r="916" spans="3:18" ht="15.75" x14ac:dyDescent="0.25">
      <c r="C916" s="42" t="s">
        <v>2749</v>
      </c>
      <c r="D916" s="42" t="s">
        <v>88</v>
      </c>
      <c r="E916" s="42" t="s">
        <v>2300</v>
      </c>
      <c r="F916" s="42" t="s">
        <v>292</v>
      </c>
      <c r="G916" s="42">
        <v>4788</v>
      </c>
      <c r="H916" s="43" t="s">
        <v>404</v>
      </c>
      <c r="I916" s="43" t="s">
        <v>2705</v>
      </c>
      <c r="J916" s="43" t="s">
        <v>834</v>
      </c>
      <c r="K916" s="43">
        <v>2</v>
      </c>
      <c r="L916" s="43">
        <v>0</v>
      </c>
      <c r="M916" s="43">
        <f t="shared" si="29"/>
        <v>0</v>
      </c>
      <c r="N916" s="44">
        <v>0</v>
      </c>
      <c r="O916" s="43" t="s">
        <v>87</v>
      </c>
      <c r="P916" s="42" t="s">
        <v>88</v>
      </c>
      <c r="R916" s="31">
        <f t="shared" si="28"/>
        <v>0</v>
      </c>
    </row>
    <row r="917" spans="3:18" ht="15.75" x14ac:dyDescent="0.25">
      <c r="C917" s="42" t="s">
        <v>2749</v>
      </c>
      <c r="D917" s="42" t="s">
        <v>88</v>
      </c>
      <c r="E917" s="42" t="s">
        <v>2300</v>
      </c>
      <c r="F917" s="42" t="s">
        <v>291</v>
      </c>
      <c r="G917" s="42">
        <v>6814</v>
      </c>
      <c r="H917" s="43" t="s">
        <v>403</v>
      </c>
      <c r="I917" s="43" t="s">
        <v>2705</v>
      </c>
      <c r="J917" s="43" t="s">
        <v>834</v>
      </c>
      <c r="K917" s="43">
        <v>5</v>
      </c>
      <c r="L917" s="43">
        <v>0</v>
      </c>
      <c r="M917" s="43">
        <f t="shared" si="29"/>
        <v>0</v>
      </c>
      <c r="N917" s="44">
        <v>0</v>
      </c>
      <c r="O917" s="43" t="s">
        <v>87</v>
      </c>
      <c r="P917" s="42" t="s">
        <v>88</v>
      </c>
      <c r="R917" s="31">
        <f t="shared" si="28"/>
        <v>0</v>
      </c>
    </row>
    <row r="918" spans="3:18" ht="15.75" x14ac:dyDescent="0.25">
      <c r="C918" s="42" t="s">
        <v>2749</v>
      </c>
      <c r="D918" s="42" t="s">
        <v>88</v>
      </c>
      <c r="E918" s="42" t="s">
        <v>2300</v>
      </c>
      <c r="F918" s="42" t="s">
        <v>545</v>
      </c>
      <c r="G918" s="42">
        <v>6816</v>
      </c>
      <c r="H918" s="43" t="s">
        <v>403</v>
      </c>
      <c r="I918" s="43" t="s">
        <v>2705</v>
      </c>
      <c r="J918" s="43" t="s">
        <v>834</v>
      </c>
      <c r="K918" s="43">
        <v>3</v>
      </c>
      <c r="L918" s="43">
        <v>0</v>
      </c>
      <c r="M918" s="43">
        <f t="shared" si="29"/>
        <v>0</v>
      </c>
      <c r="N918" s="44">
        <v>0</v>
      </c>
      <c r="O918" s="43" t="s">
        <v>87</v>
      </c>
      <c r="P918" s="42" t="s">
        <v>88</v>
      </c>
      <c r="R918" s="31">
        <f t="shared" si="28"/>
        <v>0</v>
      </c>
    </row>
    <row r="919" spans="3:18" ht="15.75" x14ac:dyDescent="0.25">
      <c r="C919" s="42" t="s">
        <v>2749</v>
      </c>
      <c r="D919" s="42" t="s">
        <v>88</v>
      </c>
      <c r="E919" s="42" t="s">
        <v>2300</v>
      </c>
      <c r="F919" s="42" t="s">
        <v>546</v>
      </c>
      <c r="G919" s="42">
        <v>6844</v>
      </c>
      <c r="H919" s="43" t="s">
        <v>403</v>
      </c>
      <c r="I919" s="43" t="s">
        <v>2705</v>
      </c>
      <c r="J919" s="43" t="s">
        <v>834</v>
      </c>
      <c r="K919" s="43">
        <v>1</v>
      </c>
      <c r="L919" s="43">
        <v>0</v>
      </c>
      <c r="M919" s="43">
        <f t="shared" si="29"/>
        <v>0</v>
      </c>
      <c r="N919" s="44">
        <v>0</v>
      </c>
      <c r="O919" s="43" t="s">
        <v>87</v>
      </c>
      <c r="P919" s="42" t="s">
        <v>88</v>
      </c>
      <c r="R919" s="31">
        <f t="shared" si="28"/>
        <v>0</v>
      </c>
    </row>
    <row r="920" spans="3:18" ht="15.75" x14ac:dyDescent="0.25">
      <c r="C920" s="42" t="s">
        <v>2749</v>
      </c>
      <c r="D920" s="42" t="s">
        <v>88</v>
      </c>
      <c r="E920" s="42" t="s">
        <v>2300</v>
      </c>
      <c r="F920" s="42" t="s">
        <v>544</v>
      </c>
      <c r="G920" s="42">
        <v>4792</v>
      </c>
      <c r="H920" s="43" t="s">
        <v>403</v>
      </c>
      <c r="I920" s="43" t="s">
        <v>2705</v>
      </c>
      <c r="J920" s="43" t="s">
        <v>834</v>
      </c>
      <c r="K920" s="43">
        <v>5</v>
      </c>
      <c r="L920" s="43">
        <v>0</v>
      </c>
      <c r="M920" s="43">
        <f t="shared" si="29"/>
        <v>0</v>
      </c>
      <c r="N920" s="44">
        <v>0</v>
      </c>
      <c r="O920" s="43" t="s">
        <v>87</v>
      </c>
      <c r="P920" s="42" t="s">
        <v>88</v>
      </c>
      <c r="R920" s="31">
        <f t="shared" si="28"/>
        <v>0</v>
      </c>
    </row>
    <row r="921" spans="3:18" ht="15.75" x14ac:dyDescent="0.25">
      <c r="C921" s="42" t="s">
        <v>2749</v>
      </c>
      <c r="D921" s="42" t="s">
        <v>88</v>
      </c>
      <c r="E921" s="42" t="s">
        <v>2300</v>
      </c>
      <c r="F921" s="42" t="s">
        <v>426</v>
      </c>
      <c r="G921" s="42">
        <v>9863</v>
      </c>
      <c r="H921" s="43" t="s">
        <v>403</v>
      </c>
      <c r="I921" s="43" t="s">
        <v>2705</v>
      </c>
      <c r="J921" s="43" t="s">
        <v>834</v>
      </c>
      <c r="K921" s="43">
        <v>3</v>
      </c>
      <c r="L921" s="43">
        <v>0</v>
      </c>
      <c r="M921" s="43">
        <f t="shared" si="29"/>
        <v>0</v>
      </c>
      <c r="N921" s="44">
        <v>0</v>
      </c>
      <c r="O921" s="43" t="s">
        <v>87</v>
      </c>
      <c r="P921" s="42" t="s">
        <v>88</v>
      </c>
      <c r="R921" s="31">
        <f t="shared" si="28"/>
        <v>0</v>
      </c>
    </row>
    <row r="922" spans="3:18" ht="15.75" x14ac:dyDescent="0.25">
      <c r="C922" s="42" t="s">
        <v>2749</v>
      </c>
      <c r="D922" s="42" t="s">
        <v>88</v>
      </c>
      <c r="E922" s="42" t="s">
        <v>87</v>
      </c>
      <c r="F922" s="42" t="s">
        <v>305</v>
      </c>
      <c r="G922" s="42">
        <v>4805</v>
      </c>
      <c r="H922" s="43" t="s">
        <v>405</v>
      </c>
      <c r="I922" s="43" t="s">
        <v>2705</v>
      </c>
      <c r="J922" s="43" t="s">
        <v>834</v>
      </c>
      <c r="K922" s="43">
        <v>13</v>
      </c>
      <c r="L922" s="43">
        <v>0</v>
      </c>
      <c r="M922" s="43">
        <f t="shared" si="29"/>
        <v>0</v>
      </c>
      <c r="N922" s="44">
        <v>0</v>
      </c>
      <c r="O922" s="43" t="s">
        <v>87</v>
      </c>
      <c r="P922" s="42" t="s">
        <v>87</v>
      </c>
      <c r="R922" s="31">
        <f t="shared" si="28"/>
        <v>0</v>
      </c>
    </row>
    <row r="923" spans="3:18" ht="15.75" x14ac:dyDescent="0.25">
      <c r="C923" s="42" t="s">
        <v>2749</v>
      </c>
      <c r="D923" s="42" t="s">
        <v>88</v>
      </c>
      <c r="E923" s="42" t="s">
        <v>87</v>
      </c>
      <c r="F923" s="42" t="s">
        <v>302</v>
      </c>
      <c r="G923" s="42">
        <v>4808</v>
      </c>
      <c r="H923" s="43" t="s">
        <v>405</v>
      </c>
      <c r="I923" s="43" t="s">
        <v>2705</v>
      </c>
      <c r="J923" s="43" t="s">
        <v>834</v>
      </c>
      <c r="K923" s="43">
        <v>3</v>
      </c>
      <c r="L923" s="43">
        <v>0</v>
      </c>
      <c r="M923" s="43">
        <f t="shared" si="29"/>
        <v>0</v>
      </c>
      <c r="N923" s="44">
        <v>0</v>
      </c>
      <c r="O923" s="43" t="s">
        <v>87</v>
      </c>
      <c r="P923" s="42" t="s">
        <v>87</v>
      </c>
      <c r="R923" s="31">
        <f t="shared" si="28"/>
        <v>0</v>
      </c>
    </row>
    <row r="924" spans="3:18" ht="15.75" x14ac:dyDescent="0.25">
      <c r="C924" s="42" t="s">
        <v>2749</v>
      </c>
      <c r="D924" s="42" t="s">
        <v>88</v>
      </c>
      <c r="E924" s="42" t="s">
        <v>87</v>
      </c>
      <c r="F924" s="42" t="s">
        <v>307</v>
      </c>
      <c r="G924" s="42">
        <v>4806</v>
      </c>
      <c r="H924" s="43" t="s">
        <v>404</v>
      </c>
      <c r="I924" s="43" t="s">
        <v>2705</v>
      </c>
      <c r="J924" s="43" t="s">
        <v>834</v>
      </c>
      <c r="K924" s="43">
        <v>1</v>
      </c>
      <c r="L924" s="43">
        <v>0</v>
      </c>
      <c r="M924" s="43">
        <f t="shared" si="29"/>
        <v>0</v>
      </c>
      <c r="N924" s="44">
        <v>0</v>
      </c>
      <c r="O924" s="43" t="s">
        <v>87</v>
      </c>
      <c r="P924" s="42" t="s">
        <v>87</v>
      </c>
      <c r="R924" s="31">
        <f t="shared" si="28"/>
        <v>0</v>
      </c>
    </row>
    <row r="925" spans="3:18" ht="15.75" x14ac:dyDescent="0.25">
      <c r="C925" s="42" t="s">
        <v>2749</v>
      </c>
      <c r="D925" s="42" t="s">
        <v>88</v>
      </c>
      <c r="E925" s="42" t="s">
        <v>87</v>
      </c>
      <c r="F925" s="42" t="s">
        <v>308</v>
      </c>
      <c r="G925" s="42">
        <v>11560</v>
      </c>
      <c r="H925" s="43" t="s">
        <v>403</v>
      </c>
      <c r="I925" s="43" t="s">
        <v>2705</v>
      </c>
      <c r="J925" s="43" t="s">
        <v>834</v>
      </c>
      <c r="K925" s="43">
        <v>6</v>
      </c>
      <c r="L925" s="43">
        <v>0</v>
      </c>
      <c r="M925" s="43">
        <f t="shared" si="29"/>
        <v>0</v>
      </c>
      <c r="N925" s="44">
        <v>0</v>
      </c>
      <c r="O925" s="43" t="s">
        <v>87</v>
      </c>
      <c r="P925" s="42" t="s">
        <v>87</v>
      </c>
      <c r="R925" s="31">
        <f t="shared" si="28"/>
        <v>0</v>
      </c>
    </row>
    <row r="926" spans="3:18" ht="15.75" x14ac:dyDescent="0.25">
      <c r="C926" s="42" t="s">
        <v>2749</v>
      </c>
      <c r="D926" s="42" t="s">
        <v>88</v>
      </c>
      <c r="E926" s="42" t="s">
        <v>87</v>
      </c>
      <c r="F926" s="42" t="s">
        <v>303</v>
      </c>
      <c r="G926" s="42">
        <v>4809</v>
      </c>
      <c r="H926" s="43" t="s">
        <v>403</v>
      </c>
      <c r="I926" s="43" t="s">
        <v>2705</v>
      </c>
      <c r="J926" s="43" t="s">
        <v>834</v>
      </c>
      <c r="K926" s="43">
        <v>3</v>
      </c>
      <c r="L926" s="43">
        <v>0</v>
      </c>
      <c r="M926" s="43">
        <f t="shared" si="29"/>
        <v>0</v>
      </c>
      <c r="N926" s="44">
        <v>0</v>
      </c>
      <c r="O926" s="43" t="s">
        <v>87</v>
      </c>
      <c r="P926" s="42" t="s">
        <v>87</v>
      </c>
      <c r="R926" s="31">
        <f t="shared" si="28"/>
        <v>0</v>
      </c>
    </row>
    <row r="927" spans="3:18" ht="15.75" x14ac:dyDescent="0.25">
      <c r="C927" s="42" t="s">
        <v>2749</v>
      </c>
      <c r="D927" s="42" t="s">
        <v>88</v>
      </c>
      <c r="E927" s="42" t="s">
        <v>87</v>
      </c>
      <c r="F927" s="42" t="s">
        <v>2484</v>
      </c>
      <c r="G927" s="42">
        <v>4810</v>
      </c>
      <c r="H927" s="43" t="s">
        <v>403</v>
      </c>
      <c r="I927" s="43" t="s">
        <v>2705</v>
      </c>
      <c r="J927" s="43" t="s">
        <v>834</v>
      </c>
      <c r="K927" s="43">
        <v>2</v>
      </c>
      <c r="L927" s="43">
        <v>0</v>
      </c>
      <c r="M927" s="43">
        <f t="shared" si="29"/>
        <v>0</v>
      </c>
      <c r="N927" s="44">
        <v>0</v>
      </c>
      <c r="O927" s="43" t="s">
        <v>87</v>
      </c>
      <c r="P927" s="42" t="s">
        <v>87</v>
      </c>
      <c r="R927" s="31">
        <f t="shared" si="28"/>
        <v>0</v>
      </c>
    </row>
    <row r="928" spans="3:18" ht="15.75" x14ac:dyDescent="0.25">
      <c r="C928" s="42" t="s">
        <v>2749</v>
      </c>
      <c r="D928" s="42" t="s">
        <v>88</v>
      </c>
      <c r="E928" s="42" t="s">
        <v>87</v>
      </c>
      <c r="F928" s="42" t="s">
        <v>547</v>
      </c>
      <c r="G928" s="42">
        <v>4802</v>
      </c>
      <c r="H928" s="43" t="s">
        <v>405</v>
      </c>
      <c r="I928" s="43" t="s">
        <v>2706</v>
      </c>
      <c r="J928" s="43" t="s">
        <v>833</v>
      </c>
      <c r="K928" s="43">
        <v>1</v>
      </c>
      <c r="L928" s="43">
        <v>0</v>
      </c>
      <c r="M928" s="43">
        <f t="shared" si="29"/>
        <v>0</v>
      </c>
      <c r="N928" s="44">
        <v>0</v>
      </c>
      <c r="O928" s="43" t="s">
        <v>87</v>
      </c>
      <c r="P928" s="42" t="s">
        <v>86</v>
      </c>
      <c r="R928" s="31" t="str">
        <f t="shared" si="28"/>
        <v/>
      </c>
    </row>
    <row r="929" spans="3:18" ht="15.75" x14ac:dyDescent="0.25">
      <c r="C929" s="42" t="s">
        <v>2749</v>
      </c>
      <c r="D929" s="42" t="s">
        <v>88</v>
      </c>
      <c r="E929" s="42" t="s">
        <v>87</v>
      </c>
      <c r="F929" s="42" t="s">
        <v>2483</v>
      </c>
      <c r="G929" s="42">
        <v>10111</v>
      </c>
      <c r="H929" s="43" t="s">
        <v>403</v>
      </c>
      <c r="I929" s="43" t="s">
        <v>2705</v>
      </c>
      <c r="J929" s="43" t="s">
        <v>834</v>
      </c>
      <c r="K929" s="43">
        <v>1</v>
      </c>
      <c r="L929" s="43">
        <v>0</v>
      </c>
      <c r="M929" s="43">
        <f t="shared" si="29"/>
        <v>0</v>
      </c>
      <c r="N929" s="44">
        <v>0</v>
      </c>
      <c r="O929" s="43" t="s">
        <v>87</v>
      </c>
      <c r="P929" s="42" t="s">
        <v>87</v>
      </c>
      <c r="R929" s="31">
        <f t="shared" si="28"/>
        <v>0</v>
      </c>
    </row>
    <row r="930" spans="3:18" ht="15.75" x14ac:dyDescent="0.25">
      <c r="C930" s="42" t="s">
        <v>2749</v>
      </c>
      <c r="D930" s="42" t="s">
        <v>88</v>
      </c>
      <c r="E930" s="42" t="s">
        <v>87</v>
      </c>
      <c r="F930" s="42" t="s">
        <v>306</v>
      </c>
      <c r="G930" s="42">
        <v>4804</v>
      </c>
      <c r="H930" s="43" t="s">
        <v>403</v>
      </c>
      <c r="I930" s="43" t="s">
        <v>2706</v>
      </c>
      <c r="J930" s="43" t="s">
        <v>833</v>
      </c>
      <c r="K930" s="43">
        <v>4</v>
      </c>
      <c r="L930" s="43">
        <v>0</v>
      </c>
      <c r="M930" s="43">
        <f t="shared" si="29"/>
        <v>0</v>
      </c>
      <c r="N930" s="44">
        <v>0</v>
      </c>
      <c r="O930" s="43" t="s">
        <v>87</v>
      </c>
      <c r="P930" s="42" t="s">
        <v>86</v>
      </c>
      <c r="R930" s="31" t="str">
        <f t="shared" si="28"/>
        <v/>
      </c>
    </row>
    <row r="931" spans="3:18" ht="15.75" x14ac:dyDescent="0.25">
      <c r="C931" s="42" t="s">
        <v>2749</v>
      </c>
      <c r="D931" s="42" t="s">
        <v>88</v>
      </c>
      <c r="E931" s="42" t="s">
        <v>87</v>
      </c>
      <c r="F931" s="42" t="s">
        <v>549</v>
      </c>
      <c r="G931" s="42">
        <v>4812</v>
      </c>
      <c r="H931" s="43" t="s">
        <v>403</v>
      </c>
      <c r="I931" s="43" t="s">
        <v>2705</v>
      </c>
      <c r="J931" s="43" t="s">
        <v>834</v>
      </c>
      <c r="K931" s="43">
        <v>1</v>
      </c>
      <c r="L931" s="43">
        <v>0</v>
      </c>
      <c r="M931" s="43">
        <f t="shared" si="29"/>
        <v>0</v>
      </c>
      <c r="N931" s="44">
        <v>0</v>
      </c>
      <c r="O931" s="43" t="s">
        <v>87</v>
      </c>
      <c r="P931" s="42" t="s">
        <v>87</v>
      </c>
      <c r="R931" s="31">
        <f t="shared" si="28"/>
        <v>0</v>
      </c>
    </row>
    <row r="932" spans="3:18" ht="15.75" x14ac:dyDescent="0.25">
      <c r="C932" s="42" t="s">
        <v>2749</v>
      </c>
      <c r="D932" s="42" t="s">
        <v>88</v>
      </c>
      <c r="E932" s="42" t="s">
        <v>87</v>
      </c>
      <c r="F932" s="42" t="s">
        <v>2485</v>
      </c>
      <c r="G932" s="42">
        <v>12165</v>
      </c>
      <c r="H932" s="43" t="s">
        <v>403</v>
      </c>
      <c r="I932" s="43" t="s">
        <v>2705</v>
      </c>
      <c r="J932" s="43" t="s">
        <v>834</v>
      </c>
      <c r="K932" s="43">
        <v>1</v>
      </c>
      <c r="L932" s="43">
        <v>0</v>
      </c>
      <c r="M932" s="43">
        <f t="shared" si="29"/>
        <v>0</v>
      </c>
      <c r="N932" s="44">
        <v>0</v>
      </c>
      <c r="O932" s="43" t="s">
        <v>87</v>
      </c>
      <c r="P932" s="42" t="s">
        <v>87</v>
      </c>
      <c r="R932" s="31">
        <f t="shared" si="28"/>
        <v>0</v>
      </c>
    </row>
    <row r="933" spans="3:18" ht="15.75" x14ac:dyDescent="0.25">
      <c r="C933" s="42" t="s">
        <v>2749</v>
      </c>
      <c r="D933" s="42" t="s">
        <v>88</v>
      </c>
      <c r="E933" s="42" t="s">
        <v>87</v>
      </c>
      <c r="F933" s="42" t="s">
        <v>304</v>
      </c>
      <c r="G933" s="42">
        <v>4811</v>
      </c>
      <c r="H933" s="43" t="s">
        <v>403</v>
      </c>
      <c r="I933" s="43" t="s">
        <v>2705</v>
      </c>
      <c r="J933" s="43" t="s">
        <v>834</v>
      </c>
      <c r="K933" s="43">
        <v>2</v>
      </c>
      <c r="L933" s="43">
        <v>0</v>
      </c>
      <c r="M933" s="43">
        <f t="shared" si="29"/>
        <v>0</v>
      </c>
      <c r="N933" s="44">
        <v>0</v>
      </c>
      <c r="O933" s="43" t="s">
        <v>87</v>
      </c>
      <c r="P933" s="42" t="s">
        <v>87</v>
      </c>
      <c r="R933" s="31">
        <f t="shared" si="28"/>
        <v>0</v>
      </c>
    </row>
    <row r="934" spans="3:18" ht="15.75" x14ac:dyDescent="0.25">
      <c r="C934" s="42" t="s">
        <v>2749</v>
      </c>
      <c r="D934" s="42" t="s">
        <v>88</v>
      </c>
      <c r="E934" s="42" t="s">
        <v>924</v>
      </c>
      <c r="F934" s="42" t="s">
        <v>311</v>
      </c>
      <c r="G934" s="42">
        <v>4783</v>
      </c>
      <c r="H934" s="43" t="s">
        <v>405</v>
      </c>
      <c r="I934" s="43" t="s">
        <v>2705</v>
      </c>
      <c r="J934" s="43" t="s">
        <v>834</v>
      </c>
      <c r="K934" s="43">
        <v>16</v>
      </c>
      <c r="L934" s="43">
        <v>0</v>
      </c>
      <c r="M934" s="43">
        <f t="shared" si="29"/>
        <v>0</v>
      </c>
      <c r="N934" s="44">
        <v>0</v>
      </c>
      <c r="O934" s="43" t="s">
        <v>87</v>
      </c>
      <c r="P934" s="42" t="s">
        <v>88</v>
      </c>
      <c r="R934" s="31">
        <f t="shared" si="28"/>
        <v>0</v>
      </c>
    </row>
    <row r="935" spans="3:18" ht="15.75" x14ac:dyDescent="0.25">
      <c r="C935" s="42" t="s">
        <v>2749</v>
      </c>
      <c r="D935" s="42" t="s">
        <v>88</v>
      </c>
      <c r="E935" s="42" t="s">
        <v>924</v>
      </c>
      <c r="F935" s="42" t="s">
        <v>2476</v>
      </c>
      <c r="G935" s="42">
        <v>10544</v>
      </c>
      <c r="H935" s="43" t="s">
        <v>403</v>
      </c>
      <c r="I935" s="43" t="s">
        <v>2705</v>
      </c>
      <c r="J935" s="43" t="s">
        <v>834</v>
      </c>
      <c r="K935" s="43">
        <v>2</v>
      </c>
      <c r="L935" s="43">
        <v>0</v>
      </c>
      <c r="M935" s="43">
        <f t="shared" si="29"/>
        <v>0</v>
      </c>
      <c r="N935" s="44">
        <v>0</v>
      </c>
      <c r="O935" s="43" t="s">
        <v>87</v>
      </c>
      <c r="P935" s="42" t="s">
        <v>88</v>
      </c>
      <c r="R935" s="31">
        <f t="shared" si="28"/>
        <v>0</v>
      </c>
    </row>
    <row r="936" spans="3:18" ht="15.75" x14ac:dyDescent="0.25">
      <c r="C936" s="42" t="s">
        <v>2749</v>
      </c>
      <c r="D936" s="42" t="s">
        <v>88</v>
      </c>
      <c r="E936" s="42" t="s">
        <v>924</v>
      </c>
      <c r="F936" s="42" t="s">
        <v>2478</v>
      </c>
      <c r="G936" s="42">
        <v>4795</v>
      </c>
      <c r="H936" s="43" t="s">
        <v>403</v>
      </c>
      <c r="I936" s="43" t="s">
        <v>2705</v>
      </c>
      <c r="J936" s="43" t="s">
        <v>834</v>
      </c>
      <c r="K936" s="43">
        <v>2</v>
      </c>
      <c r="L936" s="43">
        <v>0</v>
      </c>
      <c r="M936" s="43">
        <f t="shared" si="29"/>
        <v>0</v>
      </c>
      <c r="N936" s="44">
        <v>0</v>
      </c>
      <c r="O936" s="43" t="s">
        <v>87</v>
      </c>
      <c r="P936" s="42" t="s">
        <v>88</v>
      </c>
      <c r="R936" s="31">
        <f t="shared" si="28"/>
        <v>0</v>
      </c>
    </row>
    <row r="937" spans="3:18" ht="15.75" x14ac:dyDescent="0.25">
      <c r="C937" s="42" t="s">
        <v>2749</v>
      </c>
      <c r="D937" s="42" t="s">
        <v>88</v>
      </c>
      <c r="E937" s="42" t="s">
        <v>924</v>
      </c>
      <c r="F937" s="42" t="s">
        <v>2479</v>
      </c>
      <c r="G937" s="42">
        <v>6840</v>
      </c>
      <c r="H937" s="43" t="s">
        <v>403</v>
      </c>
      <c r="I937" s="43" t="s">
        <v>2705</v>
      </c>
      <c r="J937" s="43" t="s">
        <v>834</v>
      </c>
      <c r="K937" s="43">
        <v>2</v>
      </c>
      <c r="L937" s="43">
        <v>0</v>
      </c>
      <c r="M937" s="43">
        <f t="shared" si="29"/>
        <v>0</v>
      </c>
      <c r="N937" s="44">
        <v>0</v>
      </c>
      <c r="O937" s="43" t="s">
        <v>87</v>
      </c>
      <c r="P937" s="42" t="s">
        <v>88</v>
      </c>
      <c r="R937" s="31">
        <f t="shared" si="28"/>
        <v>0</v>
      </c>
    </row>
    <row r="938" spans="3:18" ht="15.75" x14ac:dyDescent="0.25">
      <c r="C938" s="42" t="s">
        <v>2749</v>
      </c>
      <c r="D938" s="42" t="s">
        <v>88</v>
      </c>
      <c r="E938" s="42" t="s">
        <v>924</v>
      </c>
      <c r="F938" s="42" t="s">
        <v>2477</v>
      </c>
      <c r="G938" s="42">
        <v>4794</v>
      </c>
      <c r="H938" s="43" t="s">
        <v>403</v>
      </c>
      <c r="I938" s="43" t="s">
        <v>2705</v>
      </c>
      <c r="J938" s="43" t="s">
        <v>834</v>
      </c>
      <c r="K938" s="43">
        <v>4</v>
      </c>
      <c r="L938" s="43">
        <v>0</v>
      </c>
      <c r="M938" s="43">
        <f t="shared" si="29"/>
        <v>0</v>
      </c>
      <c r="N938" s="44">
        <v>0</v>
      </c>
      <c r="O938" s="43" t="s">
        <v>87</v>
      </c>
      <c r="P938" s="42" t="s">
        <v>88</v>
      </c>
      <c r="R938" s="31">
        <f t="shared" si="28"/>
        <v>0</v>
      </c>
    </row>
    <row r="939" spans="3:18" ht="15.75" x14ac:dyDescent="0.25">
      <c r="C939" s="42" t="s">
        <v>2749</v>
      </c>
      <c r="D939" s="42" t="s">
        <v>88</v>
      </c>
      <c r="E939" s="42" t="s">
        <v>924</v>
      </c>
      <c r="F939" s="42" t="s">
        <v>425</v>
      </c>
      <c r="G939" s="42">
        <v>4796</v>
      </c>
      <c r="H939" s="43" t="s">
        <v>405</v>
      </c>
      <c r="I939" s="43" t="s">
        <v>2705</v>
      </c>
      <c r="J939" s="43" t="s">
        <v>834</v>
      </c>
      <c r="K939" s="43">
        <v>10</v>
      </c>
      <c r="L939" s="43">
        <v>0</v>
      </c>
      <c r="M939" s="43">
        <f t="shared" si="29"/>
        <v>0</v>
      </c>
      <c r="N939" s="44">
        <v>0</v>
      </c>
      <c r="O939" s="43" t="s">
        <v>87</v>
      </c>
      <c r="P939" s="42" t="s">
        <v>88</v>
      </c>
      <c r="R939" s="31">
        <f t="shared" si="28"/>
        <v>0</v>
      </c>
    </row>
    <row r="940" spans="3:18" ht="15.75" x14ac:dyDescent="0.25">
      <c r="C940" s="42" t="s">
        <v>2749</v>
      </c>
      <c r="D940" s="42" t="s">
        <v>88</v>
      </c>
      <c r="E940" s="42" t="s">
        <v>1667</v>
      </c>
      <c r="F940" s="42" t="s">
        <v>314</v>
      </c>
      <c r="G940" s="42">
        <v>4791</v>
      </c>
      <c r="H940" s="43" t="s">
        <v>405</v>
      </c>
      <c r="I940" s="43" t="s">
        <v>2705</v>
      </c>
      <c r="J940" s="43" t="s">
        <v>834</v>
      </c>
      <c r="K940" s="43">
        <v>13</v>
      </c>
      <c r="L940" s="43">
        <v>0</v>
      </c>
      <c r="M940" s="43">
        <f t="shared" si="29"/>
        <v>0</v>
      </c>
      <c r="N940" s="44">
        <v>0</v>
      </c>
      <c r="O940" s="43" t="s">
        <v>87</v>
      </c>
      <c r="P940" s="42" t="s">
        <v>88</v>
      </c>
      <c r="R940" s="31">
        <f t="shared" si="28"/>
        <v>0</v>
      </c>
    </row>
    <row r="941" spans="3:18" ht="15.75" x14ac:dyDescent="0.25">
      <c r="C941" s="42" t="s">
        <v>2749</v>
      </c>
      <c r="D941" s="42" t="s">
        <v>88</v>
      </c>
      <c r="E941" s="42" t="s">
        <v>1667</v>
      </c>
      <c r="F941" s="42" t="s">
        <v>312</v>
      </c>
      <c r="G941" s="42">
        <v>4798</v>
      </c>
      <c r="H941" s="43" t="s">
        <v>403</v>
      </c>
      <c r="I941" s="43" t="s">
        <v>2705</v>
      </c>
      <c r="J941" s="43" t="s">
        <v>834</v>
      </c>
      <c r="K941" s="43">
        <v>2</v>
      </c>
      <c r="L941" s="43">
        <v>0</v>
      </c>
      <c r="M941" s="43">
        <f t="shared" si="29"/>
        <v>0</v>
      </c>
      <c r="N941" s="44">
        <v>0</v>
      </c>
      <c r="O941" s="43" t="s">
        <v>87</v>
      </c>
      <c r="P941" s="42" t="s">
        <v>88</v>
      </c>
      <c r="R941" s="31">
        <f t="shared" si="28"/>
        <v>0</v>
      </c>
    </row>
    <row r="942" spans="3:18" ht="15.75" x14ac:dyDescent="0.25">
      <c r="C942" s="42" t="s">
        <v>2749</v>
      </c>
      <c r="D942" s="42" t="s">
        <v>88</v>
      </c>
      <c r="E942" s="42" t="s">
        <v>1667</v>
      </c>
      <c r="F942" s="42" t="s">
        <v>317</v>
      </c>
      <c r="G942" s="42">
        <v>10626</v>
      </c>
      <c r="H942" s="43" t="s">
        <v>403</v>
      </c>
      <c r="I942" s="43" t="s">
        <v>2705</v>
      </c>
      <c r="J942" s="43" t="s">
        <v>834</v>
      </c>
      <c r="K942" s="43">
        <v>1</v>
      </c>
      <c r="L942" s="43">
        <v>1</v>
      </c>
      <c r="M942" s="43">
        <f t="shared" si="29"/>
        <v>1</v>
      </c>
      <c r="N942" s="44">
        <v>1</v>
      </c>
      <c r="O942" s="43" t="s">
        <v>87</v>
      </c>
      <c r="P942" s="42" t="s">
        <v>88</v>
      </c>
      <c r="R942" s="31">
        <f t="shared" si="28"/>
        <v>1</v>
      </c>
    </row>
    <row r="943" spans="3:18" ht="15.75" x14ac:dyDescent="0.25">
      <c r="C943" s="42" t="s">
        <v>2749</v>
      </c>
      <c r="D943" s="42" t="s">
        <v>88</v>
      </c>
      <c r="E943" s="42" t="s">
        <v>1667</v>
      </c>
      <c r="F943" s="42" t="s">
        <v>315</v>
      </c>
      <c r="G943" s="42">
        <v>4790</v>
      </c>
      <c r="H943" s="43" t="s">
        <v>403</v>
      </c>
      <c r="I943" s="43" t="s">
        <v>2705</v>
      </c>
      <c r="J943" s="43" t="s">
        <v>834</v>
      </c>
      <c r="K943" s="43">
        <v>2</v>
      </c>
      <c r="L943" s="43">
        <v>0</v>
      </c>
      <c r="M943" s="43">
        <f t="shared" si="29"/>
        <v>0</v>
      </c>
      <c r="N943" s="44">
        <v>0</v>
      </c>
      <c r="O943" s="43" t="s">
        <v>87</v>
      </c>
      <c r="P943" s="42" t="s">
        <v>88</v>
      </c>
      <c r="R943" s="31">
        <f t="shared" si="28"/>
        <v>0</v>
      </c>
    </row>
    <row r="944" spans="3:18" ht="15.75" x14ac:dyDescent="0.25">
      <c r="C944" s="42" t="s">
        <v>2749</v>
      </c>
      <c r="D944" s="42" t="s">
        <v>88</v>
      </c>
      <c r="E944" s="42" t="s">
        <v>1667</v>
      </c>
      <c r="F944" s="42" t="s">
        <v>313</v>
      </c>
      <c r="G944" s="42">
        <v>4789</v>
      </c>
      <c r="H944" s="43" t="s">
        <v>404</v>
      </c>
      <c r="I944" s="43" t="s">
        <v>2705</v>
      </c>
      <c r="J944" s="43" t="s">
        <v>834</v>
      </c>
      <c r="K944" s="43">
        <v>3</v>
      </c>
      <c r="L944" s="43">
        <v>0</v>
      </c>
      <c r="M944" s="43">
        <f t="shared" si="29"/>
        <v>0</v>
      </c>
      <c r="N944" s="44">
        <v>0</v>
      </c>
      <c r="O944" s="43" t="s">
        <v>87</v>
      </c>
      <c r="P944" s="42" t="s">
        <v>88</v>
      </c>
      <c r="R944" s="31">
        <f t="shared" si="28"/>
        <v>0</v>
      </c>
    </row>
    <row r="945" spans="3:18" ht="15.75" x14ac:dyDescent="0.25">
      <c r="C945" s="42" t="s">
        <v>2749</v>
      </c>
      <c r="D945" s="42" t="s">
        <v>88</v>
      </c>
      <c r="E945" s="42" t="s">
        <v>1667</v>
      </c>
      <c r="F945" s="42" t="s">
        <v>316</v>
      </c>
      <c r="G945" s="42">
        <v>11326</v>
      </c>
      <c r="H945" s="43" t="s">
        <v>403</v>
      </c>
      <c r="I945" s="43" t="s">
        <v>2705</v>
      </c>
      <c r="J945" s="43" t="s">
        <v>834</v>
      </c>
      <c r="K945" s="43">
        <v>3</v>
      </c>
      <c r="L945" s="43">
        <v>1</v>
      </c>
      <c r="M945" s="43">
        <f t="shared" si="29"/>
        <v>1</v>
      </c>
      <c r="N945" s="44">
        <v>0.33333333333333331</v>
      </c>
      <c r="O945" s="43" t="s">
        <v>87</v>
      </c>
      <c r="P945" s="42" t="s">
        <v>88</v>
      </c>
      <c r="R945" s="31">
        <f t="shared" si="28"/>
        <v>1</v>
      </c>
    </row>
    <row r="946" spans="3:18" ht="15.75" x14ac:dyDescent="0.25">
      <c r="C946" s="42" t="s">
        <v>2749</v>
      </c>
      <c r="D946" s="42" t="s">
        <v>88</v>
      </c>
      <c r="E946" s="42" t="s">
        <v>1199</v>
      </c>
      <c r="F946" s="42" t="s">
        <v>299</v>
      </c>
      <c r="G946" s="42">
        <v>4784</v>
      </c>
      <c r="H946" s="43" t="s">
        <v>405</v>
      </c>
      <c r="I946" s="43" t="s">
        <v>2705</v>
      </c>
      <c r="J946" s="43" t="s">
        <v>834</v>
      </c>
      <c r="K946" s="43">
        <v>10</v>
      </c>
      <c r="L946" s="43">
        <v>0</v>
      </c>
      <c r="M946" s="43">
        <f t="shared" si="29"/>
        <v>0</v>
      </c>
      <c r="N946" s="44">
        <v>0</v>
      </c>
      <c r="O946" s="43" t="s">
        <v>87</v>
      </c>
      <c r="P946" s="42" t="s">
        <v>88</v>
      </c>
      <c r="R946" s="31">
        <f t="shared" si="28"/>
        <v>0</v>
      </c>
    </row>
    <row r="947" spans="3:18" ht="15.75" x14ac:dyDescent="0.25">
      <c r="C947" s="42" t="s">
        <v>2749</v>
      </c>
      <c r="D947" s="42" t="s">
        <v>88</v>
      </c>
      <c r="E947" s="42" t="s">
        <v>1199</v>
      </c>
      <c r="F947" s="42" t="s">
        <v>296</v>
      </c>
      <c r="G947" s="42">
        <v>4801</v>
      </c>
      <c r="H947" s="43" t="s">
        <v>403</v>
      </c>
      <c r="I947" s="43" t="s">
        <v>2705</v>
      </c>
      <c r="J947" s="43" t="s">
        <v>834</v>
      </c>
      <c r="K947" s="43">
        <v>5</v>
      </c>
      <c r="L947" s="43">
        <v>0</v>
      </c>
      <c r="M947" s="43">
        <f t="shared" si="29"/>
        <v>0</v>
      </c>
      <c r="N947" s="44">
        <v>0</v>
      </c>
      <c r="O947" s="43" t="s">
        <v>87</v>
      </c>
      <c r="P947" s="42" t="s">
        <v>88</v>
      </c>
      <c r="R947" s="31">
        <f t="shared" si="28"/>
        <v>0</v>
      </c>
    </row>
    <row r="948" spans="3:18" ht="15.75" x14ac:dyDescent="0.25">
      <c r="C948" s="42" t="s">
        <v>2749</v>
      </c>
      <c r="D948" s="42" t="s">
        <v>88</v>
      </c>
      <c r="E948" s="42" t="s">
        <v>1199</v>
      </c>
      <c r="F948" s="42" t="s">
        <v>300</v>
      </c>
      <c r="G948" s="42">
        <v>11562</v>
      </c>
      <c r="H948" s="43" t="s">
        <v>403</v>
      </c>
      <c r="I948" s="43" t="s">
        <v>2705</v>
      </c>
      <c r="J948" s="43" t="s">
        <v>834</v>
      </c>
      <c r="K948" s="43">
        <v>1</v>
      </c>
      <c r="L948" s="43">
        <v>0</v>
      </c>
      <c r="M948" s="43">
        <f t="shared" si="29"/>
        <v>0</v>
      </c>
      <c r="N948" s="44">
        <v>0</v>
      </c>
      <c r="O948" s="43" t="s">
        <v>87</v>
      </c>
      <c r="P948" s="42" t="s">
        <v>88</v>
      </c>
      <c r="R948" s="31">
        <f t="shared" si="28"/>
        <v>0</v>
      </c>
    </row>
    <row r="949" spans="3:18" ht="15.75" x14ac:dyDescent="0.25">
      <c r="C949" s="42" t="s">
        <v>2749</v>
      </c>
      <c r="D949" s="42" t="s">
        <v>88</v>
      </c>
      <c r="E949" s="42" t="s">
        <v>1199</v>
      </c>
      <c r="F949" s="42" t="s">
        <v>297</v>
      </c>
      <c r="G949" s="42">
        <v>4800</v>
      </c>
      <c r="H949" s="43" t="s">
        <v>404</v>
      </c>
      <c r="I949" s="43" t="s">
        <v>2705</v>
      </c>
      <c r="J949" s="43" t="s">
        <v>834</v>
      </c>
      <c r="K949" s="43">
        <v>9</v>
      </c>
      <c r="L949" s="43">
        <v>1</v>
      </c>
      <c r="M949" s="43">
        <f t="shared" si="29"/>
        <v>1</v>
      </c>
      <c r="N949" s="44">
        <v>0.1111111111111111</v>
      </c>
      <c r="O949" s="43" t="s">
        <v>87</v>
      </c>
      <c r="P949" s="42" t="s">
        <v>88</v>
      </c>
      <c r="R949" s="31">
        <f t="shared" si="28"/>
        <v>1</v>
      </c>
    </row>
    <row r="950" spans="3:18" ht="15.75" x14ac:dyDescent="0.25">
      <c r="C950" s="42" t="s">
        <v>2749</v>
      </c>
      <c r="D950" s="42" t="s">
        <v>88</v>
      </c>
      <c r="E950" s="42" t="s">
        <v>1199</v>
      </c>
      <c r="F950" s="42" t="s">
        <v>298</v>
      </c>
      <c r="G950" s="42">
        <v>4799</v>
      </c>
      <c r="H950" s="43" t="s">
        <v>403</v>
      </c>
      <c r="I950" s="43" t="s">
        <v>2705</v>
      </c>
      <c r="J950" s="43" t="s">
        <v>834</v>
      </c>
      <c r="K950" s="43">
        <v>9</v>
      </c>
      <c r="L950" s="43">
        <v>1</v>
      </c>
      <c r="M950" s="43">
        <f t="shared" si="29"/>
        <v>1</v>
      </c>
      <c r="N950" s="44">
        <v>0.1111111111111111</v>
      </c>
      <c r="O950" s="43" t="s">
        <v>87</v>
      </c>
      <c r="P950" s="42" t="s">
        <v>88</v>
      </c>
      <c r="R950" s="31">
        <f t="shared" si="28"/>
        <v>1</v>
      </c>
    </row>
    <row r="951" spans="3:18" ht="15.75" x14ac:dyDescent="0.25">
      <c r="C951" s="42" t="s">
        <v>2749</v>
      </c>
      <c r="D951" s="42" t="s">
        <v>88</v>
      </c>
      <c r="E951" s="42" t="s">
        <v>2300</v>
      </c>
      <c r="F951" s="42" t="s">
        <v>290</v>
      </c>
      <c r="G951" s="42">
        <v>6815</v>
      </c>
      <c r="H951" s="43" t="s">
        <v>405</v>
      </c>
      <c r="I951" s="43" t="s">
        <v>2705</v>
      </c>
      <c r="J951" s="43" t="s">
        <v>834</v>
      </c>
      <c r="K951" s="43">
        <v>28</v>
      </c>
      <c r="L951" s="43">
        <v>2</v>
      </c>
      <c r="M951" s="43">
        <f t="shared" si="29"/>
        <v>2</v>
      </c>
      <c r="N951" s="44">
        <v>7.1428571428571425E-2</v>
      </c>
      <c r="O951" s="43" t="s">
        <v>87</v>
      </c>
      <c r="P951" s="42" t="s">
        <v>88</v>
      </c>
      <c r="R951" s="31">
        <f t="shared" si="28"/>
        <v>2</v>
      </c>
    </row>
    <row r="952" spans="3:18" ht="15.75" x14ac:dyDescent="0.25">
      <c r="C952" s="42" t="s">
        <v>2749</v>
      </c>
      <c r="D952" s="42" t="s">
        <v>88</v>
      </c>
      <c r="E952" s="42" t="s">
        <v>2300</v>
      </c>
      <c r="F952" s="42" t="s">
        <v>295</v>
      </c>
      <c r="G952" s="42">
        <v>4785</v>
      </c>
      <c r="H952" s="43" t="s">
        <v>404</v>
      </c>
      <c r="I952" s="43" t="s">
        <v>2705</v>
      </c>
      <c r="J952" s="43" t="s">
        <v>834</v>
      </c>
      <c r="K952" s="43">
        <v>5</v>
      </c>
      <c r="L952" s="43">
        <v>1</v>
      </c>
      <c r="M952" s="43">
        <f t="shared" si="29"/>
        <v>1</v>
      </c>
      <c r="N952" s="44">
        <v>0.2</v>
      </c>
      <c r="O952" s="43" t="s">
        <v>87</v>
      </c>
      <c r="P952" s="42" t="s">
        <v>88</v>
      </c>
      <c r="R952" s="31">
        <f t="shared" si="28"/>
        <v>1</v>
      </c>
    </row>
    <row r="953" spans="3:18" ht="15.75" x14ac:dyDescent="0.25">
      <c r="C953" s="42" t="s">
        <v>2749</v>
      </c>
      <c r="D953" s="42" t="s">
        <v>88</v>
      </c>
      <c r="E953" s="42" t="s">
        <v>2300</v>
      </c>
      <c r="F953" s="42" t="s">
        <v>820</v>
      </c>
      <c r="G953" s="42">
        <v>4793</v>
      </c>
      <c r="H953" s="43" t="s">
        <v>403</v>
      </c>
      <c r="I953" s="43" t="s">
        <v>2705</v>
      </c>
      <c r="J953" s="43" t="s">
        <v>834</v>
      </c>
      <c r="K953" s="43">
        <v>2</v>
      </c>
      <c r="L953" s="43">
        <v>0</v>
      </c>
      <c r="M953" s="43">
        <f t="shared" si="29"/>
        <v>0</v>
      </c>
      <c r="N953" s="44">
        <v>0</v>
      </c>
      <c r="O953" s="43" t="s">
        <v>87</v>
      </c>
      <c r="P953" s="42" t="s">
        <v>88</v>
      </c>
      <c r="R953" s="31">
        <f t="shared" si="28"/>
        <v>0</v>
      </c>
    </row>
    <row r="954" spans="3:18" ht="15.75" x14ac:dyDescent="0.25">
      <c r="C954" s="42" t="s">
        <v>2749</v>
      </c>
      <c r="D954" s="42" t="s">
        <v>88</v>
      </c>
      <c r="E954" s="42" t="s">
        <v>2300</v>
      </c>
      <c r="F954" s="42" t="s">
        <v>291</v>
      </c>
      <c r="G954" s="42">
        <v>6814</v>
      </c>
      <c r="H954" s="43" t="s">
        <v>403</v>
      </c>
      <c r="I954" s="43" t="s">
        <v>2705</v>
      </c>
      <c r="J954" s="43" t="s">
        <v>834</v>
      </c>
      <c r="K954" s="43">
        <v>6</v>
      </c>
      <c r="L954" s="43">
        <v>0</v>
      </c>
      <c r="M954" s="43">
        <f t="shared" si="29"/>
        <v>0</v>
      </c>
      <c r="N954" s="44">
        <v>0</v>
      </c>
      <c r="O954" s="43" t="s">
        <v>87</v>
      </c>
      <c r="P954" s="42" t="s">
        <v>88</v>
      </c>
      <c r="R954" s="31">
        <f t="shared" si="28"/>
        <v>0</v>
      </c>
    </row>
    <row r="955" spans="3:18" ht="15.75" x14ac:dyDescent="0.25">
      <c r="C955" s="42" t="s">
        <v>2749</v>
      </c>
      <c r="D955" s="42" t="s">
        <v>88</v>
      </c>
      <c r="E955" s="42" t="s">
        <v>2300</v>
      </c>
      <c r="F955" s="42" t="s">
        <v>294</v>
      </c>
      <c r="G955" s="42">
        <v>4797</v>
      </c>
      <c r="H955" s="43" t="s">
        <v>403</v>
      </c>
      <c r="I955" s="43" t="s">
        <v>2705</v>
      </c>
      <c r="J955" s="43" t="s">
        <v>834</v>
      </c>
      <c r="K955" s="43">
        <v>2</v>
      </c>
      <c r="L955" s="43">
        <v>0</v>
      </c>
      <c r="M955" s="43">
        <f t="shared" si="29"/>
        <v>0</v>
      </c>
      <c r="N955" s="44">
        <v>0</v>
      </c>
      <c r="O955" s="43" t="s">
        <v>87</v>
      </c>
      <c r="P955" s="42" t="s">
        <v>88</v>
      </c>
      <c r="R955" s="31">
        <f t="shared" si="28"/>
        <v>0</v>
      </c>
    </row>
    <row r="956" spans="3:18" ht="15.75" x14ac:dyDescent="0.25">
      <c r="C956" s="42" t="s">
        <v>2749</v>
      </c>
      <c r="D956" s="42" t="s">
        <v>88</v>
      </c>
      <c r="E956" s="42" t="s">
        <v>2300</v>
      </c>
      <c r="F956" s="42" t="s">
        <v>293</v>
      </c>
      <c r="G956" s="42">
        <v>4787</v>
      </c>
      <c r="H956" s="43" t="s">
        <v>403</v>
      </c>
      <c r="I956" s="43" t="s">
        <v>2705</v>
      </c>
      <c r="J956" s="43" t="s">
        <v>834</v>
      </c>
      <c r="K956" s="43">
        <v>4</v>
      </c>
      <c r="L956" s="43">
        <v>0</v>
      </c>
      <c r="M956" s="43">
        <f t="shared" si="29"/>
        <v>0</v>
      </c>
      <c r="N956" s="44">
        <v>0</v>
      </c>
      <c r="O956" s="43" t="s">
        <v>87</v>
      </c>
      <c r="P956" s="42" t="s">
        <v>88</v>
      </c>
      <c r="R956" s="31">
        <f t="shared" si="28"/>
        <v>0</v>
      </c>
    </row>
    <row r="957" spans="3:18" ht="15.75" x14ac:dyDescent="0.25">
      <c r="C957" s="42" t="s">
        <v>2749</v>
      </c>
      <c r="D957" s="42" t="s">
        <v>88</v>
      </c>
      <c r="E957" s="42" t="s">
        <v>2300</v>
      </c>
      <c r="F957" s="42" t="s">
        <v>545</v>
      </c>
      <c r="G957" s="42">
        <v>6816</v>
      </c>
      <c r="H957" s="43" t="s">
        <v>403</v>
      </c>
      <c r="I957" s="43" t="s">
        <v>2705</v>
      </c>
      <c r="J957" s="43" t="s">
        <v>834</v>
      </c>
      <c r="K957" s="43">
        <v>3</v>
      </c>
      <c r="L957" s="43">
        <v>0</v>
      </c>
      <c r="M957" s="43">
        <f t="shared" si="29"/>
        <v>0</v>
      </c>
      <c r="N957" s="44">
        <v>0</v>
      </c>
      <c r="O957" s="43" t="s">
        <v>87</v>
      </c>
      <c r="P957" s="42" t="s">
        <v>88</v>
      </c>
      <c r="R957" s="31">
        <f t="shared" si="28"/>
        <v>0</v>
      </c>
    </row>
    <row r="958" spans="3:18" ht="15.75" x14ac:dyDescent="0.25">
      <c r="C958" s="42" t="s">
        <v>2749</v>
      </c>
      <c r="D958" s="42" t="s">
        <v>88</v>
      </c>
      <c r="E958" s="42" t="s">
        <v>2300</v>
      </c>
      <c r="F958" s="42" t="s">
        <v>546</v>
      </c>
      <c r="G958" s="42">
        <v>6844</v>
      </c>
      <c r="H958" s="43" t="s">
        <v>403</v>
      </c>
      <c r="I958" s="43" t="s">
        <v>2705</v>
      </c>
      <c r="J958" s="43" t="s">
        <v>834</v>
      </c>
      <c r="K958" s="43">
        <v>1</v>
      </c>
      <c r="L958" s="43">
        <v>0</v>
      </c>
      <c r="M958" s="43">
        <f t="shared" si="29"/>
        <v>0</v>
      </c>
      <c r="N958" s="44">
        <v>0</v>
      </c>
      <c r="O958" s="43" t="s">
        <v>87</v>
      </c>
      <c r="P958" s="42" t="s">
        <v>88</v>
      </c>
      <c r="R958" s="31">
        <f t="shared" si="28"/>
        <v>0</v>
      </c>
    </row>
    <row r="959" spans="3:18" ht="15.75" x14ac:dyDescent="0.25">
      <c r="C959" s="42" t="s">
        <v>2749</v>
      </c>
      <c r="D959" s="42" t="s">
        <v>88</v>
      </c>
      <c r="E959" s="42" t="s">
        <v>2300</v>
      </c>
      <c r="F959" s="42" t="s">
        <v>292</v>
      </c>
      <c r="G959" s="42">
        <v>4788</v>
      </c>
      <c r="H959" s="43" t="s">
        <v>404</v>
      </c>
      <c r="I959" s="43" t="s">
        <v>2705</v>
      </c>
      <c r="J959" s="43" t="s">
        <v>834</v>
      </c>
      <c r="K959" s="43">
        <v>6</v>
      </c>
      <c r="L959" s="43">
        <v>1</v>
      </c>
      <c r="M959" s="43">
        <f t="shared" si="29"/>
        <v>1</v>
      </c>
      <c r="N959" s="44">
        <v>0.16666666666666666</v>
      </c>
      <c r="O959" s="43" t="s">
        <v>87</v>
      </c>
      <c r="P959" s="42" t="s">
        <v>88</v>
      </c>
      <c r="R959" s="31">
        <f t="shared" si="28"/>
        <v>1</v>
      </c>
    </row>
    <row r="960" spans="3:18" ht="15.75" x14ac:dyDescent="0.25">
      <c r="C960" s="42" t="s">
        <v>2749</v>
      </c>
      <c r="D960" s="42" t="s">
        <v>88</v>
      </c>
      <c r="E960" s="42" t="s">
        <v>2300</v>
      </c>
      <c r="F960" s="42" t="s">
        <v>544</v>
      </c>
      <c r="G960" s="42">
        <v>4792</v>
      </c>
      <c r="H960" s="43" t="s">
        <v>403</v>
      </c>
      <c r="I960" s="43" t="s">
        <v>2705</v>
      </c>
      <c r="J960" s="43" t="s">
        <v>834</v>
      </c>
      <c r="K960" s="43">
        <v>6</v>
      </c>
      <c r="L960" s="43">
        <v>1</v>
      </c>
      <c r="M960" s="43">
        <f t="shared" si="29"/>
        <v>1</v>
      </c>
      <c r="N960" s="44">
        <v>0.16666666666666666</v>
      </c>
      <c r="O960" s="43" t="s">
        <v>87</v>
      </c>
      <c r="P960" s="42" t="s">
        <v>88</v>
      </c>
      <c r="R960" s="31">
        <f t="shared" si="28"/>
        <v>1</v>
      </c>
    </row>
    <row r="961" spans="3:18" ht="15.75" x14ac:dyDescent="0.25">
      <c r="C961" s="42" t="s">
        <v>2749</v>
      </c>
      <c r="D961" s="42" t="s">
        <v>88</v>
      </c>
      <c r="E961" s="42" t="s">
        <v>2300</v>
      </c>
      <c r="F961" s="42" t="s">
        <v>426</v>
      </c>
      <c r="G961" s="42">
        <v>9863</v>
      </c>
      <c r="H961" s="43" t="s">
        <v>403</v>
      </c>
      <c r="I961" s="43" t="s">
        <v>2705</v>
      </c>
      <c r="J961" s="43" t="s">
        <v>834</v>
      </c>
      <c r="K961" s="43">
        <v>1</v>
      </c>
      <c r="L961" s="43">
        <v>0</v>
      </c>
      <c r="M961" s="43">
        <f t="shared" si="29"/>
        <v>0</v>
      </c>
      <c r="N961" s="44">
        <v>0</v>
      </c>
      <c r="O961" s="43" t="s">
        <v>87</v>
      </c>
      <c r="P961" s="42" t="s">
        <v>88</v>
      </c>
      <c r="R961" s="31">
        <f t="shared" si="28"/>
        <v>0</v>
      </c>
    </row>
    <row r="962" spans="3:18" ht="15.75" x14ac:dyDescent="0.25">
      <c r="C962" s="42" t="s">
        <v>2749</v>
      </c>
      <c r="D962" s="42" t="s">
        <v>88</v>
      </c>
      <c r="E962" s="42" t="s">
        <v>924</v>
      </c>
      <c r="F962" s="42" t="s">
        <v>311</v>
      </c>
      <c r="G962" s="42">
        <v>4783</v>
      </c>
      <c r="H962" s="43" t="s">
        <v>405</v>
      </c>
      <c r="I962" s="43" t="s">
        <v>2705</v>
      </c>
      <c r="J962" s="43" t="s">
        <v>834</v>
      </c>
      <c r="K962" s="43">
        <v>51</v>
      </c>
      <c r="L962" s="43">
        <v>1</v>
      </c>
      <c r="M962" s="43">
        <f t="shared" si="29"/>
        <v>1</v>
      </c>
      <c r="N962" s="44">
        <v>1.9607843137254902E-2</v>
      </c>
      <c r="O962" s="43" t="s">
        <v>87</v>
      </c>
      <c r="P962" s="42" t="s">
        <v>88</v>
      </c>
      <c r="R962" s="31">
        <f t="shared" si="28"/>
        <v>1</v>
      </c>
    </row>
    <row r="963" spans="3:18" ht="15.75" x14ac:dyDescent="0.25">
      <c r="C963" s="42" t="s">
        <v>2749</v>
      </c>
      <c r="D963" s="42" t="s">
        <v>88</v>
      </c>
      <c r="E963" s="42" t="s">
        <v>924</v>
      </c>
      <c r="F963" s="42" t="s">
        <v>425</v>
      </c>
      <c r="G963" s="42">
        <v>4796</v>
      </c>
      <c r="H963" s="43" t="s">
        <v>405</v>
      </c>
      <c r="I963" s="43" t="s">
        <v>2705</v>
      </c>
      <c r="J963" s="43" t="s">
        <v>834</v>
      </c>
      <c r="K963" s="43">
        <v>26</v>
      </c>
      <c r="L963" s="43">
        <v>2</v>
      </c>
      <c r="M963" s="43">
        <f t="shared" si="29"/>
        <v>2</v>
      </c>
      <c r="N963" s="44">
        <v>7.6923076923076927E-2</v>
      </c>
      <c r="O963" s="43" t="s">
        <v>87</v>
      </c>
      <c r="P963" s="42" t="s">
        <v>88</v>
      </c>
      <c r="R963" s="31">
        <f t="shared" si="28"/>
        <v>2</v>
      </c>
    </row>
    <row r="964" spans="3:18" ht="15.75" x14ac:dyDescent="0.25">
      <c r="C964" s="42" t="s">
        <v>2749</v>
      </c>
      <c r="D964" s="42" t="s">
        <v>88</v>
      </c>
      <c r="E964" s="42" t="s">
        <v>924</v>
      </c>
      <c r="F964" s="42" t="s">
        <v>310</v>
      </c>
      <c r="G964" s="42">
        <v>7031</v>
      </c>
      <c r="H964" s="43" t="s">
        <v>403</v>
      </c>
      <c r="I964" s="43" t="s">
        <v>2705</v>
      </c>
      <c r="J964" s="43" t="s">
        <v>834</v>
      </c>
      <c r="K964" s="43">
        <v>1</v>
      </c>
      <c r="L964" s="43">
        <v>0</v>
      </c>
      <c r="M964" s="43">
        <f t="shared" si="29"/>
        <v>0</v>
      </c>
      <c r="N964" s="44">
        <v>0</v>
      </c>
      <c r="O964" s="43" t="s">
        <v>87</v>
      </c>
      <c r="P964" s="42" t="s">
        <v>88</v>
      </c>
      <c r="R964" s="31">
        <f t="shared" si="28"/>
        <v>0</v>
      </c>
    </row>
    <row r="965" spans="3:18" ht="15.75" x14ac:dyDescent="0.25">
      <c r="C965" s="42" t="s">
        <v>2749</v>
      </c>
      <c r="D965" s="42" t="s">
        <v>88</v>
      </c>
      <c r="E965" s="42" t="s">
        <v>924</v>
      </c>
      <c r="F965" s="42" t="s">
        <v>309</v>
      </c>
      <c r="G965" s="42">
        <v>8802</v>
      </c>
      <c r="H965" s="43" t="s">
        <v>403</v>
      </c>
      <c r="I965" s="43" t="s">
        <v>2705</v>
      </c>
      <c r="J965" s="43" t="s">
        <v>834</v>
      </c>
      <c r="K965" s="43">
        <v>1</v>
      </c>
      <c r="L965" s="43">
        <v>0</v>
      </c>
      <c r="M965" s="43">
        <f t="shared" si="29"/>
        <v>0</v>
      </c>
      <c r="N965" s="44">
        <v>0</v>
      </c>
      <c r="O965" s="43" t="s">
        <v>87</v>
      </c>
      <c r="P965" s="42" t="s">
        <v>88</v>
      </c>
      <c r="R965" s="31">
        <f t="shared" si="28"/>
        <v>0</v>
      </c>
    </row>
    <row r="966" spans="3:18" ht="15.75" x14ac:dyDescent="0.25">
      <c r="C966" s="42" t="s">
        <v>2749</v>
      </c>
      <c r="D966" s="42" t="s">
        <v>88</v>
      </c>
      <c r="E966" s="42" t="s">
        <v>87</v>
      </c>
      <c r="F966" s="42" t="s">
        <v>305</v>
      </c>
      <c r="G966" s="42">
        <v>4805</v>
      </c>
      <c r="H966" s="43" t="s">
        <v>405</v>
      </c>
      <c r="I966" s="43" t="s">
        <v>2705</v>
      </c>
      <c r="J966" s="43" t="s">
        <v>833</v>
      </c>
      <c r="K966" s="43">
        <v>34</v>
      </c>
      <c r="L966" s="43">
        <v>0</v>
      </c>
      <c r="M966" s="43">
        <f t="shared" si="29"/>
        <v>0</v>
      </c>
      <c r="N966" s="44">
        <v>0</v>
      </c>
      <c r="O966" s="43" t="s">
        <v>87</v>
      </c>
      <c r="P966" s="42" t="s">
        <v>87</v>
      </c>
      <c r="R966" s="31" t="str">
        <f t="shared" si="28"/>
        <v/>
      </c>
    </row>
    <row r="967" spans="3:18" ht="15.75" x14ac:dyDescent="0.25">
      <c r="C967" s="42" t="s">
        <v>2749</v>
      </c>
      <c r="D967" s="42" t="s">
        <v>88</v>
      </c>
      <c r="E967" s="42" t="s">
        <v>87</v>
      </c>
      <c r="F967" s="42" t="s">
        <v>302</v>
      </c>
      <c r="G967" s="42">
        <v>4808</v>
      </c>
      <c r="H967" s="43" t="s">
        <v>405</v>
      </c>
      <c r="I967" s="43" t="s">
        <v>2705</v>
      </c>
      <c r="J967" s="43" t="s">
        <v>834</v>
      </c>
      <c r="K967" s="43">
        <v>9</v>
      </c>
      <c r="L967" s="43">
        <v>0</v>
      </c>
      <c r="M967" s="43">
        <f t="shared" si="29"/>
        <v>0</v>
      </c>
      <c r="N967" s="44">
        <v>0</v>
      </c>
      <c r="O967" s="43" t="s">
        <v>87</v>
      </c>
      <c r="P967" s="42" t="s">
        <v>87</v>
      </c>
      <c r="R967" s="31">
        <f t="shared" si="28"/>
        <v>0</v>
      </c>
    </row>
    <row r="968" spans="3:18" ht="15.75" x14ac:dyDescent="0.25">
      <c r="C968" s="42" t="s">
        <v>2749</v>
      </c>
      <c r="D968" s="42" t="s">
        <v>88</v>
      </c>
      <c r="E968" s="42" t="s">
        <v>87</v>
      </c>
      <c r="F968" s="42" t="s">
        <v>308</v>
      </c>
      <c r="G968" s="42">
        <v>11560</v>
      </c>
      <c r="H968" s="43" t="s">
        <v>403</v>
      </c>
      <c r="I968" s="43" t="s">
        <v>2705</v>
      </c>
      <c r="J968" s="43" t="s">
        <v>834</v>
      </c>
      <c r="K968" s="43">
        <v>3</v>
      </c>
      <c r="L968" s="43">
        <v>0</v>
      </c>
      <c r="M968" s="43">
        <f t="shared" si="29"/>
        <v>0</v>
      </c>
      <c r="N968" s="44">
        <v>0</v>
      </c>
      <c r="O968" s="43" t="s">
        <v>87</v>
      </c>
      <c r="P968" s="42" t="s">
        <v>87</v>
      </c>
      <c r="R968" s="31">
        <f t="shared" si="28"/>
        <v>0</v>
      </c>
    </row>
    <row r="969" spans="3:18" ht="15.75" x14ac:dyDescent="0.25">
      <c r="C969" s="42" t="s">
        <v>2749</v>
      </c>
      <c r="D969" s="42" t="s">
        <v>88</v>
      </c>
      <c r="E969" s="42" t="s">
        <v>87</v>
      </c>
      <c r="F969" s="42" t="s">
        <v>549</v>
      </c>
      <c r="G969" s="42">
        <v>4812</v>
      </c>
      <c r="H969" s="43" t="s">
        <v>403</v>
      </c>
      <c r="I969" s="43" t="s">
        <v>2705</v>
      </c>
      <c r="J969" s="43" t="s">
        <v>834</v>
      </c>
      <c r="K969" s="43">
        <v>2</v>
      </c>
      <c r="L969" s="43">
        <v>0</v>
      </c>
      <c r="M969" s="43">
        <f t="shared" si="29"/>
        <v>0</v>
      </c>
      <c r="N969" s="44">
        <v>0</v>
      </c>
      <c r="O969" s="43" t="s">
        <v>87</v>
      </c>
      <c r="P969" s="42" t="s">
        <v>87</v>
      </c>
      <c r="R969" s="31">
        <f t="shared" si="28"/>
        <v>0</v>
      </c>
    </row>
    <row r="970" spans="3:18" ht="15.75" x14ac:dyDescent="0.25">
      <c r="C970" s="42" t="s">
        <v>2749</v>
      </c>
      <c r="D970" s="42" t="s">
        <v>88</v>
      </c>
      <c r="E970" s="42" t="s">
        <v>87</v>
      </c>
      <c r="F970" s="42" t="s">
        <v>301</v>
      </c>
      <c r="G970" s="42">
        <v>6817</v>
      </c>
      <c r="H970" s="43" t="s">
        <v>404</v>
      </c>
      <c r="I970" s="43" t="s">
        <v>2705</v>
      </c>
      <c r="J970" s="43" t="s">
        <v>834</v>
      </c>
      <c r="K970" s="43">
        <v>1</v>
      </c>
      <c r="L970" s="43">
        <v>0</v>
      </c>
      <c r="M970" s="43">
        <f t="shared" si="29"/>
        <v>0</v>
      </c>
      <c r="N970" s="44">
        <v>0</v>
      </c>
      <c r="O970" s="43" t="s">
        <v>87</v>
      </c>
      <c r="P970" s="42" t="s">
        <v>87</v>
      </c>
      <c r="R970" s="31">
        <f t="shared" si="28"/>
        <v>0</v>
      </c>
    </row>
    <row r="971" spans="3:18" ht="15.75" x14ac:dyDescent="0.25">
      <c r="C971" s="42" t="s">
        <v>2749</v>
      </c>
      <c r="D971" s="42" t="s">
        <v>88</v>
      </c>
      <c r="E971" s="42" t="s">
        <v>87</v>
      </c>
      <c r="F971" s="42" t="s">
        <v>547</v>
      </c>
      <c r="G971" s="42">
        <v>4802</v>
      </c>
      <c r="H971" s="43" t="s">
        <v>405</v>
      </c>
      <c r="I971" s="43" t="s">
        <v>2706</v>
      </c>
      <c r="J971" s="43" t="s">
        <v>833</v>
      </c>
      <c r="K971" s="43">
        <v>7</v>
      </c>
      <c r="L971" s="43">
        <v>0</v>
      </c>
      <c r="M971" s="43">
        <f t="shared" si="29"/>
        <v>0</v>
      </c>
      <c r="N971" s="44">
        <v>0</v>
      </c>
      <c r="O971" s="43" t="s">
        <v>87</v>
      </c>
      <c r="P971" s="42" t="s">
        <v>86</v>
      </c>
      <c r="R971" s="31" t="str">
        <f t="shared" si="28"/>
        <v/>
      </c>
    </row>
    <row r="972" spans="3:18" ht="15.75" x14ac:dyDescent="0.25">
      <c r="C972" s="42" t="s">
        <v>2749</v>
      </c>
      <c r="D972" s="42" t="s">
        <v>88</v>
      </c>
      <c r="E972" s="42" t="s">
        <v>87</v>
      </c>
      <c r="F972" s="42" t="s">
        <v>303</v>
      </c>
      <c r="G972" s="42">
        <v>4809</v>
      </c>
      <c r="H972" s="43" t="s">
        <v>403</v>
      </c>
      <c r="I972" s="43" t="s">
        <v>2705</v>
      </c>
      <c r="J972" s="43" t="s">
        <v>834</v>
      </c>
      <c r="K972" s="43">
        <v>1</v>
      </c>
      <c r="L972" s="43">
        <v>0</v>
      </c>
      <c r="M972" s="43">
        <f t="shared" si="29"/>
        <v>0</v>
      </c>
      <c r="N972" s="44">
        <v>0</v>
      </c>
      <c r="O972" s="43" t="s">
        <v>87</v>
      </c>
      <c r="P972" s="42" t="s">
        <v>87</v>
      </c>
      <c r="R972" s="31">
        <f t="shared" si="28"/>
        <v>0</v>
      </c>
    </row>
    <row r="973" spans="3:18" ht="15.75" x14ac:dyDescent="0.25">
      <c r="C973" s="42" t="s">
        <v>2749</v>
      </c>
      <c r="D973" s="42" t="s">
        <v>88</v>
      </c>
      <c r="E973" s="42" t="s">
        <v>87</v>
      </c>
      <c r="F973" s="42" t="s">
        <v>307</v>
      </c>
      <c r="G973" s="42">
        <v>4806</v>
      </c>
      <c r="H973" s="43" t="s">
        <v>404</v>
      </c>
      <c r="I973" s="43" t="s">
        <v>2705</v>
      </c>
      <c r="J973" s="43" t="s">
        <v>834</v>
      </c>
      <c r="K973" s="43">
        <v>2</v>
      </c>
      <c r="L973" s="43">
        <v>0</v>
      </c>
      <c r="M973" s="43">
        <f t="shared" si="29"/>
        <v>0</v>
      </c>
      <c r="N973" s="44">
        <v>0</v>
      </c>
      <c r="O973" s="43" t="s">
        <v>87</v>
      </c>
      <c r="P973" s="42" t="s">
        <v>87</v>
      </c>
      <c r="R973" s="31">
        <f t="shared" si="28"/>
        <v>0</v>
      </c>
    </row>
    <row r="974" spans="3:18" ht="15.75" x14ac:dyDescent="0.25">
      <c r="C974" s="42" t="s">
        <v>2749</v>
      </c>
      <c r="D974" s="42" t="s">
        <v>88</v>
      </c>
      <c r="E974" s="42" t="s">
        <v>87</v>
      </c>
      <c r="F974" s="42" t="s">
        <v>304</v>
      </c>
      <c r="G974" s="42">
        <v>4811</v>
      </c>
      <c r="H974" s="43" t="s">
        <v>403</v>
      </c>
      <c r="I974" s="43" t="s">
        <v>2705</v>
      </c>
      <c r="J974" s="43" t="s">
        <v>834</v>
      </c>
      <c r="K974" s="43">
        <v>4</v>
      </c>
      <c r="L974" s="43">
        <v>0</v>
      </c>
      <c r="M974" s="43">
        <f t="shared" si="29"/>
        <v>0</v>
      </c>
      <c r="N974" s="44">
        <v>0</v>
      </c>
      <c r="O974" s="43" t="s">
        <v>87</v>
      </c>
      <c r="P974" s="42" t="s">
        <v>87</v>
      </c>
      <c r="R974" s="31">
        <f t="shared" si="28"/>
        <v>0</v>
      </c>
    </row>
    <row r="975" spans="3:18" ht="15.75" x14ac:dyDescent="0.25">
      <c r="C975" s="42" t="s">
        <v>2749</v>
      </c>
      <c r="D975" s="42" t="s">
        <v>88</v>
      </c>
      <c r="E975" s="42" t="s">
        <v>87</v>
      </c>
      <c r="F975" s="42" t="s">
        <v>548</v>
      </c>
      <c r="G975" s="42">
        <v>4803</v>
      </c>
      <c r="H975" s="43" t="s">
        <v>403</v>
      </c>
      <c r="I975" s="43" t="s">
        <v>2706</v>
      </c>
      <c r="J975" s="43" t="s">
        <v>833</v>
      </c>
      <c r="K975" s="43">
        <v>1</v>
      </c>
      <c r="L975" s="43">
        <v>0</v>
      </c>
      <c r="M975" s="43">
        <f t="shared" si="29"/>
        <v>0</v>
      </c>
      <c r="N975" s="44">
        <v>0</v>
      </c>
      <c r="O975" s="43" t="s">
        <v>87</v>
      </c>
      <c r="P975" s="42" t="s">
        <v>86</v>
      </c>
      <c r="R975" s="31" t="str">
        <f t="shared" ref="R975:R1038" si="30">IF(J975="SI",L975,"")</f>
        <v/>
      </c>
    </row>
    <row r="976" spans="3:18" ht="15.75" x14ac:dyDescent="0.25">
      <c r="C976" s="42" t="s">
        <v>2749</v>
      </c>
      <c r="D976" s="42" t="s">
        <v>88</v>
      </c>
      <c r="E976" s="42" t="s">
        <v>1667</v>
      </c>
      <c r="F976" s="42" t="s">
        <v>314</v>
      </c>
      <c r="G976" s="42">
        <v>4791</v>
      </c>
      <c r="H976" s="43" t="s">
        <v>405</v>
      </c>
      <c r="I976" s="43" t="s">
        <v>2705</v>
      </c>
      <c r="J976" s="43" t="s">
        <v>834</v>
      </c>
      <c r="K976" s="43">
        <v>20</v>
      </c>
      <c r="L976" s="43">
        <v>0</v>
      </c>
      <c r="M976" s="43">
        <f t="shared" ref="M976:M1039" si="31">+IF(J976="SI",L976,0)</f>
        <v>0</v>
      </c>
      <c r="N976" s="44">
        <v>0</v>
      </c>
      <c r="O976" s="43" t="s">
        <v>87</v>
      </c>
      <c r="P976" s="42" t="s">
        <v>88</v>
      </c>
      <c r="R976" s="31">
        <f t="shared" si="30"/>
        <v>0</v>
      </c>
    </row>
    <row r="977" spans="3:18" ht="15.75" x14ac:dyDescent="0.25">
      <c r="C977" s="42" t="s">
        <v>2749</v>
      </c>
      <c r="D977" s="42" t="s">
        <v>88</v>
      </c>
      <c r="E977" s="42" t="s">
        <v>1667</v>
      </c>
      <c r="F977" s="42" t="s">
        <v>313</v>
      </c>
      <c r="G977" s="42">
        <v>4789</v>
      </c>
      <c r="H977" s="43" t="s">
        <v>404</v>
      </c>
      <c r="I977" s="43" t="s">
        <v>2705</v>
      </c>
      <c r="J977" s="43" t="s">
        <v>834</v>
      </c>
      <c r="K977" s="43">
        <v>8</v>
      </c>
      <c r="L977" s="43">
        <v>0</v>
      </c>
      <c r="M977" s="43">
        <f t="shared" si="31"/>
        <v>0</v>
      </c>
      <c r="N977" s="44">
        <v>0</v>
      </c>
      <c r="O977" s="43" t="s">
        <v>87</v>
      </c>
      <c r="P977" s="42" t="s">
        <v>88</v>
      </c>
      <c r="R977" s="31">
        <f t="shared" si="30"/>
        <v>0</v>
      </c>
    </row>
    <row r="978" spans="3:18" ht="15.75" x14ac:dyDescent="0.25">
      <c r="C978" s="42" t="s">
        <v>2749</v>
      </c>
      <c r="D978" s="42" t="s">
        <v>88</v>
      </c>
      <c r="E978" s="42" t="s">
        <v>1667</v>
      </c>
      <c r="F978" s="42" t="s">
        <v>315</v>
      </c>
      <c r="G978" s="42">
        <v>4790</v>
      </c>
      <c r="H978" s="43" t="s">
        <v>403</v>
      </c>
      <c r="I978" s="43" t="s">
        <v>2705</v>
      </c>
      <c r="J978" s="43" t="s">
        <v>834</v>
      </c>
      <c r="K978" s="43">
        <v>6</v>
      </c>
      <c r="L978" s="43">
        <v>0</v>
      </c>
      <c r="M978" s="43">
        <f t="shared" si="31"/>
        <v>0</v>
      </c>
      <c r="N978" s="44">
        <v>0</v>
      </c>
      <c r="O978" s="43" t="s">
        <v>87</v>
      </c>
      <c r="P978" s="42" t="s">
        <v>88</v>
      </c>
      <c r="R978" s="31">
        <f t="shared" si="30"/>
        <v>0</v>
      </c>
    </row>
    <row r="979" spans="3:18" ht="15.75" x14ac:dyDescent="0.25">
      <c r="C979" s="42" t="s">
        <v>2749</v>
      </c>
      <c r="D979" s="42" t="s">
        <v>88</v>
      </c>
      <c r="E979" s="42" t="s">
        <v>1667</v>
      </c>
      <c r="F979" s="42" t="s">
        <v>317</v>
      </c>
      <c r="G979" s="42">
        <v>10626</v>
      </c>
      <c r="H979" s="43" t="s">
        <v>403</v>
      </c>
      <c r="I979" s="43" t="s">
        <v>2705</v>
      </c>
      <c r="J979" s="43" t="s">
        <v>834</v>
      </c>
      <c r="K979" s="43">
        <v>4</v>
      </c>
      <c r="L979" s="43">
        <v>0</v>
      </c>
      <c r="M979" s="43">
        <f t="shared" si="31"/>
        <v>0</v>
      </c>
      <c r="N979" s="44">
        <v>0</v>
      </c>
      <c r="O979" s="43" t="s">
        <v>87</v>
      </c>
      <c r="P979" s="42" t="s">
        <v>88</v>
      </c>
      <c r="R979" s="31">
        <f t="shared" si="30"/>
        <v>0</v>
      </c>
    </row>
    <row r="980" spans="3:18" ht="15.75" x14ac:dyDescent="0.25">
      <c r="C980" s="42" t="s">
        <v>2749</v>
      </c>
      <c r="D980" s="42" t="s">
        <v>88</v>
      </c>
      <c r="E980" s="42" t="s">
        <v>1667</v>
      </c>
      <c r="F980" s="42" t="s">
        <v>312</v>
      </c>
      <c r="G980" s="42">
        <v>4798</v>
      </c>
      <c r="H980" s="43" t="s">
        <v>403</v>
      </c>
      <c r="I980" s="43" t="s">
        <v>2705</v>
      </c>
      <c r="J980" s="43" t="s">
        <v>834</v>
      </c>
      <c r="K980" s="43">
        <v>4</v>
      </c>
      <c r="L980" s="43">
        <v>0</v>
      </c>
      <c r="M980" s="43">
        <f t="shared" si="31"/>
        <v>0</v>
      </c>
      <c r="N980" s="44">
        <v>0</v>
      </c>
      <c r="O980" s="43" t="s">
        <v>87</v>
      </c>
      <c r="P980" s="42" t="s">
        <v>88</v>
      </c>
      <c r="R980" s="31">
        <f t="shared" si="30"/>
        <v>0</v>
      </c>
    </row>
    <row r="981" spans="3:18" ht="15.75" x14ac:dyDescent="0.25">
      <c r="C981" s="42" t="s">
        <v>2749</v>
      </c>
      <c r="D981" s="42" t="s">
        <v>88</v>
      </c>
      <c r="E981" s="42" t="s">
        <v>1667</v>
      </c>
      <c r="F981" s="42" t="s">
        <v>316</v>
      </c>
      <c r="G981" s="42">
        <v>11326</v>
      </c>
      <c r="H981" s="43" t="s">
        <v>403</v>
      </c>
      <c r="I981" s="43" t="s">
        <v>2705</v>
      </c>
      <c r="J981" s="43" t="s">
        <v>834</v>
      </c>
      <c r="K981" s="43">
        <v>1</v>
      </c>
      <c r="L981" s="43">
        <v>0</v>
      </c>
      <c r="M981" s="43">
        <f t="shared" si="31"/>
        <v>0</v>
      </c>
      <c r="N981" s="44">
        <v>0</v>
      </c>
      <c r="O981" s="43" t="s">
        <v>87</v>
      </c>
      <c r="P981" s="42" t="s">
        <v>88</v>
      </c>
      <c r="R981" s="31">
        <f t="shared" si="30"/>
        <v>0</v>
      </c>
    </row>
    <row r="982" spans="3:18" ht="15.75" x14ac:dyDescent="0.25">
      <c r="C982" s="42" t="s">
        <v>2749</v>
      </c>
      <c r="D982" s="42" t="s">
        <v>88</v>
      </c>
      <c r="E982" s="42" t="s">
        <v>1199</v>
      </c>
      <c r="F982" s="42" t="s">
        <v>299</v>
      </c>
      <c r="G982" s="42">
        <v>4784</v>
      </c>
      <c r="H982" s="43" t="s">
        <v>405</v>
      </c>
      <c r="I982" s="43" t="s">
        <v>2705</v>
      </c>
      <c r="J982" s="43" t="s">
        <v>833</v>
      </c>
      <c r="K982" s="43">
        <v>41</v>
      </c>
      <c r="L982" s="43">
        <v>1</v>
      </c>
      <c r="M982" s="43">
        <f t="shared" si="31"/>
        <v>0</v>
      </c>
      <c r="N982" s="44">
        <v>2.4390243902439025E-2</v>
      </c>
      <c r="O982" s="43" t="s">
        <v>87</v>
      </c>
      <c r="P982" s="42" t="s">
        <v>88</v>
      </c>
      <c r="R982" s="31" t="str">
        <f t="shared" si="30"/>
        <v/>
      </c>
    </row>
    <row r="983" spans="3:18" ht="15.75" x14ac:dyDescent="0.25">
      <c r="C983" s="42" t="s">
        <v>2749</v>
      </c>
      <c r="D983" s="42" t="s">
        <v>88</v>
      </c>
      <c r="E983" s="42" t="s">
        <v>1199</v>
      </c>
      <c r="F983" s="42" t="s">
        <v>296</v>
      </c>
      <c r="G983" s="42">
        <v>4801</v>
      </c>
      <c r="H983" s="43" t="s">
        <v>403</v>
      </c>
      <c r="I983" s="43" t="s">
        <v>2705</v>
      </c>
      <c r="J983" s="43" t="s">
        <v>834</v>
      </c>
      <c r="K983" s="43">
        <v>3</v>
      </c>
      <c r="L983" s="43">
        <v>1</v>
      </c>
      <c r="M983" s="43">
        <f t="shared" si="31"/>
        <v>1</v>
      </c>
      <c r="N983" s="44">
        <v>0.33333333333333331</v>
      </c>
      <c r="O983" s="43" t="s">
        <v>87</v>
      </c>
      <c r="P983" s="42" t="s">
        <v>88</v>
      </c>
      <c r="R983" s="31">
        <f t="shared" si="30"/>
        <v>1</v>
      </c>
    </row>
    <row r="984" spans="3:18" ht="15.75" x14ac:dyDescent="0.25">
      <c r="C984" s="42" t="s">
        <v>2749</v>
      </c>
      <c r="D984" s="42" t="s">
        <v>88</v>
      </c>
      <c r="E984" s="42" t="s">
        <v>1199</v>
      </c>
      <c r="F984" s="42" t="s">
        <v>297</v>
      </c>
      <c r="G984" s="42">
        <v>4800</v>
      </c>
      <c r="H984" s="43" t="s">
        <v>404</v>
      </c>
      <c r="I984" s="43" t="s">
        <v>2705</v>
      </c>
      <c r="J984" s="43" t="s">
        <v>834</v>
      </c>
      <c r="K984" s="43">
        <v>13</v>
      </c>
      <c r="L984" s="43">
        <v>2</v>
      </c>
      <c r="M984" s="43">
        <f t="shared" si="31"/>
        <v>2</v>
      </c>
      <c r="N984" s="44">
        <v>0.15384615384615385</v>
      </c>
      <c r="O984" s="43" t="s">
        <v>87</v>
      </c>
      <c r="P984" s="42" t="s">
        <v>88</v>
      </c>
      <c r="R984" s="31">
        <f t="shared" si="30"/>
        <v>2</v>
      </c>
    </row>
    <row r="985" spans="3:18" ht="15.75" x14ac:dyDescent="0.25">
      <c r="C985" s="42" t="s">
        <v>2749</v>
      </c>
      <c r="D985" s="42" t="s">
        <v>88</v>
      </c>
      <c r="E985" s="42" t="s">
        <v>1199</v>
      </c>
      <c r="F985" s="42" t="s">
        <v>298</v>
      </c>
      <c r="G985" s="42">
        <v>4799</v>
      </c>
      <c r="H985" s="43" t="s">
        <v>403</v>
      </c>
      <c r="I985" s="43" t="s">
        <v>2705</v>
      </c>
      <c r="J985" s="43" t="s">
        <v>834</v>
      </c>
      <c r="K985" s="43">
        <v>10</v>
      </c>
      <c r="L985" s="43">
        <v>1</v>
      </c>
      <c r="M985" s="43">
        <f t="shared" si="31"/>
        <v>1</v>
      </c>
      <c r="N985" s="44">
        <v>0.1</v>
      </c>
      <c r="O985" s="43" t="s">
        <v>87</v>
      </c>
      <c r="P985" s="42" t="s">
        <v>88</v>
      </c>
      <c r="R985" s="31">
        <f t="shared" si="30"/>
        <v>1</v>
      </c>
    </row>
    <row r="986" spans="3:18" ht="15.75" x14ac:dyDescent="0.25">
      <c r="C986" s="42" t="s">
        <v>2749</v>
      </c>
      <c r="D986" s="42" t="s">
        <v>88</v>
      </c>
      <c r="E986" s="42" t="s">
        <v>1199</v>
      </c>
      <c r="F986" s="42" t="s">
        <v>300</v>
      </c>
      <c r="G986" s="42">
        <v>11562</v>
      </c>
      <c r="H986" s="43" t="s">
        <v>403</v>
      </c>
      <c r="I986" s="43" t="s">
        <v>2705</v>
      </c>
      <c r="J986" s="43" t="s">
        <v>834</v>
      </c>
      <c r="K986" s="43">
        <v>3</v>
      </c>
      <c r="L986" s="43">
        <v>2</v>
      </c>
      <c r="M986" s="43">
        <f t="shared" si="31"/>
        <v>2</v>
      </c>
      <c r="N986" s="44">
        <v>0.66666666666666663</v>
      </c>
      <c r="O986" s="43" t="s">
        <v>87</v>
      </c>
      <c r="P986" s="42" t="s">
        <v>88</v>
      </c>
      <c r="R986" s="31">
        <f t="shared" si="30"/>
        <v>2</v>
      </c>
    </row>
    <row r="987" spans="3:18" ht="15.75" x14ac:dyDescent="0.25">
      <c r="C987" s="42" t="s">
        <v>2749</v>
      </c>
      <c r="D987" s="42" t="s">
        <v>15</v>
      </c>
      <c r="E987" s="42" t="s">
        <v>1688</v>
      </c>
      <c r="F987" s="42" t="s">
        <v>229</v>
      </c>
      <c r="G987" s="42">
        <v>4823</v>
      </c>
      <c r="H987" s="43" t="s">
        <v>405</v>
      </c>
      <c r="I987" s="43" t="s">
        <v>2706</v>
      </c>
      <c r="J987" s="43" t="s">
        <v>833</v>
      </c>
      <c r="K987" s="43">
        <v>8</v>
      </c>
      <c r="L987" s="43">
        <v>0</v>
      </c>
      <c r="M987" s="43">
        <f t="shared" si="31"/>
        <v>0</v>
      </c>
      <c r="N987" s="44">
        <v>0</v>
      </c>
      <c r="O987" s="43" t="s">
        <v>15</v>
      </c>
      <c r="P987" s="42" t="s">
        <v>55</v>
      </c>
      <c r="R987" s="31" t="str">
        <f t="shared" si="30"/>
        <v/>
      </c>
    </row>
    <row r="988" spans="3:18" ht="15.75" x14ac:dyDescent="0.25">
      <c r="C988" s="42" t="s">
        <v>2749</v>
      </c>
      <c r="D988" s="42" t="s">
        <v>15</v>
      </c>
      <c r="E988" s="42" t="s">
        <v>1688</v>
      </c>
      <c r="F988" s="42" t="s">
        <v>567</v>
      </c>
      <c r="G988" s="42">
        <v>4834</v>
      </c>
      <c r="H988" s="43" t="s">
        <v>404</v>
      </c>
      <c r="I988" s="43" t="s">
        <v>2706</v>
      </c>
      <c r="J988" s="43" t="s">
        <v>833</v>
      </c>
      <c r="K988" s="43">
        <v>1</v>
      </c>
      <c r="L988" s="43">
        <v>0</v>
      </c>
      <c r="M988" s="43">
        <f t="shared" si="31"/>
        <v>0</v>
      </c>
      <c r="N988" s="44">
        <v>0</v>
      </c>
      <c r="O988" s="43" t="s">
        <v>15</v>
      </c>
      <c r="P988" s="42" t="s">
        <v>47</v>
      </c>
      <c r="R988" s="31" t="str">
        <f t="shared" si="30"/>
        <v/>
      </c>
    </row>
    <row r="989" spans="3:18" ht="15.75" x14ac:dyDescent="0.25">
      <c r="C989" s="42" t="s">
        <v>2749</v>
      </c>
      <c r="D989" s="42" t="s">
        <v>15</v>
      </c>
      <c r="E989" s="42" t="s">
        <v>1688</v>
      </c>
      <c r="F989" s="42" t="s">
        <v>2572</v>
      </c>
      <c r="G989" s="42">
        <v>4827</v>
      </c>
      <c r="H989" s="43" t="s">
        <v>403</v>
      </c>
      <c r="I989" s="43" t="s">
        <v>2706</v>
      </c>
      <c r="J989" s="43" t="s">
        <v>833</v>
      </c>
      <c r="K989" s="43">
        <v>2</v>
      </c>
      <c r="L989" s="43">
        <v>0</v>
      </c>
      <c r="M989" s="43">
        <f t="shared" si="31"/>
        <v>0</v>
      </c>
      <c r="N989" s="44">
        <v>0</v>
      </c>
      <c r="O989" s="43" t="s">
        <v>15</v>
      </c>
      <c r="P989" s="42" t="s">
        <v>50</v>
      </c>
      <c r="R989" s="31" t="str">
        <f t="shared" si="30"/>
        <v/>
      </c>
    </row>
    <row r="990" spans="3:18" ht="15.75" x14ac:dyDescent="0.25">
      <c r="C990" s="42" t="s">
        <v>2749</v>
      </c>
      <c r="D990" s="42" t="s">
        <v>15</v>
      </c>
      <c r="E990" s="42" t="s">
        <v>1688</v>
      </c>
      <c r="F990" s="42" t="s">
        <v>562</v>
      </c>
      <c r="G990" s="42">
        <v>4824</v>
      </c>
      <c r="H990" s="43" t="s">
        <v>403</v>
      </c>
      <c r="I990" s="43" t="s">
        <v>2706</v>
      </c>
      <c r="J990" s="43" t="s">
        <v>833</v>
      </c>
      <c r="K990" s="43">
        <v>3</v>
      </c>
      <c r="L990" s="43">
        <v>0</v>
      </c>
      <c r="M990" s="43">
        <f t="shared" si="31"/>
        <v>0</v>
      </c>
      <c r="N990" s="44">
        <v>0</v>
      </c>
      <c r="O990" s="43" t="s">
        <v>15</v>
      </c>
      <c r="P990" s="42" t="s">
        <v>55</v>
      </c>
      <c r="R990" s="31" t="str">
        <f t="shared" si="30"/>
        <v/>
      </c>
    </row>
    <row r="991" spans="3:18" ht="15.75" x14ac:dyDescent="0.25">
      <c r="C991" s="42" t="s">
        <v>2749</v>
      </c>
      <c r="D991" s="42" t="s">
        <v>15</v>
      </c>
      <c r="E991" s="42" t="s">
        <v>1688</v>
      </c>
      <c r="F991" s="42" t="s">
        <v>2574</v>
      </c>
      <c r="G991" s="42">
        <v>7029</v>
      </c>
      <c r="H991" s="43" t="s">
        <v>403</v>
      </c>
      <c r="I991" s="43" t="s">
        <v>2706</v>
      </c>
      <c r="J991" s="43" t="s">
        <v>833</v>
      </c>
      <c r="K991" s="43">
        <v>3</v>
      </c>
      <c r="L991" s="43">
        <v>0</v>
      </c>
      <c r="M991" s="43">
        <f t="shared" si="31"/>
        <v>0</v>
      </c>
      <c r="N991" s="44">
        <v>0</v>
      </c>
      <c r="O991" s="43" t="s">
        <v>15</v>
      </c>
      <c r="P991" s="42" t="s">
        <v>47</v>
      </c>
      <c r="R991" s="31" t="str">
        <f t="shared" si="30"/>
        <v/>
      </c>
    </row>
    <row r="992" spans="3:18" ht="15.75" x14ac:dyDescent="0.25">
      <c r="C992" s="42" t="s">
        <v>2749</v>
      </c>
      <c r="D992" s="42" t="s">
        <v>15</v>
      </c>
      <c r="E992" s="42" t="s">
        <v>1688</v>
      </c>
      <c r="F992" s="42" t="s">
        <v>781</v>
      </c>
      <c r="G992" s="42">
        <v>4828</v>
      </c>
      <c r="H992" s="43" t="s">
        <v>403</v>
      </c>
      <c r="I992" s="43" t="s">
        <v>2706</v>
      </c>
      <c r="J992" s="43" t="s">
        <v>833</v>
      </c>
      <c r="K992" s="43">
        <v>1</v>
      </c>
      <c r="L992" s="43">
        <v>0</v>
      </c>
      <c r="M992" s="43">
        <f t="shared" si="31"/>
        <v>0</v>
      </c>
      <c r="N992" s="44">
        <v>0</v>
      </c>
      <c r="O992" s="43" t="s">
        <v>15</v>
      </c>
      <c r="P992" s="42" t="s">
        <v>50</v>
      </c>
      <c r="R992" s="31" t="str">
        <f t="shared" si="30"/>
        <v/>
      </c>
    </row>
    <row r="993" spans="3:18" ht="15.75" x14ac:dyDescent="0.25">
      <c r="C993" s="42" t="s">
        <v>2749</v>
      </c>
      <c r="D993" s="42" t="s">
        <v>15</v>
      </c>
      <c r="E993" s="42" t="s">
        <v>1688</v>
      </c>
      <c r="F993" s="42" t="s">
        <v>2571</v>
      </c>
      <c r="G993" s="42">
        <v>6927</v>
      </c>
      <c r="H993" s="43" t="s">
        <v>403</v>
      </c>
      <c r="I993" s="43" t="s">
        <v>2706</v>
      </c>
      <c r="J993" s="43" t="s">
        <v>833</v>
      </c>
      <c r="K993" s="43">
        <v>2</v>
      </c>
      <c r="L993" s="43">
        <v>0</v>
      </c>
      <c r="M993" s="43">
        <f t="shared" si="31"/>
        <v>0</v>
      </c>
      <c r="N993" s="44">
        <v>0</v>
      </c>
      <c r="O993" s="43" t="s">
        <v>15</v>
      </c>
      <c r="P993" s="42" t="s">
        <v>55</v>
      </c>
      <c r="R993" s="31" t="str">
        <f t="shared" si="30"/>
        <v/>
      </c>
    </row>
    <row r="994" spans="3:18" ht="15.75" x14ac:dyDescent="0.25">
      <c r="C994" s="42" t="s">
        <v>2749</v>
      </c>
      <c r="D994" s="42" t="s">
        <v>15</v>
      </c>
      <c r="E994" s="42" t="s">
        <v>1688</v>
      </c>
      <c r="F994" s="42" t="s">
        <v>565</v>
      </c>
      <c r="G994" s="42">
        <v>4826</v>
      </c>
      <c r="H994" s="43" t="s">
        <v>404</v>
      </c>
      <c r="I994" s="43" t="s">
        <v>2706</v>
      </c>
      <c r="J994" s="43" t="s">
        <v>833</v>
      </c>
      <c r="K994" s="43">
        <v>4</v>
      </c>
      <c r="L994" s="43">
        <v>1</v>
      </c>
      <c r="M994" s="43">
        <f t="shared" si="31"/>
        <v>0</v>
      </c>
      <c r="N994" s="44">
        <v>0.25</v>
      </c>
      <c r="O994" s="43" t="s">
        <v>15</v>
      </c>
      <c r="P994" s="42" t="s">
        <v>50</v>
      </c>
      <c r="R994" s="31" t="str">
        <f t="shared" si="30"/>
        <v/>
      </c>
    </row>
    <row r="995" spans="3:18" ht="15.75" x14ac:dyDescent="0.25">
      <c r="C995" s="42" t="s">
        <v>2749</v>
      </c>
      <c r="D995" s="42" t="s">
        <v>15</v>
      </c>
      <c r="E995" s="42" t="s">
        <v>15</v>
      </c>
      <c r="F995" s="42" t="s">
        <v>230</v>
      </c>
      <c r="G995" s="42">
        <v>4835</v>
      </c>
      <c r="H995" s="43" t="s">
        <v>405</v>
      </c>
      <c r="I995" s="43" t="s">
        <v>2705</v>
      </c>
      <c r="J995" s="43" t="s">
        <v>834</v>
      </c>
      <c r="K995" s="43">
        <v>3</v>
      </c>
      <c r="L995" s="43">
        <v>0</v>
      </c>
      <c r="M995" s="43">
        <f t="shared" si="31"/>
        <v>0</v>
      </c>
      <c r="N995" s="44">
        <v>0</v>
      </c>
      <c r="O995" s="43" t="s">
        <v>15</v>
      </c>
      <c r="P995" s="42" t="s">
        <v>54</v>
      </c>
      <c r="R995" s="31">
        <f t="shared" si="30"/>
        <v>0</v>
      </c>
    </row>
    <row r="996" spans="3:18" ht="15.75" x14ac:dyDescent="0.25">
      <c r="C996" s="42" t="s">
        <v>2749</v>
      </c>
      <c r="D996" s="42" t="s">
        <v>15</v>
      </c>
      <c r="E996" s="42" t="s">
        <v>15</v>
      </c>
      <c r="F996" s="42" t="s">
        <v>553</v>
      </c>
      <c r="G996" s="42">
        <v>4830</v>
      </c>
      <c r="H996" s="43" t="s">
        <v>405</v>
      </c>
      <c r="I996" s="43" t="s">
        <v>2706</v>
      </c>
      <c r="J996" s="43" t="s">
        <v>833</v>
      </c>
      <c r="K996" s="43">
        <v>3</v>
      </c>
      <c r="L996" s="43">
        <v>0</v>
      </c>
      <c r="M996" s="43">
        <f t="shared" si="31"/>
        <v>0</v>
      </c>
      <c r="N996" s="44">
        <v>0</v>
      </c>
      <c r="O996" s="43" t="s">
        <v>15</v>
      </c>
      <c r="P996" s="42" t="s">
        <v>56</v>
      </c>
      <c r="R996" s="31" t="str">
        <f t="shared" si="30"/>
        <v/>
      </c>
    </row>
    <row r="997" spans="3:18" ht="15.75" x14ac:dyDescent="0.25">
      <c r="C997" s="42" t="s">
        <v>2749</v>
      </c>
      <c r="D997" s="42" t="s">
        <v>15</v>
      </c>
      <c r="E997" s="42" t="s">
        <v>15</v>
      </c>
      <c r="F997" s="42" t="s">
        <v>550</v>
      </c>
      <c r="G997" s="42">
        <v>4818</v>
      </c>
      <c r="H997" s="43" t="s">
        <v>404</v>
      </c>
      <c r="I997" s="43" t="s">
        <v>2706</v>
      </c>
      <c r="J997" s="43" t="s">
        <v>833</v>
      </c>
      <c r="K997" s="43">
        <v>2</v>
      </c>
      <c r="L997" s="43">
        <v>1</v>
      </c>
      <c r="M997" s="43">
        <f t="shared" si="31"/>
        <v>0</v>
      </c>
      <c r="N997" s="44">
        <v>0.5</v>
      </c>
      <c r="O997" s="43" t="s">
        <v>15</v>
      </c>
      <c r="P997" s="42" t="s">
        <v>52</v>
      </c>
      <c r="R997" s="31" t="str">
        <f t="shared" si="30"/>
        <v/>
      </c>
    </row>
    <row r="998" spans="3:18" ht="15.75" x14ac:dyDescent="0.25">
      <c r="C998" s="42" t="s">
        <v>2749</v>
      </c>
      <c r="D998" s="42" t="s">
        <v>15</v>
      </c>
      <c r="E998" s="42" t="s">
        <v>15</v>
      </c>
      <c r="F998" s="42" t="s">
        <v>234</v>
      </c>
      <c r="G998" s="42">
        <v>4813</v>
      </c>
      <c r="H998" s="43" t="s">
        <v>406</v>
      </c>
      <c r="I998" s="43" t="s">
        <v>2705</v>
      </c>
      <c r="J998" s="43" t="s">
        <v>834</v>
      </c>
      <c r="K998" s="43">
        <v>27</v>
      </c>
      <c r="L998" s="43">
        <v>0</v>
      </c>
      <c r="M998" s="43">
        <f t="shared" si="31"/>
        <v>0</v>
      </c>
      <c r="N998" s="44">
        <v>0</v>
      </c>
      <c r="O998" s="43" t="s">
        <v>15</v>
      </c>
      <c r="P998" s="42" t="s">
        <v>15</v>
      </c>
      <c r="R998" s="31">
        <f t="shared" si="30"/>
        <v>0</v>
      </c>
    </row>
    <row r="999" spans="3:18" ht="15.75" x14ac:dyDescent="0.25">
      <c r="C999" s="42" t="s">
        <v>2749</v>
      </c>
      <c r="D999" s="42" t="s">
        <v>15</v>
      </c>
      <c r="E999" s="42" t="s">
        <v>15</v>
      </c>
      <c r="F999" s="42" t="s">
        <v>556</v>
      </c>
      <c r="G999" s="42">
        <v>4814</v>
      </c>
      <c r="H999" s="43" t="s">
        <v>403</v>
      </c>
      <c r="I999" s="43" t="s">
        <v>2705</v>
      </c>
      <c r="J999" s="43" t="s">
        <v>833</v>
      </c>
      <c r="K999" s="43">
        <v>1</v>
      </c>
      <c r="L999" s="43">
        <v>0</v>
      </c>
      <c r="M999" s="43">
        <f t="shared" si="31"/>
        <v>0</v>
      </c>
      <c r="N999" s="44">
        <v>0</v>
      </c>
      <c r="O999" s="43" t="s">
        <v>15</v>
      </c>
      <c r="P999" s="42" t="s">
        <v>15</v>
      </c>
      <c r="R999" s="31" t="str">
        <f t="shared" si="30"/>
        <v/>
      </c>
    </row>
    <row r="1000" spans="3:18" ht="15.75" x14ac:dyDescent="0.25">
      <c r="C1000" s="42" t="s">
        <v>2749</v>
      </c>
      <c r="D1000" s="42" t="s">
        <v>15</v>
      </c>
      <c r="E1000" s="42" t="s">
        <v>15</v>
      </c>
      <c r="F1000" s="42" t="s">
        <v>232</v>
      </c>
      <c r="G1000" s="42">
        <v>4836</v>
      </c>
      <c r="H1000" s="43" t="s">
        <v>403</v>
      </c>
      <c r="I1000" s="43" t="s">
        <v>2705</v>
      </c>
      <c r="J1000" s="43" t="s">
        <v>834</v>
      </c>
      <c r="K1000" s="43">
        <v>1</v>
      </c>
      <c r="L1000" s="43">
        <v>0</v>
      </c>
      <c r="M1000" s="43">
        <f t="shared" si="31"/>
        <v>0</v>
      </c>
      <c r="N1000" s="44">
        <v>0</v>
      </c>
      <c r="O1000" s="43" t="s">
        <v>15</v>
      </c>
      <c r="P1000" s="42" t="s">
        <v>54</v>
      </c>
      <c r="R1000" s="31">
        <f t="shared" si="30"/>
        <v>0</v>
      </c>
    </row>
    <row r="1001" spans="3:18" ht="15.75" x14ac:dyDescent="0.25">
      <c r="C1001" s="42" t="s">
        <v>2749</v>
      </c>
      <c r="D1001" s="42" t="s">
        <v>15</v>
      </c>
      <c r="E1001" s="42" t="s">
        <v>15</v>
      </c>
      <c r="F1001" s="42" t="s">
        <v>555</v>
      </c>
      <c r="G1001" s="42">
        <v>4832</v>
      </c>
      <c r="H1001" s="43" t="s">
        <v>403</v>
      </c>
      <c r="I1001" s="43" t="s">
        <v>2706</v>
      </c>
      <c r="J1001" s="43" t="s">
        <v>833</v>
      </c>
      <c r="K1001" s="43">
        <v>4</v>
      </c>
      <c r="L1001" s="43">
        <v>0</v>
      </c>
      <c r="M1001" s="43">
        <f t="shared" si="31"/>
        <v>0</v>
      </c>
      <c r="N1001" s="44">
        <v>0</v>
      </c>
      <c r="O1001" s="43" t="s">
        <v>15</v>
      </c>
      <c r="P1001" s="42" t="s">
        <v>56</v>
      </c>
      <c r="R1001" s="31" t="str">
        <f t="shared" si="30"/>
        <v/>
      </c>
    </row>
    <row r="1002" spans="3:18" ht="15.75" x14ac:dyDescent="0.25">
      <c r="C1002" s="42" t="s">
        <v>2749</v>
      </c>
      <c r="D1002" s="42" t="s">
        <v>15</v>
      </c>
      <c r="E1002" s="42" t="s">
        <v>15</v>
      </c>
      <c r="F1002" s="42" t="s">
        <v>2564</v>
      </c>
      <c r="G1002" s="42">
        <v>4816</v>
      </c>
      <c r="H1002" s="43" t="s">
        <v>403</v>
      </c>
      <c r="I1002" s="43" t="s">
        <v>2705</v>
      </c>
      <c r="J1002" s="43" t="s">
        <v>833</v>
      </c>
      <c r="K1002" s="43">
        <v>4</v>
      </c>
      <c r="L1002" s="43">
        <v>0</v>
      </c>
      <c r="M1002" s="43">
        <f t="shared" si="31"/>
        <v>0</v>
      </c>
      <c r="N1002" s="44">
        <v>0</v>
      </c>
      <c r="O1002" s="43" t="s">
        <v>15</v>
      </c>
      <c r="P1002" s="42" t="s">
        <v>15</v>
      </c>
      <c r="R1002" s="31" t="str">
        <f t="shared" si="30"/>
        <v/>
      </c>
    </row>
    <row r="1003" spans="3:18" ht="15.75" x14ac:dyDescent="0.25">
      <c r="C1003" s="42" t="s">
        <v>2749</v>
      </c>
      <c r="D1003" s="42" t="s">
        <v>15</v>
      </c>
      <c r="E1003" s="42" t="s">
        <v>15</v>
      </c>
      <c r="F1003" s="42" t="s">
        <v>2563</v>
      </c>
      <c r="G1003" s="42">
        <v>4815</v>
      </c>
      <c r="H1003" s="43" t="s">
        <v>403</v>
      </c>
      <c r="I1003" s="43" t="s">
        <v>2705</v>
      </c>
      <c r="J1003" s="43" t="s">
        <v>833</v>
      </c>
      <c r="K1003" s="43">
        <v>1</v>
      </c>
      <c r="L1003" s="43">
        <v>0</v>
      </c>
      <c r="M1003" s="43">
        <f t="shared" si="31"/>
        <v>0</v>
      </c>
      <c r="N1003" s="44">
        <v>0</v>
      </c>
      <c r="O1003" s="43" t="s">
        <v>15</v>
      </c>
      <c r="P1003" s="42" t="s">
        <v>15</v>
      </c>
      <c r="R1003" s="31" t="str">
        <f t="shared" si="30"/>
        <v/>
      </c>
    </row>
    <row r="1004" spans="3:18" ht="15.75" x14ac:dyDescent="0.25">
      <c r="C1004" s="42" t="s">
        <v>2749</v>
      </c>
      <c r="D1004" s="42" t="s">
        <v>15</v>
      </c>
      <c r="E1004" s="42" t="s">
        <v>15</v>
      </c>
      <c r="F1004" s="42" t="s">
        <v>551</v>
      </c>
      <c r="G1004" s="42">
        <v>4829</v>
      </c>
      <c r="H1004" s="43" t="s">
        <v>405</v>
      </c>
      <c r="I1004" s="43" t="s">
        <v>2706</v>
      </c>
      <c r="J1004" s="43" t="s">
        <v>833</v>
      </c>
      <c r="K1004" s="43">
        <v>3</v>
      </c>
      <c r="L1004" s="43">
        <v>0</v>
      </c>
      <c r="M1004" s="43">
        <f t="shared" si="31"/>
        <v>0</v>
      </c>
      <c r="N1004" s="44">
        <v>0</v>
      </c>
      <c r="O1004" s="43" t="s">
        <v>15</v>
      </c>
      <c r="P1004" s="42" t="s">
        <v>53</v>
      </c>
      <c r="R1004" s="31" t="str">
        <f t="shared" si="30"/>
        <v/>
      </c>
    </row>
    <row r="1005" spans="3:18" ht="15.75" x14ac:dyDescent="0.25">
      <c r="C1005" s="42" t="s">
        <v>2749</v>
      </c>
      <c r="D1005" s="42" t="s">
        <v>15</v>
      </c>
      <c r="E1005" s="42" t="s">
        <v>15</v>
      </c>
      <c r="F1005" s="42" t="s">
        <v>552</v>
      </c>
      <c r="G1005" s="42">
        <v>6841</v>
      </c>
      <c r="H1005" s="43" t="s">
        <v>403</v>
      </c>
      <c r="I1005" s="43" t="s">
        <v>2706</v>
      </c>
      <c r="J1005" s="43" t="s">
        <v>833</v>
      </c>
      <c r="K1005" s="43">
        <v>2</v>
      </c>
      <c r="L1005" s="43">
        <v>0</v>
      </c>
      <c r="M1005" s="43">
        <f t="shared" si="31"/>
        <v>0</v>
      </c>
      <c r="N1005" s="44">
        <v>0</v>
      </c>
      <c r="O1005" s="43" t="s">
        <v>15</v>
      </c>
      <c r="P1005" s="42" t="s">
        <v>53</v>
      </c>
      <c r="R1005" s="31" t="str">
        <f t="shared" si="30"/>
        <v/>
      </c>
    </row>
    <row r="1006" spans="3:18" ht="15.75" x14ac:dyDescent="0.25">
      <c r="C1006" s="42" t="s">
        <v>2749</v>
      </c>
      <c r="D1006" s="42" t="s">
        <v>15</v>
      </c>
      <c r="E1006" s="42" t="s">
        <v>15</v>
      </c>
      <c r="F1006" s="42" t="s">
        <v>2566</v>
      </c>
      <c r="G1006" s="42">
        <v>6795</v>
      </c>
      <c r="H1006" s="43" t="s">
        <v>403</v>
      </c>
      <c r="I1006" s="43" t="s">
        <v>2705</v>
      </c>
      <c r="J1006" s="43" t="s">
        <v>834</v>
      </c>
      <c r="K1006" s="43">
        <v>1</v>
      </c>
      <c r="L1006" s="43">
        <v>0</v>
      </c>
      <c r="M1006" s="43">
        <f t="shared" si="31"/>
        <v>0</v>
      </c>
      <c r="N1006" s="44">
        <v>0</v>
      </c>
      <c r="O1006" s="43" t="s">
        <v>15</v>
      </c>
      <c r="P1006" s="42" t="s">
        <v>49</v>
      </c>
      <c r="R1006" s="31">
        <f t="shared" si="30"/>
        <v>0</v>
      </c>
    </row>
    <row r="1007" spans="3:18" ht="15.75" x14ac:dyDescent="0.25">
      <c r="C1007" s="42" t="s">
        <v>2749</v>
      </c>
      <c r="D1007" s="42" t="s">
        <v>15</v>
      </c>
      <c r="E1007" s="42" t="s">
        <v>15</v>
      </c>
      <c r="F1007" s="42" t="s">
        <v>2567</v>
      </c>
      <c r="G1007" s="42">
        <v>4710</v>
      </c>
      <c r="H1007" s="43" t="s">
        <v>403</v>
      </c>
      <c r="I1007" s="43" t="s">
        <v>2705</v>
      </c>
      <c r="J1007" s="43" t="s">
        <v>834</v>
      </c>
      <c r="K1007" s="43">
        <v>1</v>
      </c>
      <c r="L1007" s="43">
        <v>0</v>
      </c>
      <c r="M1007" s="43">
        <f t="shared" si="31"/>
        <v>0</v>
      </c>
      <c r="N1007" s="44">
        <v>0</v>
      </c>
      <c r="O1007" s="43" t="s">
        <v>15</v>
      </c>
      <c r="P1007" s="42" t="s">
        <v>48</v>
      </c>
      <c r="R1007" s="31">
        <f t="shared" si="30"/>
        <v>0</v>
      </c>
    </row>
    <row r="1008" spans="3:18" ht="15.75" x14ac:dyDescent="0.25">
      <c r="C1008" s="42" t="s">
        <v>2749</v>
      </c>
      <c r="D1008" s="42" t="s">
        <v>15</v>
      </c>
      <c r="E1008" s="42" t="s">
        <v>51</v>
      </c>
      <c r="F1008" s="42" t="s">
        <v>559</v>
      </c>
      <c r="G1008" s="42">
        <v>4820</v>
      </c>
      <c r="H1008" s="43" t="s">
        <v>403</v>
      </c>
      <c r="I1008" s="43" t="s">
        <v>2706</v>
      </c>
      <c r="J1008" s="43" t="s">
        <v>833</v>
      </c>
      <c r="K1008" s="43">
        <v>1</v>
      </c>
      <c r="L1008" s="43">
        <v>1</v>
      </c>
      <c r="M1008" s="43">
        <f t="shared" si="31"/>
        <v>0</v>
      </c>
      <c r="N1008" s="44">
        <v>1</v>
      </c>
      <c r="O1008" s="43" t="s">
        <v>15</v>
      </c>
      <c r="P1008" s="42" t="s">
        <v>51</v>
      </c>
      <c r="R1008" s="31" t="str">
        <f t="shared" si="30"/>
        <v/>
      </c>
    </row>
    <row r="1009" spans="3:18" ht="15.75" x14ac:dyDescent="0.25">
      <c r="C1009" s="42" t="s">
        <v>2749</v>
      </c>
      <c r="D1009" s="42" t="s">
        <v>15</v>
      </c>
      <c r="E1009" s="42" t="s">
        <v>51</v>
      </c>
      <c r="F1009" s="42" t="s">
        <v>228</v>
      </c>
      <c r="G1009" s="42">
        <v>4819</v>
      </c>
      <c r="H1009" s="43" t="s">
        <v>405</v>
      </c>
      <c r="I1009" s="43" t="s">
        <v>2706</v>
      </c>
      <c r="J1009" s="43" t="s">
        <v>834</v>
      </c>
      <c r="K1009" s="43">
        <v>6</v>
      </c>
      <c r="L1009" s="43">
        <v>1</v>
      </c>
      <c r="M1009" s="43">
        <f t="shared" si="31"/>
        <v>1</v>
      </c>
      <c r="N1009" s="44">
        <v>0.16666666666666666</v>
      </c>
      <c r="O1009" s="43" t="s">
        <v>15</v>
      </c>
      <c r="P1009" s="42" t="s">
        <v>51</v>
      </c>
      <c r="R1009" s="31">
        <f t="shared" si="30"/>
        <v>1</v>
      </c>
    </row>
    <row r="1010" spans="3:18" ht="15.75" x14ac:dyDescent="0.25">
      <c r="C1010" s="42" t="s">
        <v>2749</v>
      </c>
      <c r="D1010" s="42" t="s">
        <v>15</v>
      </c>
      <c r="E1010" s="42" t="s">
        <v>51</v>
      </c>
      <c r="F1010" s="42" t="s">
        <v>560</v>
      </c>
      <c r="G1010" s="42">
        <v>4821</v>
      </c>
      <c r="H1010" s="43" t="s">
        <v>403</v>
      </c>
      <c r="I1010" s="43" t="s">
        <v>2706</v>
      </c>
      <c r="J1010" s="43" t="s">
        <v>833</v>
      </c>
      <c r="K1010" s="43">
        <v>5</v>
      </c>
      <c r="L1010" s="43">
        <v>0</v>
      </c>
      <c r="M1010" s="43">
        <f t="shared" si="31"/>
        <v>0</v>
      </c>
      <c r="N1010" s="44">
        <v>0</v>
      </c>
      <c r="O1010" s="43" t="s">
        <v>15</v>
      </c>
      <c r="P1010" s="42" t="s">
        <v>51</v>
      </c>
      <c r="R1010" s="31" t="str">
        <f t="shared" si="30"/>
        <v/>
      </c>
    </row>
    <row r="1011" spans="3:18" ht="15.75" x14ac:dyDescent="0.25">
      <c r="C1011" s="42" t="s">
        <v>2749</v>
      </c>
      <c r="D1011" s="42" t="s">
        <v>15</v>
      </c>
      <c r="E1011" s="42" t="s">
        <v>51</v>
      </c>
      <c r="F1011" s="42" t="s">
        <v>561</v>
      </c>
      <c r="G1011" s="42">
        <v>4822</v>
      </c>
      <c r="H1011" s="43" t="s">
        <v>403</v>
      </c>
      <c r="I1011" s="43" t="s">
        <v>2706</v>
      </c>
      <c r="J1011" s="43" t="s">
        <v>833</v>
      </c>
      <c r="K1011" s="43">
        <v>3</v>
      </c>
      <c r="L1011" s="43">
        <v>0</v>
      </c>
      <c r="M1011" s="43">
        <f t="shared" si="31"/>
        <v>0</v>
      </c>
      <c r="N1011" s="44">
        <v>0</v>
      </c>
      <c r="O1011" s="43" t="s">
        <v>15</v>
      </c>
      <c r="P1011" s="42" t="s">
        <v>51</v>
      </c>
      <c r="R1011" s="31" t="str">
        <f t="shared" si="30"/>
        <v/>
      </c>
    </row>
    <row r="1012" spans="3:18" ht="15.75" x14ac:dyDescent="0.25">
      <c r="C1012" s="42" t="s">
        <v>2749</v>
      </c>
      <c r="D1012" s="42" t="s">
        <v>15</v>
      </c>
      <c r="E1012" s="42" t="s">
        <v>1688</v>
      </c>
      <c r="F1012" s="42" t="s">
        <v>229</v>
      </c>
      <c r="G1012" s="42">
        <v>4823</v>
      </c>
      <c r="H1012" s="43" t="s">
        <v>405</v>
      </c>
      <c r="I1012" s="43" t="s">
        <v>2706</v>
      </c>
      <c r="J1012" s="43" t="s">
        <v>833</v>
      </c>
      <c r="K1012" s="43">
        <v>21</v>
      </c>
      <c r="L1012" s="43">
        <v>0</v>
      </c>
      <c r="M1012" s="43">
        <f t="shared" si="31"/>
        <v>0</v>
      </c>
      <c r="N1012" s="44">
        <v>0</v>
      </c>
      <c r="O1012" s="43" t="s">
        <v>15</v>
      </c>
      <c r="P1012" s="42" t="s">
        <v>55</v>
      </c>
      <c r="R1012" s="31" t="str">
        <f t="shared" si="30"/>
        <v/>
      </c>
    </row>
    <row r="1013" spans="3:18" ht="15.75" x14ac:dyDescent="0.25">
      <c r="C1013" s="42" t="s">
        <v>2749</v>
      </c>
      <c r="D1013" s="42" t="s">
        <v>15</v>
      </c>
      <c r="E1013" s="42" t="s">
        <v>1688</v>
      </c>
      <c r="F1013" s="42" t="s">
        <v>566</v>
      </c>
      <c r="G1013" s="42">
        <v>12164</v>
      </c>
      <c r="H1013" s="43" t="s">
        <v>403</v>
      </c>
      <c r="I1013" s="43" t="s">
        <v>2706</v>
      </c>
      <c r="J1013" s="43" t="s">
        <v>833</v>
      </c>
      <c r="K1013" s="43">
        <v>3</v>
      </c>
      <c r="L1013" s="43">
        <v>0</v>
      </c>
      <c r="M1013" s="43">
        <f t="shared" si="31"/>
        <v>0</v>
      </c>
      <c r="N1013" s="44">
        <v>0</v>
      </c>
      <c r="O1013" s="43" t="s">
        <v>15</v>
      </c>
      <c r="P1013" s="42" t="s">
        <v>53</v>
      </c>
      <c r="R1013" s="31" t="str">
        <f t="shared" si="30"/>
        <v/>
      </c>
    </row>
    <row r="1014" spans="3:18" ht="15.75" x14ac:dyDescent="0.25">
      <c r="C1014" s="42" t="s">
        <v>2749</v>
      </c>
      <c r="D1014" s="42" t="s">
        <v>15</v>
      </c>
      <c r="E1014" s="42" t="s">
        <v>1688</v>
      </c>
      <c r="F1014" s="42" t="s">
        <v>781</v>
      </c>
      <c r="G1014" s="42">
        <v>4828</v>
      </c>
      <c r="H1014" s="43" t="s">
        <v>403</v>
      </c>
      <c r="I1014" s="43" t="s">
        <v>2706</v>
      </c>
      <c r="J1014" s="43" t="s">
        <v>833</v>
      </c>
      <c r="K1014" s="43">
        <v>2</v>
      </c>
      <c r="L1014" s="43">
        <v>0</v>
      </c>
      <c r="M1014" s="43">
        <f t="shared" si="31"/>
        <v>0</v>
      </c>
      <c r="N1014" s="44">
        <v>0</v>
      </c>
      <c r="O1014" s="43" t="s">
        <v>15</v>
      </c>
      <c r="P1014" s="42" t="s">
        <v>50</v>
      </c>
      <c r="R1014" s="31" t="str">
        <f t="shared" si="30"/>
        <v/>
      </c>
    </row>
    <row r="1015" spans="3:18" ht="15.75" x14ac:dyDescent="0.25">
      <c r="C1015" s="42" t="s">
        <v>2749</v>
      </c>
      <c r="D1015" s="42" t="s">
        <v>15</v>
      </c>
      <c r="E1015" s="42" t="s">
        <v>1688</v>
      </c>
      <c r="F1015" s="42" t="s">
        <v>564</v>
      </c>
      <c r="G1015" s="42">
        <v>6929</v>
      </c>
      <c r="H1015" s="43" t="s">
        <v>403</v>
      </c>
      <c r="I1015" s="43" t="s">
        <v>2706</v>
      </c>
      <c r="J1015" s="43" t="s">
        <v>833</v>
      </c>
      <c r="K1015" s="43">
        <v>1</v>
      </c>
      <c r="L1015" s="43">
        <v>0</v>
      </c>
      <c r="M1015" s="43">
        <f t="shared" si="31"/>
        <v>0</v>
      </c>
      <c r="N1015" s="44">
        <v>0</v>
      </c>
      <c r="O1015" s="43" t="s">
        <v>15</v>
      </c>
      <c r="P1015" s="42" t="s">
        <v>55</v>
      </c>
      <c r="R1015" s="31" t="str">
        <f t="shared" si="30"/>
        <v/>
      </c>
    </row>
    <row r="1016" spans="3:18" ht="15.75" x14ac:dyDescent="0.25">
      <c r="C1016" s="42" t="s">
        <v>2749</v>
      </c>
      <c r="D1016" s="42" t="s">
        <v>15</v>
      </c>
      <c r="E1016" s="42" t="s">
        <v>1688</v>
      </c>
      <c r="F1016" s="42" t="s">
        <v>562</v>
      </c>
      <c r="G1016" s="42">
        <v>4824</v>
      </c>
      <c r="H1016" s="43" t="s">
        <v>403</v>
      </c>
      <c r="I1016" s="43" t="s">
        <v>2706</v>
      </c>
      <c r="J1016" s="43" t="s">
        <v>833</v>
      </c>
      <c r="K1016" s="43">
        <v>1</v>
      </c>
      <c r="L1016" s="43">
        <v>0</v>
      </c>
      <c r="M1016" s="43">
        <f t="shared" si="31"/>
        <v>0</v>
      </c>
      <c r="N1016" s="44">
        <v>0</v>
      </c>
      <c r="O1016" s="43" t="s">
        <v>15</v>
      </c>
      <c r="P1016" s="42" t="s">
        <v>55</v>
      </c>
      <c r="R1016" s="31" t="str">
        <f t="shared" si="30"/>
        <v/>
      </c>
    </row>
    <row r="1017" spans="3:18" ht="15.75" x14ac:dyDescent="0.25">
      <c r="C1017" s="42" t="s">
        <v>2749</v>
      </c>
      <c r="D1017" s="42" t="s">
        <v>15</v>
      </c>
      <c r="E1017" s="42" t="s">
        <v>1688</v>
      </c>
      <c r="F1017" s="42" t="s">
        <v>565</v>
      </c>
      <c r="G1017" s="42">
        <v>4826</v>
      </c>
      <c r="H1017" s="43" t="s">
        <v>404</v>
      </c>
      <c r="I1017" s="43" t="s">
        <v>2706</v>
      </c>
      <c r="J1017" s="43" t="s">
        <v>833</v>
      </c>
      <c r="K1017" s="43">
        <v>2</v>
      </c>
      <c r="L1017" s="43">
        <v>0</v>
      </c>
      <c r="M1017" s="43">
        <f t="shared" si="31"/>
        <v>0</v>
      </c>
      <c r="N1017" s="44">
        <v>0</v>
      </c>
      <c r="O1017" s="43" t="s">
        <v>15</v>
      </c>
      <c r="P1017" s="42" t="s">
        <v>50</v>
      </c>
      <c r="R1017" s="31" t="str">
        <f t="shared" si="30"/>
        <v/>
      </c>
    </row>
    <row r="1018" spans="3:18" ht="15.75" x14ac:dyDescent="0.25">
      <c r="C1018" s="42" t="s">
        <v>2749</v>
      </c>
      <c r="D1018" s="42" t="s">
        <v>15</v>
      </c>
      <c r="E1018" s="42" t="s">
        <v>1688</v>
      </c>
      <c r="F1018" s="42" t="s">
        <v>563</v>
      </c>
      <c r="G1018" s="42">
        <v>4825</v>
      </c>
      <c r="H1018" s="43" t="s">
        <v>403</v>
      </c>
      <c r="I1018" s="43" t="s">
        <v>2706</v>
      </c>
      <c r="J1018" s="43" t="s">
        <v>833</v>
      </c>
      <c r="K1018" s="43">
        <v>1</v>
      </c>
      <c r="L1018" s="43">
        <v>0</v>
      </c>
      <c r="M1018" s="43">
        <f t="shared" si="31"/>
        <v>0</v>
      </c>
      <c r="N1018" s="44">
        <v>0</v>
      </c>
      <c r="O1018" s="43" t="s">
        <v>15</v>
      </c>
      <c r="P1018" s="42" t="s">
        <v>55</v>
      </c>
      <c r="R1018" s="31" t="str">
        <f t="shared" si="30"/>
        <v/>
      </c>
    </row>
    <row r="1019" spans="3:18" ht="15.75" x14ac:dyDescent="0.25">
      <c r="C1019" s="42" t="s">
        <v>2749</v>
      </c>
      <c r="D1019" s="42" t="s">
        <v>15</v>
      </c>
      <c r="E1019" s="42" t="s">
        <v>1688</v>
      </c>
      <c r="F1019" s="42" t="s">
        <v>567</v>
      </c>
      <c r="G1019" s="42">
        <v>4834</v>
      </c>
      <c r="H1019" s="43" t="s">
        <v>404</v>
      </c>
      <c r="I1019" s="43" t="s">
        <v>2706</v>
      </c>
      <c r="J1019" s="43" t="s">
        <v>833</v>
      </c>
      <c r="K1019" s="43">
        <v>1</v>
      </c>
      <c r="L1019" s="43">
        <v>0</v>
      </c>
      <c r="M1019" s="43">
        <f t="shared" si="31"/>
        <v>0</v>
      </c>
      <c r="N1019" s="44">
        <v>0</v>
      </c>
      <c r="O1019" s="43" t="s">
        <v>15</v>
      </c>
      <c r="P1019" s="42" t="s">
        <v>47</v>
      </c>
      <c r="R1019" s="31" t="str">
        <f t="shared" si="30"/>
        <v/>
      </c>
    </row>
    <row r="1020" spans="3:18" ht="15.75" x14ac:dyDescent="0.25">
      <c r="C1020" s="42" t="s">
        <v>2749</v>
      </c>
      <c r="D1020" s="42" t="s">
        <v>15</v>
      </c>
      <c r="E1020" s="42" t="s">
        <v>15</v>
      </c>
      <c r="F1020" s="42" t="s">
        <v>230</v>
      </c>
      <c r="G1020" s="42">
        <v>4835</v>
      </c>
      <c r="H1020" s="43" t="s">
        <v>405</v>
      </c>
      <c r="I1020" s="43" t="s">
        <v>2705</v>
      </c>
      <c r="J1020" s="43" t="s">
        <v>833</v>
      </c>
      <c r="K1020" s="43">
        <v>11</v>
      </c>
      <c r="L1020" s="43">
        <v>2</v>
      </c>
      <c r="M1020" s="43">
        <f t="shared" si="31"/>
        <v>0</v>
      </c>
      <c r="N1020" s="44">
        <v>0.18181818181818182</v>
      </c>
      <c r="O1020" s="43" t="s">
        <v>15</v>
      </c>
      <c r="P1020" s="42" t="s">
        <v>54</v>
      </c>
      <c r="R1020" s="31" t="str">
        <f t="shared" si="30"/>
        <v/>
      </c>
    </row>
    <row r="1021" spans="3:18" ht="15.75" x14ac:dyDescent="0.25">
      <c r="C1021" s="42" t="s">
        <v>2749</v>
      </c>
      <c r="D1021" s="42" t="s">
        <v>15</v>
      </c>
      <c r="E1021" s="42" t="s">
        <v>15</v>
      </c>
      <c r="F1021" s="42" t="s">
        <v>553</v>
      </c>
      <c r="G1021" s="42">
        <v>4830</v>
      </c>
      <c r="H1021" s="43" t="s">
        <v>405</v>
      </c>
      <c r="I1021" s="43" t="s">
        <v>2706</v>
      </c>
      <c r="J1021" s="43" t="s">
        <v>833</v>
      </c>
      <c r="K1021" s="43">
        <v>15</v>
      </c>
      <c r="L1021" s="43">
        <v>2</v>
      </c>
      <c r="M1021" s="43">
        <f t="shared" si="31"/>
        <v>0</v>
      </c>
      <c r="N1021" s="44">
        <v>0.13333333333333333</v>
      </c>
      <c r="O1021" s="43" t="s">
        <v>15</v>
      </c>
      <c r="P1021" s="42" t="s">
        <v>56</v>
      </c>
      <c r="R1021" s="31" t="str">
        <f t="shared" si="30"/>
        <v/>
      </c>
    </row>
    <row r="1022" spans="3:18" ht="15.75" x14ac:dyDescent="0.25">
      <c r="C1022" s="42" t="s">
        <v>2749</v>
      </c>
      <c r="D1022" s="42" t="s">
        <v>15</v>
      </c>
      <c r="E1022" s="42" t="s">
        <v>15</v>
      </c>
      <c r="F1022" s="42" t="s">
        <v>550</v>
      </c>
      <c r="G1022" s="42">
        <v>4818</v>
      </c>
      <c r="H1022" s="43" t="s">
        <v>404</v>
      </c>
      <c r="I1022" s="43" t="s">
        <v>2706</v>
      </c>
      <c r="J1022" s="43" t="s">
        <v>833</v>
      </c>
      <c r="K1022" s="43">
        <v>7</v>
      </c>
      <c r="L1022" s="43">
        <v>0</v>
      </c>
      <c r="M1022" s="43">
        <f t="shared" si="31"/>
        <v>0</v>
      </c>
      <c r="N1022" s="44">
        <v>0</v>
      </c>
      <c r="O1022" s="43" t="s">
        <v>15</v>
      </c>
      <c r="P1022" s="42" t="s">
        <v>52</v>
      </c>
      <c r="R1022" s="31" t="str">
        <f t="shared" si="30"/>
        <v/>
      </c>
    </row>
    <row r="1023" spans="3:18" ht="15.75" x14ac:dyDescent="0.25">
      <c r="C1023" s="42" t="s">
        <v>2749</v>
      </c>
      <c r="D1023" s="42" t="s">
        <v>15</v>
      </c>
      <c r="E1023" s="42" t="s">
        <v>15</v>
      </c>
      <c r="F1023" s="42" t="s">
        <v>234</v>
      </c>
      <c r="G1023" s="42">
        <v>4813</v>
      </c>
      <c r="H1023" s="43" t="s">
        <v>406</v>
      </c>
      <c r="I1023" s="43" t="s">
        <v>2705</v>
      </c>
      <c r="J1023" s="43" t="s">
        <v>833</v>
      </c>
      <c r="K1023" s="43">
        <v>35</v>
      </c>
      <c r="L1023" s="43">
        <v>1</v>
      </c>
      <c r="M1023" s="43">
        <f t="shared" si="31"/>
        <v>0</v>
      </c>
      <c r="N1023" s="44">
        <v>2.8571428571428571E-2</v>
      </c>
      <c r="O1023" s="43" t="s">
        <v>15</v>
      </c>
      <c r="P1023" s="42" t="s">
        <v>15</v>
      </c>
      <c r="R1023" s="31" t="str">
        <f t="shared" si="30"/>
        <v/>
      </c>
    </row>
    <row r="1024" spans="3:18" ht="15.75" x14ac:dyDescent="0.25">
      <c r="C1024" s="42" t="s">
        <v>2749</v>
      </c>
      <c r="D1024" s="42" t="s">
        <v>15</v>
      </c>
      <c r="E1024" s="42" t="s">
        <v>15</v>
      </c>
      <c r="F1024" s="42" t="s">
        <v>552</v>
      </c>
      <c r="G1024" s="42">
        <v>6841</v>
      </c>
      <c r="H1024" s="43" t="s">
        <v>403</v>
      </c>
      <c r="I1024" s="43" t="s">
        <v>2706</v>
      </c>
      <c r="J1024" s="43" t="s">
        <v>833</v>
      </c>
      <c r="K1024" s="43">
        <v>1</v>
      </c>
      <c r="L1024" s="43">
        <v>0</v>
      </c>
      <c r="M1024" s="43">
        <f t="shared" si="31"/>
        <v>0</v>
      </c>
      <c r="N1024" s="44">
        <v>0</v>
      </c>
      <c r="O1024" s="43" t="s">
        <v>15</v>
      </c>
      <c r="P1024" s="42" t="s">
        <v>53</v>
      </c>
      <c r="R1024" s="31" t="str">
        <f t="shared" si="30"/>
        <v/>
      </c>
    </row>
    <row r="1025" spans="3:18" ht="15.75" x14ac:dyDescent="0.25">
      <c r="C1025" s="42" t="s">
        <v>2749</v>
      </c>
      <c r="D1025" s="42" t="s">
        <v>15</v>
      </c>
      <c r="E1025" s="42" t="s">
        <v>15</v>
      </c>
      <c r="F1025" s="42" t="s">
        <v>231</v>
      </c>
      <c r="G1025" s="42">
        <v>4837</v>
      </c>
      <c r="H1025" s="43" t="s">
        <v>403</v>
      </c>
      <c r="I1025" s="43" t="s">
        <v>2705</v>
      </c>
      <c r="J1025" s="43" t="s">
        <v>834</v>
      </c>
      <c r="K1025" s="43">
        <v>1</v>
      </c>
      <c r="L1025" s="43">
        <v>0</v>
      </c>
      <c r="M1025" s="43">
        <f t="shared" si="31"/>
        <v>0</v>
      </c>
      <c r="N1025" s="44">
        <v>0</v>
      </c>
      <c r="O1025" s="43" t="s">
        <v>15</v>
      </c>
      <c r="P1025" s="42" t="s">
        <v>54</v>
      </c>
      <c r="R1025" s="31">
        <f t="shared" si="30"/>
        <v>0</v>
      </c>
    </row>
    <row r="1026" spans="3:18" ht="15.75" x14ac:dyDescent="0.25">
      <c r="C1026" s="42" t="s">
        <v>2749</v>
      </c>
      <c r="D1026" s="42" t="s">
        <v>15</v>
      </c>
      <c r="E1026" s="42" t="s">
        <v>15</v>
      </c>
      <c r="F1026" s="42" t="s">
        <v>554</v>
      </c>
      <c r="G1026" s="42">
        <v>4831</v>
      </c>
      <c r="H1026" s="43" t="s">
        <v>403</v>
      </c>
      <c r="I1026" s="43" t="s">
        <v>2706</v>
      </c>
      <c r="J1026" s="43" t="s">
        <v>833</v>
      </c>
      <c r="K1026" s="43">
        <v>2</v>
      </c>
      <c r="L1026" s="43">
        <v>0</v>
      </c>
      <c r="M1026" s="43">
        <f t="shared" si="31"/>
        <v>0</v>
      </c>
      <c r="N1026" s="44">
        <v>0</v>
      </c>
      <c r="O1026" s="43" t="s">
        <v>15</v>
      </c>
      <c r="P1026" s="42" t="s">
        <v>56</v>
      </c>
      <c r="R1026" s="31" t="str">
        <f t="shared" si="30"/>
        <v/>
      </c>
    </row>
    <row r="1027" spans="3:18" ht="15.75" x14ac:dyDescent="0.25">
      <c r="C1027" s="42" t="s">
        <v>2749</v>
      </c>
      <c r="D1027" s="42" t="s">
        <v>15</v>
      </c>
      <c r="E1027" s="42" t="s">
        <v>15</v>
      </c>
      <c r="F1027" s="42" t="s">
        <v>555</v>
      </c>
      <c r="G1027" s="42">
        <v>4832</v>
      </c>
      <c r="H1027" s="43" t="s">
        <v>403</v>
      </c>
      <c r="I1027" s="43" t="s">
        <v>2706</v>
      </c>
      <c r="J1027" s="43" t="s">
        <v>833</v>
      </c>
      <c r="K1027" s="43">
        <v>4</v>
      </c>
      <c r="L1027" s="43">
        <v>0</v>
      </c>
      <c r="M1027" s="43">
        <f t="shared" si="31"/>
        <v>0</v>
      </c>
      <c r="N1027" s="44">
        <v>0</v>
      </c>
      <c r="O1027" s="43" t="s">
        <v>15</v>
      </c>
      <c r="P1027" s="42" t="s">
        <v>56</v>
      </c>
      <c r="R1027" s="31" t="str">
        <f t="shared" si="30"/>
        <v/>
      </c>
    </row>
    <row r="1028" spans="3:18" ht="15.75" x14ac:dyDescent="0.25">
      <c r="C1028" s="42" t="s">
        <v>2749</v>
      </c>
      <c r="D1028" s="42" t="s">
        <v>15</v>
      </c>
      <c r="E1028" s="42" t="s">
        <v>15</v>
      </c>
      <c r="F1028" s="42" t="s">
        <v>551</v>
      </c>
      <c r="G1028" s="42">
        <v>4829</v>
      </c>
      <c r="H1028" s="43" t="s">
        <v>405</v>
      </c>
      <c r="I1028" s="43" t="s">
        <v>2706</v>
      </c>
      <c r="J1028" s="43" t="s">
        <v>833</v>
      </c>
      <c r="K1028" s="43">
        <v>6</v>
      </c>
      <c r="L1028" s="43">
        <v>0</v>
      </c>
      <c r="M1028" s="43">
        <f t="shared" si="31"/>
        <v>0</v>
      </c>
      <c r="N1028" s="44">
        <v>0</v>
      </c>
      <c r="O1028" s="43" t="s">
        <v>15</v>
      </c>
      <c r="P1028" s="42" t="s">
        <v>53</v>
      </c>
      <c r="R1028" s="31" t="str">
        <f t="shared" si="30"/>
        <v/>
      </c>
    </row>
    <row r="1029" spans="3:18" ht="15.75" x14ac:dyDescent="0.25">
      <c r="C1029" s="42" t="s">
        <v>2749</v>
      </c>
      <c r="D1029" s="42" t="s">
        <v>15</v>
      </c>
      <c r="E1029" s="42" t="s">
        <v>15</v>
      </c>
      <c r="F1029" s="42" t="s">
        <v>232</v>
      </c>
      <c r="G1029" s="42">
        <v>4836</v>
      </c>
      <c r="H1029" s="43" t="s">
        <v>403</v>
      </c>
      <c r="I1029" s="43" t="s">
        <v>2705</v>
      </c>
      <c r="J1029" s="43" t="s">
        <v>834</v>
      </c>
      <c r="K1029" s="43">
        <v>2</v>
      </c>
      <c r="L1029" s="43">
        <v>0</v>
      </c>
      <c r="M1029" s="43">
        <f t="shared" si="31"/>
        <v>0</v>
      </c>
      <c r="N1029" s="44">
        <v>0</v>
      </c>
      <c r="O1029" s="43" t="s">
        <v>15</v>
      </c>
      <c r="P1029" s="42" t="s">
        <v>54</v>
      </c>
      <c r="R1029" s="31">
        <f t="shared" si="30"/>
        <v>0</v>
      </c>
    </row>
    <row r="1030" spans="3:18" ht="15.75" x14ac:dyDescent="0.25">
      <c r="C1030" s="42" t="s">
        <v>2749</v>
      </c>
      <c r="D1030" s="42" t="s">
        <v>15</v>
      </c>
      <c r="E1030" s="42" t="s">
        <v>15</v>
      </c>
      <c r="F1030" s="42" t="s">
        <v>556</v>
      </c>
      <c r="G1030" s="42">
        <v>4814</v>
      </c>
      <c r="H1030" s="43" t="s">
        <v>403</v>
      </c>
      <c r="I1030" s="43" t="s">
        <v>2705</v>
      </c>
      <c r="J1030" s="43" t="s">
        <v>833</v>
      </c>
      <c r="K1030" s="43">
        <v>1</v>
      </c>
      <c r="L1030" s="43">
        <v>0</v>
      </c>
      <c r="M1030" s="43">
        <f t="shared" si="31"/>
        <v>0</v>
      </c>
      <c r="N1030" s="44">
        <v>0</v>
      </c>
      <c r="O1030" s="43" t="s">
        <v>15</v>
      </c>
      <c r="P1030" s="42" t="s">
        <v>15</v>
      </c>
      <c r="R1030" s="31" t="str">
        <f t="shared" si="30"/>
        <v/>
      </c>
    </row>
    <row r="1031" spans="3:18" ht="15.75" x14ac:dyDescent="0.25">
      <c r="C1031" s="42" t="s">
        <v>2749</v>
      </c>
      <c r="D1031" s="42" t="s">
        <v>15</v>
      </c>
      <c r="E1031" s="42" t="s">
        <v>15</v>
      </c>
      <c r="F1031" s="42" t="s">
        <v>233</v>
      </c>
      <c r="G1031" s="42">
        <v>4833</v>
      </c>
      <c r="H1031" s="43" t="s">
        <v>404</v>
      </c>
      <c r="I1031" s="43" t="s">
        <v>2705</v>
      </c>
      <c r="J1031" s="43" t="s">
        <v>834</v>
      </c>
      <c r="K1031" s="43">
        <v>1</v>
      </c>
      <c r="L1031" s="43">
        <v>0</v>
      </c>
      <c r="M1031" s="43">
        <f t="shared" si="31"/>
        <v>0</v>
      </c>
      <c r="N1031" s="44">
        <v>0</v>
      </c>
      <c r="O1031" s="43" t="s">
        <v>15</v>
      </c>
      <c r="P1031" s="42" t="s">
        <v>49</v>
      </c>
      <c r="R1031" s="31">
        <f t="shared" si="30"/>
        <v>0</v>
      </c>
    </row>
    <row r="1032" spans="3:18" ht="15.75" x14ac:dyDescent="0.25">
      <c r="C1032" s="42" t="s">
        <v>2749</v>
      </c>
      <c r="D1032" s="42" t="s">
        <v>84</v>
      </c>
      <c r="E1032" s="42" t="s">
        <v>2748</v>
      </c>
      <c r="F1032" s="42" t="s">
        <v>245</v>
      </c>
      <c r="G1032" s="42">
        <v>4779</v>
      </c>
      <c r="H1032" s="43" t="s">
        <v>405</v>
      </c>
      <c r="I1032" s="43" t="s">
        <v>2706</v>
      </c>
      <c r="J1032" s="43" t="s">
        <v>833</v>
      </c>
      <c r="K1032" s="43">
        <v>16</v>
      </c>
      <c r="L1032" s="43">
        <v>5</v>
      </c>
      <c r="M1032" s="43">
        <f t="shared" si="31"/>
        <v>0</v>
      </c>
      <c r="N1032" s="44">
        <v>0.3125</v>
      </c>
      <c r="O1032" s="43" t="s">
        <v>15</v>
      </c>
      <c r="P1032" s="42" t="s">
        <v>51</v>
      </c>
      <c r="R1032" s="31" t="str">
        <f t="shared" si="30"/>
        <v/>
      </c>
    </row>
    <row r="1033" spans="3:18" ht="15.75" x14ac:dyDescent="0.25">
      <c r="C1033" s="42" t="s">
        <v>2749</v>
      </c>
      <c r="D1033" s="42" t="s">
        <v>15</v>
      </c>
      <c r="E1033" s="42" t="s">
        <v>51</v>
      </c>
      <c r="F1033" s="42" t="s">
        <v>559</v>
      </c>
      <c r="G1033" s="42">
        <v>4820</v>
      </c>
      <c r="H1033" s="43" t="s">
        <v>403</v>
      </c>
      <c r="I1033" s="43" t="s">
        <v>2706</v>
      </c>
      <c r="J1033" s="43" t="s">
        <v>833</v>
      </c>
      <c r="K1033" s="43">
        <v>1</v>
      </c>
      <c r="L1033" s="43">
        <v>0</v>
      </c>
      <c r="M1033" s="43">
        <f t="shared" si="31"/>
        <v>0</v>
      </c>
      <c r="N1033" s="44">
        <v>0</v>
      </c>
      <c r="O1033" s="43" t="s">
        <v>15</v>
      </c>
      <c r="P1033" s="42" t="s">
        <v>51</v>
      </c>
      <c r="R1033" s="31" t="str">
        <f t="shared" si="30"/>
        <v/>
      </c>
    </row>
    <row r="1034" spans="3:18" ht="15.75" x14ac:dyDescent="0.25">
      <c r="C1034" s="42" t="s">
        <v>2749</v>
      </c>
      <c r="D1034" s="42" t="s">
        <v>15</v>
      </c>
      <c r="E1034" s="42" t="s">
        <v>51</v>
      </c>
      <c r="F1034" s="42" t="s">
        <v>228</v>
      </c>
      <c r="G1034" s="42">
        <v>4819</v>
      </c>
      <c r="H1034" s="43" t="s">
        <v>405</v>
      </c>
      <c r="I1034" s="43" t="s">
        <v>2706</v>
      </c>
      <c r="J1034" s="43" t="s">
        <v>833</v>
      </c>
      <c r="K1034" s="43">
        <v>11</v>
      </c>
      <c r="L1034" s="43">
        <v>3</v>
      </c>
      <c r="M1034" s="43">
        <f t="shared" si="31"/>
        <v>0</v>
      </c>
      <c r="N1034" s="44">
        <v>0.27272727272727271</v>
      </c>
      <c r="O1034" s="43" t="s">
        <v>15</v>
      </c>
      <c r="P1034" s="42" t="s">
        <v>51</v>
      </c>
      <c r="R1034" s="31" t="str">
        <f t="shared" si="30"/>
        <v/>
      </c>
    </row>
    <row r="1035" spans="3:18" ht="15.75" x14ac:dyDescent="0.25">
      <c r="C1035" s="42" t="s">
        <v>2749</v>
      </c>
      <c r="D1035" s="42" t="s">
        <v>84</v>
      </c>
      <c r="E1035" s="42" t="s">
        <v>2748</v>
      </c>
      <c r="F1035" s="42" t="s">
        <v>558</v>
      </c>
      <c r="G1035" s="42">
        <v>4777</v>
      </c>
      <c r="H1035" s="43" t="s">
        <v>404</v>
      </c>
      <c r="I1035" s="43" t="s">
        <v>2706</v>
      </c>
      <c r="J1035" s="43" t="s">
        <v>833</v>
      </c>
      <c r="K1035" s="43">
        <v>3</v>
      </c>
      <c r="L1035" s="43">
        <v>0</v>
      </c>
      <c r="M1035" s="43">
        <f t="shared" si="31"/>
        <v>0</v>
      </c>
      <c r="N1035" s="44">
        <v>0</v>
      </c>
      <c r="O1035" s="43" t="s">
        <v>15</v>
      </c>
      <c r="P1035" s="42" t="s">
        <v>51</v>
      </c>
      <c r="R1035" s="31" t="str">
        <f t="shared" si="30"/>
        <v/>
      </c>
    </row>
    <row r="1036" spans="3:18" ht="15.75" x14ac:dyDescent="0.25">
      <c r="C1036" s="42" t="s">
        <v>2749</v>
      </c>
      <c r="D1036" s="42" t="s">
        <v>15</v>
      </c>
      <c r="E1036" s="42" t="s">
        <v>51</v>
      </c>
      <c r="F1036" s="42" t="s">
        <v>560</v>
      </c>
      <c r="G1036" s="42">
        <v>4821</v>
      </c>
      <c r="H1036" s="43" t="s">
        <v>403</v>
      </c>
      <c r="I1036" s="43" t="s">
        <v>2706</v>
      </c>
      <c r="J1036" s="43" t="s">
        <v>833</v>
      </c>
      <c r="K1036" s="43">
        <v>8</v>
      </c>
      <c r="L1036" s="43">
        <v>0</v>
      </c>
      <c r="M1036" s="43">
        <f t="shared" si="31"/>
        <v>0</v>
      </c>
      <c r="N1036" s="44">
        <v>0</v>
      </c>
      <c r="O1036" s="43" t="s">
        <v>15</v>
      </c>
      <c r="P1036" s="42" t="s">
        <v>51</v>
      </c>
      <c r="R1036" s="31" t="str">
        <f t="shared" si="30"/>
        <v/>
      </c>
    </row>
    <row r="1037" spans="3:18" ht="15.75" x14ac:dyDescent="0.25">
      <c r="C1037" s="42" t="s">
        <v>2749</v>
      </c>
      <c r="D1037" s="42" t="s">
        <v>84</v>
      </c>
      <c r="E1037" s="42" t="s">
        <v>2748</v>
      </c>
      <c r="F1037" s="42" t="s">
        <v>821</v>
      </c>
      <c r="G1037" s="42">
        <v>4776</v>
      </c>
      <c r="H1037" s="43" t="s">
        <v>403</v>
      </c>
      <c r="I1037" s="43" t="s">
        <v>2706</v>
      </c>
      <c r="J1037" s="43" t="s">
        <v>833</v>
      </c>
      <c r="K1037" s="43">
        <v>5</v>
      </c>
      <c r="L1037" s="43">
        <v>0</v>
      </c>
      <c r="M1037" s="43">
        <f t="shared" si="31"/>
        <v>0</v>
      </c>
      <c r="N1037" s="44">
        <v>0</v>
      </c>
      <c r="O1037" s="43" t="s">
        <v>15</v>
      </c>
      <c r="P1037" s="42" t="s">
        <v>51</v>
      </c>
      <c r="R1037" s="31" t="str">
        <f t="shared" si="30"/>
        <v/>
      </c>
    </row>
    <row r="1038" spans="3:18" ht="15.75" x14ac:dyDescent="0.25">
      <c r="C1038" s="42" t="s">
        <v>2749</v>
      </c>
      <c r="D1038" s="42" t="s">
        <v>2743</v>
      </c>
      <c r="E1038" s="42" t="s">
        <v>2744</v>
      </c>
      <c r="F1038" s="42" t="s">
        <v>226</v>
      </c>
      <c r="G1038" s="42">
        <v>4782</v>
      </c>
      <c r="H1038" s="43" t="s">
        <v>402</v>
      </c>
      <c r="I1038" s="43" t="s">
        <v>2705</v>
      </c>
      <c r="J1038" s="43" t="s">
        <v>834</v>
      </c>
      <c r="K1038" s="43">
        <v>93</v>
      </c>
      <c r="L1038" s="43">
        <v>9</v>
      </c>
      <c r="M1038" s="43">
        <f t="shared" si="31"/>
        <v>9</v>
      </c>
      <c r="N1038" s="44">
        <v>9.6774193548387094E-2</v>
      </c>
      <c r="O1038" s="43" t="s">
        <v>87</v>
      </c>
      <c r="P1038" s="42" t="s">
        <v>88</v>
      </c>
      <c r="R1038" s="31">
        <f t="shared" si="30"/>
        <v>9</v>
      </c>
    </row>
    <row r="1039" spans="3:18" ht="15.75" x14ac:dyDescent="0.25">
      <c r="C1039" s="42" t="s">
        <v>2749</v>
      </c>
      <c r="D1039" s="42" t="s">
        <v>2743</v>
      </c>
      <c r="E1039" s="42" t="s">
        <v>2744</v>
      </c>
      <c r="F1039" s="42" t="s">
        <v>226</v>
      </c>
      <c r="G1039" s="42">
        <v>4782</v>
      </c>
      <c r="H1039" s="43" t="s">
        <v>402</v>
      </c>
      <c r="I1039" s="43" t="s">
        <v>2705</v>
      </c>
      <c r="J1039" s="43" t="s">
        <v>833</v>
      </c>
      <c r="K1039" s="43">
        <v>107</v>
      </c>
      <c r="L1039" s="43">
        <v>17</v>
      </c>
      <c r="M1039" s="43">
        <f t="shared" si="31"/>
        <v>0</v>
      </c>
      <c r="N1039" s="44">
        <v>0.15887850467289719</v>
      </c>
      <c r="O1039" s="43" t="s">
        <v>87</v>
      </c>
      <c r="P1039" s="42" t="s">
        <v>88</v>
      </c>
      <c r="R1039" s="31" t="str">
        <f t="shared" ref="R1039:R1102" si="32">IF(J1039="SI",L1039,"")</f>
        <v/>
      </c>
    </row>
    <row r="1040" spans="3:18" ht="15.75" x14ac:dyDescent="0.25">
      <c r="C1040" s="42" t="s">
        <v>2756</v>
      </c>
      <c r="D1040" s="42" t="s">
        <v>2743</v>
      </c>
      <c r="E1040" s="42" t="s">
        <v>2744</v>
      </c>
      <c r="F1040" s="42" t="s">
        <v>149</v>
      </c>
      <c r="G1040" s="42">
        <v>4659</v>
      </c>
      <c r="H1040" s="43" t="s">
        <v>402</v>
      </c>
      <c r="I1040" s="43" t="s">
        <v>2706</v>
      </c>
      <c r="J1040" s="43" t="s">
        <v>834</v>
      </c>
      <c r="K1040" s="43">
        <v>112</v>
      </c>
      <c r="L1040" s="43">
        <v>13</v>
      </c>
      <c r="M1040" s="43">
        <f t="shared" ref="M1040:M1103" si="33">+IF(J1040="SI",L1040,0)</f>
        <v>13</v>
      </c>
      <c r="N1040" s="44">
        <v>0.11607142857142858</v>
      </c>
      <c r="O1040" s="43" t="s">
        <v>84</v>
      </c>
      <c r="P1040" s="42" t="s">
        <v>84</v>
      </c>
      <c r="R1040" s="31">
        <f t="shared" si="32"/>
        <v>13</v>
      </c>
    </row>
    <row r="1041" spans="3:18" ht="15.75" x14ac:dyDescent="0.25">
      <c r="C1041" s="42" t="s">
        <v>2756</v>
      </c>
      <c r="D1041" s="42" t="s">
        <v>2743</v>
      </c>
      <c r="E1041" s="42" t="s">
        <v>2744</v>
      </c>
      <c r="F1041" s="42" t="s">
        <v>149</v>
      </c>
      <c r="G1041" s="42">
        <v>4659</v>
      </c>
      <c r="H1041" s="43" t="s">
        <v>402</v>
      </c>
      <c r="I1041" s="43" t="s">
        <v>2706</v>
      </c>
      <c r="J1041" s="43" t="s">
        <v>833</v>
      </c>
      <c r="K1041" s="43">
        <v>226</v>
      </c>
      <c r="L1041" s="43">
        <v>89</v>
      </c>
      <c r="M1041" s="43">
        <f t="shared" si="33"/>
        <v>0</v>
      </c>
      <c r="N1041" s="44">
        <v>0.39380530973451328</v>
      </c>
      <c r="O1041" s="43" t="s">
        <v>84</v>
      </c>
      <c r="P1041" s="42" t="s">
        <v>84</v>
      </c>
      <c r="R1041" s="31" t="str">
        <f t="shared" si="32"/>
        <v/>
      </c>
    </row>
    <row r="1042" spans="3:18" ht="15.75" x14ac:dyDescent="0.25">
      <c r="C1042" s="42" t="s">
        <v>2747</v>
      </c>
      <c r="D1042" s="42" t="s">
        <v>10</v>
      </c>
      <c r="E1042" s="42" t="s">
        <v>11</v>
      </c>
      <c r="F1042" s="42" t="s">
        <v>622</v>
      </c>
      <c r="G1042" s="42">
        <v>5012</v>
      </c>
      <c r="H1042" s="43" t="s">
        <v>405</v>
      </c>
      <c r="I1042" s="43" t="s">
        <v>2705</v>
      </c>
      <c r="J1042" s="43" t="s">
        <v>834</v>
      </c>
      <c r="K1042" s="43">
        <v>5</v>
      </c>
      <c r="L1042" s="43">
        <v>0</v>
      </c>
      <c r="M1042" s="43">
        <f t="shared" si="33"/>
        <v>0</v>
      </c>
      <c r="N1042" s="44">
        <v>0</v>
      </c>
      <c r="O1042" s="43" t="s">
        <v>22</v>
      </c>
      <c r="P1042" s="42" t="s">
        <v>16</v>
      </c>
      <c r="R1042" s="31">
        <f t="shared" si="32"/>
        <v>0</v>
      </c>
    </row>
    <row r="1043" spans="3:18" ht="15.75" x14ac:dyDescent="0.25">
      <c r="C1043" s="42" t="s">
        <v>2747</v>
      </c>
      <c r="D1043" s="42" t="s">
        <v>10</v>
      </c>
      <c r="E1043" s="42" t="s">
        <v>11</v>
      </c>
      <c r="F1043" s="42" t="s">
        <v>130</v>
      </c>
      <c r="G1043" s="42">
        <v>5020</v>
      </c>
      <c r="H1043" s="43" t="s">
        <v>405</v>
      </c>
      <c r="I1043" s="43" t="s">
        <v>2705</v>
      </c>
      <c r="J1043" s="43" t="s">
        <v>834</v>
      </c>
      <c r="K1043" s="43">
        <v>3</v>
      </c>
      <c r="L1043" s="43">
        <v>0</v>
      </c>
      <c r="M1043" s="43">
        <f t="shared" si="33"/>
        <v>0</v>
      </c>
      <c r="N1043" s="44">
        <v>0</v>
      </c>
      <c r="O1043" s="43" t="s">
        <v>22</v>
      </c>
      <c r="P1043" s="42" t="s">
        <v>11</v>
      </c>
      <c r="R1043" s="31">
        <f t="shared" si="32"/>
        <v>0</v>
      </c>
    </row>
    <row r="1044" spans="3:18" ht="15.75" x14ac:dyDescent="0.25">
      <c r="C1044" s="42" t="s">
        <v>2747</v>
      </c>
      <c r="D1044" s="42" t="s">
        <v>10</v>
      </c>
      <c r="E1044" s="42" t="s">
        <v>11</v>
      </c>
      <c r="F1044" s="42" t="s">
        <v>128</v>
      </c>
      <c r="G1044" s="42">
        <v>5024</v>
      </c>
      <c r="H1044" s="43" t="s">
        <v>403</v>
      </c>
      <c r="I1044" s="43" t="s">
        <v>2705</v>
      </c>
      <c r="J1044" s="43" t="s">
        <v>834</v>
      </c>
      <c r="K1044" s="43">
        <v>1</v>
      </c>
      <c r="L1044" s="43">
        <v>0</v>
      </c>
      <c r="M1044" s="43">
        <f t="shared" si="33"/>
        <v>0</v>
      </c>
      <c r="N1044" s="44">
        <v>0</v>
      </c>
      <c r="O1044" s="43" t="s">
        <v>22</v>
      </c>
      <c r="P1044" s="42" t="s">
        <v>11</v>
      </c>
      <c r="R1044" s="31">
        <f t="shared" si="32"/>
        <v>0</v>
      </c>
    </row>
    <row r="1045" spans="3:18" ht="15.75" x14ac:dyDescent="0.25">
      <c r="C1045" s="42" t="s">
        <v>2747</v>
      </c>
      <c r="D1045" s="42" t="s">
        <v>10</v>
      </c>
      <c r="E1045" s="42" t="s">
        <v>11</v>
      </c>
      <c r="F1045" s="42" t="s">
        <v>127</v>
      </c>
      <c r="G1045" s="42">
        <v>5023</v>
      </c>
      <c r="H1045" s="43" t="s">
        <v>403</v>
      </c>
      <c r="I1045" s="43" t="s">
        <v>2705</v>
      </c>
      <c r="J1045" s="43" t="s">
        <v>834</v>
      </c>
      <c r="K1045" s="43">
        <v>1</v>
      </c>
      <c r="L1045" s="43">
        <v>0</v>
      </c>
      <c r="M1045" s="43">
        <f t="shared" si="33"/>
        <v>0</v>
      </c>
      <c r="N1045" s="44">
        <v>0</v>
      </c>
      <c r="O1045" s="43" t="s">
        <v>22</v>
      </c>
      <c r="P1045" s="42" t="s">
        <v>11</v>
      </c>
      <c r="R1045" s="31">
        <f t="shared" si="32"/>
        <v>0</v>
      </c>
    </row>
    <row r="1046" spans="3:18" ht="15.75" x14ac:dyDescent="0.25">
      <c r="C1046" s="42" t="s">
        <v>2747</v>
      </c>
      <c r="D1046" s="42" t="s">
        <v>10</v>
      </c>
      <c r="E1046" s="42" t="s">
        <v>11</v>
      </c>
      <c r="F1046" s="42" t="s">
        <v>2681</v>
      </c>
      <c r="G1046" s="42">
        <v>7047</v>
      </c>
      <c r="H1046" s="43" t="s">
        <v>403</v>
      </c>
      <c r="I1046" s="43" t="s">
        <v>2705</v>
      </c>
      <c r="J1046" s="43" t="s">
        <v>834</v>
      </c>
      <c r="K1046" s="43">
        <v>1</v>
      </c>
      <c r="L1046" s="43">
        <v>0</v>
      </c>
      <c r="M1046" s="43">
        <f t="shared" si="33"/>
        <v>0</v>
      </c>
      <c r="N1046" s="44">
        <v>0</v>
      </c>
      <c r="O1046" s="43" t="s">
        <v>22</v>
      </c>
      <c r="P1046" s="42" t="s">
        <v>11</v>
      </c>
      <c r="R1046" s="31">
        <f t="shared" si="32"/>
        <v>0</v>
      </c>
    </row>
    <row r="1047" spans="3:18" ht="15.75" x14ac:dyDescent="0.25">
      <c r="C1047" s="42" t="s">
        <v>2747</v>
      </c>
      <c r="D1047" s="42" t="s">
        <v>10</v>
      </c>
      <c r="E1047" s="42" t="s">
        <v>11</v>
      </c>
      <c r="F1047" s="42" t="s">
        <v>788</v>
      </c>
      <c r="G1047" s="42">
        <v>5016</v>
      </c>
      <c r="H1047" s="43" t="s">
        <v>403</v>
      </c>
      <c r="I1047" s="43" t="s">
        <v>2705</v>
      </c>
      <c r="J1047" s="43" t="s">
        <v>834</v>
      </c>
      <c r="K1047" s="43">
        <v>2</v>
      </c>
      <c r="L1047" s="43">
        <v>0</v>
      </c>
      <c r="M1047" s="43">
        <f t="shared" si="33"/>
        <v>0</v>
      </c>
      <c r="N1047" s="44">
        <v>0</v>
      </c>
      <c r="O1047" s="43" t="s">
        <v>22</v>
      </c>
      <c r="P1047" s="42" t="s">
        <v>16</v>
      </c>
      <c r="R1047" s="31">
        <f t="shared" si="32"/>
        <v>0</v>
      </c>
    </row>
    <row r="1048" spans="3:18" ht="15.75" x14ac:dyDescent="0.25">
      <c r="C1048" s="42" t="s">
        <v>2747</v>
      </c>
      <c r="D1048" s="42" t="s">
        <v>10</v>
      </c>
      <c r="E1048" s="42" t="s">
        <v>11</v>
      </c>
      <c r="F1048" s="42" t="s">
        <v>623</v>
      </c>
      <c r="G1048" s="42">
        <v>5015</v>
      </c>
      <c r="H1048" s="43" t="s">
        <v>403</v>
      </c>
      <c r="I1048" s="43" t="s">
        <v>2705</v>
      </c>
      <c r="J1048" s="43" t="s">
        <v>834</v>
      </c>
      <c r="K1048" s="43">
        <v>2</v>
      </c>
      <c r="L1048" s="43">
        <v>0</v>
      </c>
      <c r="M1048" s="43">
        <f t="shared" si="33"/>
        <v>0</v>
      </c>
      <c r="N1048" s="44">
        <v>0</v>
      </c>
      <c r="O1048" s="43" t="s">
        <v>22</v>
      </c>
      <c r="P1048" s="42" t="s">
        <v>16</v>
      </c>
      <c r="R1048" s="31">
        <f t="shared" si="32"/>
        <v>0</v>
      </c>
    </row>
    <row r="1049" spans="3:18" ht="15.75" x14ac:dyDescent="0.25">
      <c r="C1049" s="42" t="s">
        <v>2747</v>
      </c>
      <c r="D1049" s="42" t="s">
        <v>10</v>
      </c>
      <c r="E1049" s="42" t="s">
        <v>11</v>
      </c>
      <c r="F1049" s="42" t="s">
        <v>131</v>
      </c>
      <c r="G1049" s="42">
        <v>5014</v>
      </c>
      <c r="H1049" s="43" t="s">
        <v>403</v>
      </c>
      <c r="I1049" s="43" t="s">
        <v>2705</v>
      </c>
      <c r="J1049" s="43" t="s">
        <v>834</v>
      </c>
      <c r="K1049" s="43">
        <v>1</v>
      </c>
      <c r="L1049" s="43">
        <v>0</v>
      </c>
      <c r="M1049" s="43">
        <f t="shared" si="33"/>
        <v>0</v>
      </c>
      <c r="N1049" s="44">
        <v>0</v>
      </c>
      <c r="O1049" s="43" t="s">
        <v>22</v>
      </c>
      <c r="P1049" s="42" t="s">
        <v>16</v>
      </c>
      <c r="R1049" s="31">
        <f t="shared" si="32"/>
        <v>0</v>
      </c>
    </row>
    <row r="1050" spans="3:18" ht="15.75" x14ac:dyDescent="0.25">
      <c r="C1050" s="42" t="s">
        <v>2747</v>
      </c>
      <c r="D1050" s="42" t="s">
        <v>10</v>
      </c>
      <c r="E1050" s="42" t="s">
        <v>11</v>
      </c>
      <c r="F1050" s="42" t="s">
        <v>624</v>
      </c>
      <c r="G1050" s="42">
        <v>5021</v>
      </c>
      <c r="H1050" s="43" t="s">
        <v>403</v>
      </c>
      <c r="I1050" s="43" t="s">
        <v>2705</v>
      </c>
      <c r="J1050" s="43" t="s">
        <v>834</v>
      </c>
      <c r="K1050" s="43">
        <v>1</v>
      </c>
      <c r="L1050" s="43">
        <v>0</v>
      </c>
      <c r="M1050" s="43">
        <f t="shared" si="33"/>
        <v>0</v>
      </c>
      <c r="N1050" s="44">
        <v>0</v>
      </c>
      <c r="O1050" s="43" t="s">
        <v>22</v>
      </c>
      <c r="P1050" s="42" t="s">
        <v>11</v>
      </c>
      <c r="R1050" s="31">
        <f t="shared" si="32"/>
        <v>0</v>
      </c>
    </row>
    <row r="1051" spans="3:18" ht="15.75" x14ac:dyDescent="0.25">
      <c r="C1051" s="42" t="s">
        <v>2747</v>
      </c>
      <c r="D1051" s="42" t="s">
        <v>10</v>
      </c>
      <c r="E1051" s="42" t="s">
        <v>11</v>
      </c>
      <c r="F1051" s="42" t="s">
        <v>2683</v>
      </c>
      <c r="G1051" s="42">
        <v>5018</v>
      </c>
      <c r="H1051" s="43" t="s">
        <v>403</v>
      </c>
      <c r="I1051" s="43" t="s">
        <v>2705</v>
      </c>
      <c r="J1051" s="43" t="s">
        <v>834</v>
      </c>
      <c r="K1051" s="43">
        <v>1</v>
      </c>
      <c r="L1051" s="43">
        <v>0</v>
      </c>
      <c r="M1051" s="43">
        <f t="shared" si="33"/>
        <v>0</v>
      </c>
      <c r="N1051" s="44">
        <v>0</v>
      </c>
      <c r="O1051" s="43" t="s">
        <v>22</v>
      </c>
      <c r="P1051" s="42" t="s">
        <v>16</v>
      </c>
      <c r="R1051" s="31">
        <f t="shared" si="32"/>
        <v>0</v>
      </c>
    </row>
    <row r="1052" spans="3:18" ht="15.75" x14ac:dyDescent="0.25">
      <c r="C1052" s="42" t="s">
        <v>2747</v>
      </c>
      <c r="D1052" s="42" t="s">
        <v>10</v>
      </c>
      <c r="E1052" s="42" t="s">
        <v>10</v>
      </c>
      <c r="F1052" s="42" t="s">
        <v>2692</v>
      </c>
      <c r="G1052" s="42">
        <v>6866</v>
      </c>
      <c r="H1052" s="43" t="s">
        <v>403</v>
      </c>
      <c r="I1052" s="43" t="s">
        <v>2706</v>
      </c>
      <c r="J1052" s="43" t="s">
        <v>833</v>
      </c>
      <c r="K1052" s="43">
        <v>1</v>
      </c>
      <c r="L1052" s="43">
        <v>0</v>
      </c>
      <c r="M1052" s="43">
        <f t="shared" si="33"/>
        <v>0</v>
      </c>
      <c r="N1052" s="44">
        <v>0</v>
      </c>
      <c r="O1052" s="43" t="s">
        <v>22</v>
      </c>
      <c r="P1052" s="42" t="s">
        <v>10</v>
      </c>
      <c r="R1052" s="31" t="str">
        <f t="shared" si="32"/>
        <v/>
      </c>
    </row>
    <row r="1053" spans="3:18" ht="15.75" x14ac:dyDescent="0.25">
      <c r="C1053" s="42" t="s">
        <v>2747</v>
      </c>
      <c r="D1053" s="42" t="s">
        <v>10</v>
      </c>
      <c r="E1053" s="42" t="s">
        <v>10</v>
      </c>
      <c r="F1053" s="42" t="s">
        <v>123</v>
      </c>
      <c r="G1053" s="42">
        <v>5040</v>
      </c>
      <c r="H1053" s="43" t="s">
        <v>405</v>
      </c>
      <c r="I1053" s="43" t="s">
        <v>2706</v>
      </c>
      <c r="J1053" s="43" t="s">
        <v>834</v>
      </c>
      <c r="K1053" s="43">
        <v>14</v>
      </c>
      <c r="L1053" s="43">
        <v>0</v>
      </c>
      <c r="M1053" s="43">
        <f t="shared" si="33"/>
        <v>0</v>
      </c>
      <c r="N1053" s="44">
        <v>0</v>
      </c>
      <c r="O1053" s="43" t="s">
        <v>22</v>
      </c>
      <c r="P1053" s="42" t="s">
        <v>10</v>
      </c>
      <c r="R1053" s="31">
        <f t="shared" si="32"/>
        <v>0</v>
      </c>
    </row>
    <row r="1054" spans="3:18" ht="15.75" x14ac:dyDescent="0.25">
      <c r="C1054" s="42" t="s">
        <v>2747</v>
      </c>
      <c r="D1054" s="42" t="s">
        <v>10</v>
      </c>
      <c r="E1054" s="42" t="s">
        <v>10</v>
      </c>
      <c r="F1054" s="42" t="s">
        <v>2691</v>
      </c>
      <c r="G1054" s="42">
        <v>7749</v>
      </c>
      <c r="H1054" s="43" t="s">
        <v>403</v>
      </c>
      <c r="I1054" s="43" t="s">
        <v>2706</v>
      </c>
      <c r="J1054" s="43" t="s">
        <v>833</v>
      </c>
      <c r="K1054" s="43">
        <v>1</v>
      </c>
      <c r="L1054" s="43">
        <v>0</v>
      </c>
      <c r="M1054" s="43">
        <f t="shared" si="33"/>
        <v>0</v>
      </c>
      <c r="N1054" s="44">
        <v>0</v>
      </c>
      <c r="O1054" s="43" t="s">
        <v>22</v>
      </c>
      <c r="P1054" s="42" t="s">
        <v>10</v>
      </c>
      <c r="R1054" s="31" t="str">
        <f t="shared" si="32"/>
        <v/>
      </c>
    </row>
    <row r="1055" spans="3:18" ht="15.75" x14ac:dyDescent="0.25">
      <c r="C1055" s="42" t="s">
        <v>2747</v>
      </c>
      <c r="D1055" s="42" t="s">
        <v>10</v>
      </c>
      <c r="E1055" s="42" t="s">
        <v>10</v>
      </c>
      <c r="F1055" s="42" t="s">
        <v>627</v>
      </c>
      <c r="G1055" s="42">
        <v>5038</v>
      </c>
      <c r="H1055" s="43" t="s">
        <v>405</v>
      </c>
      <c r="I1055" s="43" t="s">
        <v>2706</v>
      </c>
      <c r="J1055" s="43" t="s">
        <v>833</v>
      </c>
      <c r="K1055" s="43">
        <v>7</v>
      </c>
      <c r="L1055" s="43">
        <v>0</v>
      </c>
      <c r="M1055" s="43">
        <f t="shared" si="33"/>
        <v>0</v>
      </c>
      <c r="N1055" s="44">
        <v>0</v>
      </c>
      <c r="O1055" s="43" t="s">
        <v>22</v>
      </c>
      <c r="P1055" s="42" t="s">
        <v>849</v>
      </c>
      <c r="R1055" s="31" t="str">
        <f t="shared" si="32"/>
        <v/>
      </c>
    </row>
    <row r="1056" spans="3:18" ht="15.75" x14ac:dyDescent="0.25">
      <c r="C1056" s="42" t="s">
        <v>2747</v>
      </c>
      <c r="D1056" s="42" t="s">
        <v>10</v>
      </c>
      <c r="E1056" s="42" t="s">
        <v>10</v>
      </c>
      <c r="F1056" s="42" t="s">
        <v>2693</v>
      </c>
      <c r="G1056" s="42">
        <v>11262</v>
      </c>
      <c r="H1056" s="43" t="s">
        <v>403</v>
      </c>
      <c r="I1056" s="43" t="s">
        <v>2706</v>
      </c>
      <c r="J1056" s="43" t="s">
        <v>833</v>
      </c>
      <c r="K1056" s="43">
        <v>1</v>
      </c>
      <c r="L1056" s="43">
        <v>0</v>
      </c>
      <c r="M1056" s="43">
        <f t="shared" si="33"/>
        <v>0</v>
      </c>
      <c r="N1056" s="44">
        <v>0</v>
      </c>
      <c r="O1056" s="43" t="s">
        <v>22</v>
      </c>
      <c r="P1056" s="42" t="s">
        <v>10</v>
      </c>
      <c r="R1056" s="31" t="str">
        <f t="shared" si="32"/>
        <v/>
      </c>
    </row>
    <row r="1057" spans="3:18" ht="15.75" x14ac:dyDescent="0.25">
      <c r="C1057" s="42" t="s">
        <v>2747</v>
      </c>
      <c r="D1057" s="42" t="s">
        <v>10</v>
      </c>
      <c r="E1057" s="42" t="s">
        <v>10</v>
      </c>
      <c r="F1057" s="42" t="s">
        <v>628</v>
      </c>
      <c r="G1057" s="42">
        <v>5039</v>
      </c>
      <c r="H1057" s="43" t="s">
        <v>403</v>
      </c>
      <c r="I1057" s="43" t="s">
        <v>2706</v>
      </c>
      <c r="J1057" s="43" t="s">
        <v>833</v>
      </c>
      <c r="K1057" s="43">
        <v>1</v>
      </c>
      <c r="L1057" s="43">
        <v>0</v>
      </c>
      <c r="M1057" s="43">
        <f t="shared" si="33"/>
        <v>0</v>
      </c>
      <c r="N1057" s="44">
        <v>0</v>
      </c>
      <c r="O1057" s="43" t="s">
        <v>22</v>
      </c>
      <c r="P1057" s="42" t="s">
        <v>849</v>
      </c>
      <c r="R1057" s="31" t="str">
        <f t="shared" si="32"/>
        <v/>
      </c>
    </row>
    <row r="1058" spans="3:18" ht="15.75" x14ac:dyDescent="0.25">
      <c r="C1058" s="42" t="s">
        <v>2747</v>
      </c>
      <c r="D1058" s="42" t="s">
        <v>10</v>
      </c>
      <c r="E1058" s="42" t="s">
        <v>10</v>
      </c>
      <c r="F1058" s="42" t="s">
        <v>2700</v>
      </c>
      <c r="G1058" s="42">
        <v>6853</v>
      </c>
      <c r="H1058" s="43" t="s">
        <v>403</v>
      </c>
      <c r="I1058" s="43" t="s">
        <v>2706</v>
      </c>
      <c r="J1058" s="43" t="s">
        <v>833</v>
      </c>
      <c r="K1058" s="43">
        <v>1</v>
      </c>
      <c r="L1058" s="43">
        <v>0</v>
      </c>
      <c r="M1058" s="43">
        <f t="shared" si="33"/>
        <v>0</v>
      </c>
      <c r="N1058" s="44">
        <v>0</v>
      </c>
      <c r="O1058" s="43" t="s">
        <v>22</v>
      </c>
      <c r="P1058" s="42" t="s">
        <v>849</v>
      </c>
      <c r="R1058" s="31" t="str">
        <f t="shared" si="32"/>
        <v/>
      </c>
    </row>
    <row r="1059" spans="3:18" ht="15.75" x14ac:dyDescent="0.25">
      <c r="C1059" s="42" t="s">
        <v>2747</v>
      </c>
      <c r="D1059" s="42" t="s">
        <v>10</v>
      </c>
      <c r="E1059" s="42" t="s">
        <v>10</v>
      </c>
      <c r="F1059" s="42" t="s">
        <v>2704</v>
      </c>
      <c r="G1059" s="42">
        <v>7048</v>
      </c>
      <c r="H1059" s="43" t="s">
        <v>403</v>
      </c>
      <c r="I1059" s="43" t="s">
        <v>2706</v>
      </c>
      <c r="J1059" s="43" t="s">
        <v>833</v>
      </c>
      <c r="K1059" s="43">
        <v>1</v>
      </c>
      <c r="L1059" s="43">
        <v>0</v>
      </c>
      <c r="M1059" s="43">
        <f t="shared" si="33"/>
        <v>0</v>
      </c>
      <c r="N1059" s="44">
        <v>0</v>
      </c>
      <c r="O1059" s="43" t="s">
        <v>22</v>
      </c>
      <c r="P1059" s="42" t="s">
        <v>849</v>
      </c>
      <c r="R1059" s="31" t="str">
        <f t="shared" si="32"/>
        <v/>
      </c>
    </row>
    <row r="1060" spans="3:18" ht="15.75" x14ac:dyDescent="0.25">
      <c r="C1060" s="42" t="s">
        <v>2747</v>
      </c>
      <c r="D1060" s="42" t="s">
        <v>10</v>
      </c>
      <c r="E1060" s="42" t="s">
        <v>10</v>
      </c>
      <c r="F1060" s="42" t="s">
        <v>2694</v>
      </c>
      <c r="G1060" s="42">
        <v>5043</v>
      </c>
      <c r="H1060" s="43" t="s">
        <v>403</v>
      </c>
      <c r="I1060" s="43" t="s">
        <v>2706</v>
      </c>
      <c r="J1060" s="43" t="s">
        <v>833</v>
      </c>
      <c r="K1060" s="43">
        <v>1</v>
      </c>
      <c r="L1060" s="43">
        <v>0</v>
      </c>
      <c r="M1060" s="43">
        <f t="shared" si="33"/>
        <v>0</v>
      </c>
      <c r="N1060" s="44">
        <v>0</v>
      </c>
      <c r="O1060" s="43" t="s">
        <v>22</v>
      </c>
      <c r="P1060" s="42" t="s">
        <v>10</v>
      </c>
      <c r="R1060" s="31" t="str">
        <f t="shared" si="32"/>
        <v/>
      </c>
    </row>
    <row r="1061" spans="3:18" ht="15.75" x14ac:dyDescent="0.25">
      <c r="C1061" s="42" t="s">
        <v>2747</v>
      </c>
      <c r="D1061" s="42" t="s">
        <v>10</v>
      </c>
      <c r="E1061" s="42" t="s">
        <v>10</v>
      </c>
      <c r="F1061" s="42" t="s">
        <v>2699</v>
      </c>
      <c r="G1061" s="42">
        <v>11258</v>
      </c>
      <c r="H1061" s="43" t="s">
        <v>403</v>
      </c>
      <c r="I1061" s="43" t="s">
        <v>2706</v>
      </c>
      <c r="J1061" s="43" t="s">
        <v>833</v>
      </c>
      <c r="K1061" s="43">
        <v>1</v>
      </c>
      <c r="L1061" s="43">
        <v>0</v>
      </c>
      <c r="M1061" s="43">
        <f t="shared" si="33"/>
        <v>0</v>
      </c>
      <c r="N1061" s="44">
        <v>0</v>
      </c>
      <c r="O1061" s="43" t="s">
        <v>22</v>
      </c>
      <c r="P1061" s="42" t="s">
        <v>10</v>
      </c>
      <c r="R1061" s="31" t="str">
        <f t="shared" si="32"/>
        <v/>
      </c>
    </row>
    <row r="1062" spans="3:18" ht="15.75" x14ac:dyDescent="0.25">
      <c r="C1062" s="42" t="s">
        <v>2747</v>
      </c>
      <c r="D1062" s="42" t="s">
        <v>10</v>
      </c>
      <c r="E1062" s="42" t="s">
        <v>10</v>
      </c>
      <c r="F1062" s="42" t="s">
        <v>2697</v>
      </c>
      <c r="G1062" s="42">
        <v>5041</v>
      </c>
      <c r="H1062" s="43" t="s">
        <v>403</v>
      </c>
      <c r="I1062" s="43" t="s">
        <v>2706</v>
      </c>
      <c r="J1062" s="43" t="s">
        <v>833</v>
      </c>
      <c r="K1062" s="43">
        <v>1</v>
      </c>
      <c r="L1062" s="43">
        <v>0</v>
      </c>
      <c r="M1062" s="43">
        <f t="shared" si="33"/>
        <v>0</v>
      </c>
      <c r="N1062" s="44">
        <v>0</v>
      </c>
      <c r="O1062" s="43" t="s">
        <v>22</v>
      </c>
      <c r="P1062" s="42" t="s">
        <v>10</v>
      </c>
      <c r="R1062" s="31" t="str">
        <f t="shared" si="32"/>
        <v/>
      </c>
    </row>
    <row r="1063" spans="3:18" ht="15.75" x14ac:dyDescent="0.25">
      <c r="C1063" s="42" t="s">
        <v>2747</v>
      </c>
      <c r="D1063" s="42" t="s">
        <v>10</v>
      </c>
      <c r="E1063" s="42" t="s">
        <v>10</v>
      </c>
      <c r="F1063" s="42" t="s">
        <v>2701</v>
      </c>
      <c r="G1063" s="42">
        <v>5042</v>
      </c>
      <c r="H1063" s="43" t="s">
        <v>403</v>
      </c>
      <c r="I1063" s="43" t="s">
        <v>2706</v>
      </c>
      <c r="J1063" s="43" t="s">
        <v>833</v>
      </c>
      <c r="K1063" s="43">
        <v>1</v>
      </c>
      <c r="L1063" s="43">
        <v>0</v>
      </c>
      <c r="M1063" s="43">
        <f t="shared" si="33"/>
        <v>0</v>
      </c>
      <c r="N1063" s="44">
        <v>0</v>
      </c>
      <c r="O1063" s="43" t="s">
        <v>22</v>
      </c>
      <c r="P1063" s="42" t="s">
        <v>10</v>
      </c>
      <c r="R1063" s="31" t="str">
        <f t="shared" si="32"/>
        <v/>
      </c>
    </row>
    <row r="1064" spans="3:18" ht="15.75" x14ac:dyDescent="0.25">
      <c r="C1064" s="42" t="s">
        <v>2747</v>
      </c>
      <c r="D1064" s="42" t="s">
        <v>10</v>
      </c>
      <c r="E1064" s="42" t="s">
        <v>2011</v>
      </c>
      <c r="F1064" s="42" t="s">
        <v>124</v>
      </c>
      <c r="G1064" s="42">
        <v>5034</v>
      </c>
      <c r="H1064" s="43" t="s">
        <v>405</v>
      </c>
      <c r="I1064" s="43" t="s">
        <v>2705</v>
      </c>
      <c r="J1064" s="43" t="s">
        <v>834</v>
      </c>
      <c r="K1064" s="43">
        <v>6</v>
      </c>
      <c r="L1064" s="43">
        <v>0</v>
      </c>
      <c r="M1064" s="43">
        <f t="shared" si="33"/>
        <v>0</v>
      </c>
      <c r="N1064" s="44">
        <v>0</v>
      </c>
      <c r="O1064" s="43" t="s">
        <v>22</v>
      </c>
      <c r="P1064" s="42" t="s">
        <v>14</v>
      </c>
      <c r="R1064" s="31">
        <f t="shared" si="32"/>
        <v>0</v>
      </c>
    </row>
    <row r="1065" spans="3:18" ht="15.75" x14ac:dyDescent="0.25">
      <c r="C1065" s="42" t="s">
        <v>2747</v>
      </c>
      <c r="D1065" s="42" t="s">
        <v>10</v>
      </c>
      <c r="E1065" s="42" t="s">
        <v>2011</v>
      </c>
      <c r="F1065" s="42" t="s">
        <v>625</v>
      </c>
      <c r="G1065" s="42">
        <v>5035</v>
      </c>
      <c r="H1065" s="43" t="s">
        <v>403</v>
      </c>
      <c r="I1065" s="43" t="s">
        <v>2705</v>
      </c>
      <c r="J1065" s="43" t="s">
        <v>834</v>
      </c>
      <c r="K1065" s="43">
        <v>1</v>
      </c>
      <c r="L1065" s="43">
        <v>0</v>
      </c>
      <c r="M1065" s="43">
        <f t="shared" si="33"/>
        <v>0</v>
      </c>
      <c r="N1065" s="44">
        <v>0</v>
      </c>
      <c r="O1065" s="43" t="s">
        <v>22</v>
      </c>
      <c r="P1065" s="42" t="s">
        <v>14</v>
      </c>
      <c r="R1065" s="31">
        <f t="shared" si="32"/>
        <v>0</v>
      </c>
    </row>
    <row r="1066" spans="3:18" ht="15.75" x14ac:dyDescent="0.25">
      <c r="C1066" s="42" t="s">
        <v>2747</v>
      </c>
      <c r="D1066" s="42" t="s">
        <v>10</v>
      </c>
      <c r="E1066" s="42" t="s">
        <v>2011</v>
      </c>
      <c r="F1066" s="42" t="s">
        <v>626</v>
      </c>
      <c r="G1066" s="42">
        <v>6868</v>
      </c>
      <c r="H1066" s="43" t="s">
        <v>403</v>
      </c>
      <c r="I1066" s="43" t="s">
        <v>2705</v>
      </c>
      <c r="J1066" s="43" t="s">
        <v>834</v>
      </c>
      <c r="K1066" s="43">
        <v>1</v>
      </c>
      <c r="L1066" s="43">
        <v>0</v>
      </c>
      <c r="M1066" s="43">
        <f t="shared" si="33"/>
        <v>0</v>
      </c>
      <c r="N1066" s="44">
        <v>0</v>
      </c>
      <c r="O1066" s="43" t="s">
        <v>22</v>
      </c>
      <c r="P1066" s="42" t="s">
        <v>14</v>
      </c>
      <c r="R1066" s="31">
        <f t="shared" si="32"/>
        <v>0</v>
      </c>
    </row>
    <row r="1067" spans="3:18" ht="15.75" x14ac:dyDescent="0.25">
      <c r="C1067" s="42" t="s">
        <v>2747</v>
      </c>
      <c r="D1067" s="42" t="s">
        <v>10</v>
      </c>
      <c r="E1067" s="42" t="s">
        <v>17</v>
      </c>
      <c r="F1067" s="42" t="s">
        <v>133</v>
      </c>
      <c r="G1067" s="42">
        <v>5029</v>
      </c>
      <c r="H1067" s="43" t="s">
        <v>405</v>
      </c>
      <c r="I1067" s="43" t="s">
        <v>2705</v>
      </c>
      <c r="J1067" s="43" t="s">
        <v>834</v>
      </c>
      <c r="K1067" s="43">
        <v>3</v>
      </c>
      <c r="L1067" s="43">
        <v>0</v>
      </c>
      <c r="M1067" s="43">
        <f t="shared" si="33"/>
        <v>0</v>
      </c>
      <c r="N1067" s="44">
        <v>0</v>
      </c>
      <c r="O1067" s="43" t="s">
        <v>22</v>
      </c>
      <c r="P1067" s="42" t="s">
        <v>13</v>
      </c>
      <c r="R1067" s="31">
        <f t="shared" si="32"/>
        <v>0</v>
      </c>
    </row>
    <row r="1068" spans="3:18" ht="15.75" x14ac:dyDescent="0.25">
      <c r="C1068" s="42" t="s">
        <v>2747</v>
      </c>
      <c r="D1068" s="42" t="s">
        <v>10</v>
      </c>
      <c r="E1068" s="42" t="s">
        <v>17</v>
      </c>
      <c r="F1068" s="42" t="s">
        <v>619</v>
      </c>
      <c r="G1068" s="42">
        <v>5027</v>
      </c>
      <c r="H1068" s="43" t="s">
        <v>405</v>
      </c>
      <c r="I1068" s="43" t="s">
        <v>2706</v>
      </c>
      <c r="J1068" s="43" t="s">
        <v>833</v>
      </c>
      <c r="K1068" s="43">
        <v>2</v>
      </c>
      <c r="L1068" s="43">
        <v>0</v>
      </c>
      <c r="M1068" s="43">
        <f t="shared" si="33"/>
        <v>0</v>
      </c>
      <c r="N1068" s="44">
        <v>0</v>
      </c>
      <c r="O1068" s="43" t="s">
        <v>22</v>
      </c>
      <c r="P1068" s="42" t="s">
        <v>17</v>
      </c>
      <c r="R1068" s="31" t="str">
        <f t="shared" si="32"/>
        <v/>
      </c>
    </row>
    <row r="1069" spans="3:18" ht="15.75" x14ac:dyDescent="0.25">
      <c r="C1069" s="42" t="s">
        <v>2747</v>
      </c>
      <c r="D1069" s="42" t="s">
        <v>10</v>
      </c>
      <c r="E1069" s="42" t="s">
        <v>19</v>
      </c>
      <c r="F1069" s="42" t="s">
        <v>617</v>
      </c>
      <c r="G1069" s="42">
        <v>5017</v>
      </c>
      <c r="H1069" s="43" t="s">
        <v>403</v>
      </c>
      <c r="I1069" s="43" t="s">
        <v>2706</v>
      </c>
      <c r="J1069" s="43" t="s">
        <v>833</v>
      </c>
      <c r="K1069" s="43">
        <v>1</v>
      </c>
      <c r="L1069" s="43">
        <v>0</v>
      </c>
      <c r="M1069" s="43">
        <f t="shared" si="33"/>
        <v>0</v>
      </c>
      <c r="N1069" s="44">
        <v>0</v>
      </c>
      <c r="O1069" s="43" t="s">
        <v>22</v>
      </c>
      <c r="P1069" s="42" t="s">
        <v>848</v>
      </c>
      <c r="R1069" s="31" t="str">
        <f t="shared" si="32"/>
        <v/>
      </c>
    </row>
    <row r="1070" spans="3:18" ht="15.75" x14ac:dyDescent="0.25">
      <c r="C1070" s="42" t="s">
        <v>2747</v>
      </c>
      <c r="D1070" s="42" t="s">
        <v>10</v>
      </c>
      <c r="E1070" s="42" t="s">
        <v>19</v>
      </c>
      <c r="F1070" s="42" t="s">
        <v>615</v>
      </c>
      <c r="G1070" s="42">
        <v>4974</v>
      </c>
      <c r="H1070" s="43" t="s">
        <v>405</v>
      </c>
      <c r="I1070" s="43" t="s">
        <v>2705</v>
      </c>
      <c r="J1070" s="43" t="s">
        <v>834</v>
      </c>
      <c r="K1070" s="43">
        <v>3</v>
      </c>
      <c r="L1070" s="43">
        <v>0</v>
      </c>
      <c r="M1070" s="43">
        <f t="shared" si="33"/>
        <v>0</v>
      </c>
      <c r="N1070" s="44">
        <v>0</v>
      </c>
      <c r="O1070" s="43" t="s">
        <v>22</v>
      </c>
      <c r="P1070" s="42" t="s">
        <v>18</v>
      </c>
      <c r="R1070" s="31">
        <f t="shared" si="32"/>
        <v>0</v>
      </c>
    </row>
    <row r="1071" spans="3:18" ht="15.75" x14ac:dyDescent="0.25">
      <c r="C1071" s="42" t="s">
        <v>2747</v>
      </c>
      <c r="D1071" s="42" t="s">
        <v>10</v>
      </c>
      <c r="E1071" s="42" t="s">
        <v>19</v>
      </c>
      <c r="F1071" s="42" t="s">
        <v>2669</v>
      </c>
      <c r="G1071" s="42">
        <v>5019</v>
      </c>
      <c r="H1071" s="43" t="s">
        <v>405</v>
      </c>
      <c r="I1071" s="43" t="s">
        <v>2706</v>
      </c>
      <c r="J1071" s="43" t="s">
        <v>833</v>
      </c>
      <c r="K1071" s="43">
        <v>3</v>
      </c>
      <c r="L1071" s="43">
        <v>0</v>
      </c>
      <c r="M1071" s="43">
        <f t="shared" si="33"/>
        <v>0</v>
      </c>
      <c r="N1071" s="44">
        <v>0</v>
      </c>
      <c r="O1071" s="43" t="s">
        <v>22</v>
      </c>
      <c r="P1071" s="42" t="s">
        <v>848</v>
      </c>
      <c r="R1071" s="31" t="str">
        <f t="shared" si="32"/>
        <v/>
      </c>
    </row>
    <row r="1072" spans="3:18" ht="15.75" x14ac:dyDescent="0.25">
      <c r="C1072" s="42" t="s">
        <v>2747</v>
      </c>
      <c r="D1072" s="42" t="s">
        <v>10</v>
      </c>
      <c r="E1072" s="42" t="s">
        <v>19</v>
      </c>
      <c r="F1072" s="42" t="s">
        <v>2670</v>
      </c>
      <c r="G1072" s="42">
        <v>4975</v>
      </c>
      <c r="H1072" s="43" t="s">
        <v>403</v>
      </c>
      <c r="I1072" s="43" t="s">
        <v>2705</v>
      </c>
      <c r="J1072" s="43" t="s">
        <v>834</v>
      </c>
      <c r="K1072" s="43">
        <v>3</v>
      </c>
      <c r="L1072" s="43">
        <v>0</v>
      </c>
      <c r="M1072" s="43">
        <f t="shared" si="33"/>
        <v>0</v>
      </c>
      <c r="N1072" s="44">
        <v>0</v>
      </c>
      <c r="O1072" s="43" t="s">
        <v>22</v>
      </c>
      <c r="P1072" s="42" t="s">
        <v>18</v>
      </c>
      <c r="R1072" s="31">
        <f t="shared" si="32"/>
        <v>0</v>
      </c>
    </row>
    <row r="1073" spans="3:18" ht="15.75" x14ac:dyDescent="0.25">
      <c r="C1073" s="42" t="s">
        <v>2747</v>
      </c>
      <c r="D1073" s="42" t="s">
        <v>10</v>
      </c>
      <c r="E1073" s="42" t="s">
        <v>19</v>
      </c>
      <c r="F1073" s="42" t="s">
        <v>613</v>
      </c>
      <c r="G1073" s="42">
        <v>4972</v>
      </c>
      <c r="H1073" s="43" t="s">
        <v>403</v>
      </c>
      <c r="I1073" s="43" t="s">
        <v>2706</v>
      </c>
      <c r="J1073" s="43" t="s">
        <v>833</v>
      </c>
      <c r="K1073" s="43">
        <v>2</v>
      </c>
      <c r="L1073" s="43">
        <v>0</v>
      </c>
      <c r="M1073" s="43">
        <f t="shared" si="33"/>
        <v>0</v>
      </c>
      <c r="N1073" s="44">
        <v>0</v>
      </c>
      <c r="O1073" s="43" t="s">
        <v>22</v>
      </c>
      <c r="P1073" s="42" t="s">
        <v>19</v>
      </c>
      <c r="R1073" s="31" t="str">
        <f t="shared" si="32"/>
        <v/>
      </c>
    </row>
    <row r="1074" spans="3:18" ht="15.75" x14ac:dyDescent="0.25">
      <c r="C1074" s="42" t="s">
        <v>2747</v>
      </c>
      <c r="D1074" s="42" t="s">
        <v>10</v>
      </c>
      <c r="E1074" s="42" t="s">
        <v>19</v>
      </c>
      <c r="F1074" s="42" t="s">
        <v>614</v>
      </c>
      <c r="G1074" s="42">
        <v>7698</v>
      </c>
      <c r="H1074" s="43" t="s">
        <v>403</v>
      </c>
      <c r="I1074" s="43" t="s">
        <v>2706</v>
      </c>
      <c r="J1074" s="43" t="s">
        <v>833</v>
      </c>
      <c r="K1074" s="43">
        <v>3</v>
      </c>
      <c r="L1074" s="43">
        <v>0</v>
      </c>
      <c r="M1074" s="43">
        <f t="shared" si="33"/>
        <v>0</v>
      </c>
      <c r="N1074" s="44">
        <v>0</v>
      </c>
      <c r="O1074" s="43" t="s">
        <v>22</v>
      </c>
      <c r="P1074" s="42" t="s">
        <v>19</v>
      </c>
      <c r="R1074" s="31" t="str">
        <f t="shared" si="32"/>
        <v/>
      </c>
    </row>
    <row r="1075" spans="3:18" ht="15.75" x14ac:dyDescent="0.25">
      <c r="C1075" s="42" t="s">
        <v>2747</v>
      </c>
      <c r="D1075" s="42" t="s">
        <v>10</v>
      </c>
      <c r="E1075" s="42" t="s">
        <v>11</v>
      </c>
      <c r="F1075" s="42" t="s">
        <v>622</v>
      </c>
      <c r="G1075" s="42">
        <v>5012</v>
      </c>
      <c r="H1075" s="43" t="s">
        <v>405</v>
      </c>
      <c r="I1075" s="43" t="s">
        <v>2705</v>
      </c>
      <c r="J1075" s="43" t="s">
        <v>834</v>
      </c>
      <c r="K1075" s="43">
        <v>9</v>
      </c>
      <c r="L1075" s="43">
        <v>0</v>
      </c>
      <c r="M1075" s="43">
        <f t="shared" si="33"/>
        <v>0</v>
      </c>
      <c r="N1075" s="44">
        <v>0</v>
      </c>
      <c r="O1075" s="43" t="s">
        <v>22</v>
      </c>
      <c r="P1075" s="42" t="s">
        <v>16</v>
      </c>
      <c r="R1075" s="31">
        <f t="shared" si="32"/>
        <v>0</v>
      </c>
    </row>
    <row r="1076" spans="3:18" ht="15.75" x14ac:dyDescent="0.25">
      <c r="C1076" s="42" t="s">
        <v>2747</v>
      </c>
      <c r="D1076" s="42" t="s">
        <v>10</v>
      </c>
      <c r="E1076" s="42" t="s">
        <v>11</v>
      </c>
      <c r="F1076" s="42" t="s">
        <v>130</v>
      </c>
      <c r="G1076" s="42">
        <v>5020</v>
      </c>
      <c r="H1076" s="43" t="s">
        <v>405</v>
      </c>
      <c r="I1076" s="43" t="s">
        <v>2705</v>
      </c>
      <c r="J1076" s="43" t="s">
        <v>834</v>
      </c>
      <c r="K1076" s="43">
        <v>35</v>
      </c>
      <c r="L1076" s="43">
        <v>2</v>
      </c>
      <c r="M1076" s="43">
        <f t="shared" si="33"/>
        <v>2</v>
      </c>
      <c r="N1076" s="44">
        <v>5.7142857142857141E-2</v>
      </c>
      <c r="O1076" s="43" t="s">
        <v>22</v>
      </c>
      <c r="P1076" s="42" t="s">
        <v>11</v>
      </c>
      <c r="R1076" s="31">
        <f t="shared" si="32"/>
        <v>2</v>
      </c>
    </row>
    <row r="1077" spans="3:18" ht="15.75" x14ac:dyDescent="0.25">
      <c r="C1077" s="42" t="s">
        <v>2747</v>
      </c>
      <c r="D1077" s="42" t="s">
        <v>10</v>
      </c>
      <c r="E1077" s="42" t="s">
        <v>11</v>
      </c>
      <c r="F1077" s="42" t="s">
        <v>624</v>
      </c>
      <c r="G1077" s="42">
        <v>5021</v>
      </c>
      <c r="H1077" s="43" t="s">
        <v>403</v>
      </c>
      <c r="I1077" s="43" t="s">
        <v>2705</v>
      </c>
      <c r="J1077" s="43" t="s">
        <v>834</v>
      </c>
      <c r="K1077" s="43">
        <v>1</v>
      </c>
      <c r="L1077" s="43">
        <v>0</v>
      </c>
      <c r="M1077" s="43">
        <f t="shared" si="33"/>
        <v>0</v>
      </c>
      <c r="N1077" s="44">
        <v>0</v>
      </c>
      <c r="O1077" s="43" t="s">
        <v>22</v>
      </c>
      <c r="P1077" s="42" t="s">
        <v>11</v>
      </c>
      <c r="R1077" s="31">
        <f t="shared" si="32"/>
        <v>0</v>
      </c>
    </row>
    <row r="1078" spans="3:18" ht="15.75" x14ac:dyDescent="0.25">
      <c r="C1078" s="42" t="s">
        <v>2747</v>
      </c>
      <c r="D1078" s="42" t="s">
        <v>10</v>
      </c>
      <c r="E1078" s="42" t="s">
        <v>11</v>
      </c>
      <c r="F1078" s="42" t="s">
        <v>128</v>
      </c>
      <c r="G1078" s="42">
        <v>5024</v>
      </c>
      <c r="H1078" s="43" t="s">
        <v>403</v>
      </c>
      <c r="I1078" s="43" t="s">
        <v>2705</v>
      </c>
      <c r="J1078" s="43" t="s">
        <v>834</v>
      </c>
      <c r="K1078" s="43">
        <v>1</v>
      </c>
      <c r="L1078" s="43">
        <v>0</v>
      </c>
      <c r="M1078" s="43">
        <f t="shared" si="33"/>
        <v>0</v>
      </c>
      <c r="N1078" s="44">
        <v>0</v>
      </c>
      <c r="O1078" s="43" t="s">
        <v>22</v>
      </c>
      <c r="P1078" s="42" t="s">
        <v>11</v>
      </c>
      <c r="R1078" s="31">
        <f t="shared" si="32"/>
        <v>0</v>
      </c>
    </row>
    <row r="1079" spans="3:18" ht="15.75" x14ac:dyDescent="0.25">
      <c r="C1079" s="42" t="s">
        <v>2747</v>
      </c>
      <c r="D1079" s="42" t="s">
        <v>10</v>
      </c>
      <c r="E1079" s="42" t="s">
        <v>11</v>
      </c>
      <c r="F1079" s="42" t="s">
        <v>126</v>
      </c>
      <c r="G1079" s="42">
        <v>6836</v>
      </c>
      <c r="H1079" s="43" t="s">
        <v>403</v>
      </c>
      <c r="I1079" s="43" t="s">
        <v>2705</v>
      </c>
      <c r="J1079" s="43" t="s">
        <v>834</v>
      </c>
      <c r="K1079" s="43">
        <v>1</v>
      </c>
      <c r="L1079" s="43">
        <v>0</v>
      </c>
      <c r="M1079" s="43">
        <f t="shared" si="33"/>
        <v>0</v>
      </c>
      <c r="N1079" s="44">
        <v>0</v>
      </c>
      <c r="O1079" s="43" t="s">
        <v>22</v>
      </c>
      <c r="P1079" s="42" t="s">
        <v>11</v>
      </c>
      <c r="R1079" s="31">
        <f t="shared" si="32"/>
        <v>0</v>
      </c>
    </row>
    <row r="1080" spans="3:18" ht="15.75" x14ac:dyDescent="0.25">
      <c r="C1080" s="42" t="s">
        <v>2747</v>
      </c>
      <c r="D1080" s="42" t="s">
        <v>10</v>
      </c>
      <c r="E1080" s="42" t="s">
        <v>11</v>
      </c>
      <c r="F1080" s="42" t="s">
        <v>127</v>
      </c>
      <c r="G1080" s="42">
        <v>5023</v>
      </c>
      <c r="H1080" s="43" t="s">
        <v>403</v>
      </c>
      <c r="I1080" s="43" t="s">
        <v>2705</v>
      </c>
      <c r="J1080" s="43" t="s">
        <v>834</v>
      </c>
      <c r="K1080" s="43">
        <v>1</v>
      </c>
      <c r="L1080" s="43">
        <v>0</v>
      </c>
      <c r="M1080" s="43">
        <f t="shared" si="33"/>
        <v>0</v>
      </c>
      <c r="N1080" s="44">
        <v>0</v>
      </c>
      <c r="O1080" s="43" t="s">
        <v>22</v>
      </c>
      <c r="P1080" s="42" t="s">
        <v>11</v>
      </c>
      <c r="R1080" s="31">
        <f t="shared" si="32"/>
        <v>0</v>
      </c>
    </row>
    <row r="1081" spans="3:18" ht="15.75" x14ac:dyDescent="0.25">
      <c r="C1081" s="42" t="s">
        <v>2747</v>
      </c>
      <c r="D1081" s="42" t="s">
        <v>10</v>
      </c>
      <c r="E1081" s="42" t="s">
        <v>11</v>
      </c>
      <c r="F1081" s="42" t="s">
        <v>131</v>
      </c>
      <c r="G1081" s="42">
        <v>5014</v>
      </c>
      <c r="H1081" s="43" t="s">
        <v>403</v>
      </c>
      <c r="I1081" s="43" t="s">
        <v>2705</v>
      </c>
      <c r="J1081" s="43" t="s">
        <v>834</v>
      </c>
      <c r="K1081" s="43">
        <v>1</v>
      </c>
      <c r="L1081" s="43">
        <v>0</v>
      </c>
      <c r="M1081" s="43">
        <f t="shared" si="33"/>
        <v>0</v>
      </c>
      <c r="N1081" s="44">
        <v>0</v>
      </c>
      <c r="O1081" s="43" t="s">
        <v>22</v>
      </c>
      <c r="P1081" s="42" t="s">
        <v>16</v>
      </c>
      <c r="R1081" s="31">
        <f t="shared" si="32"/>
        <v>0</v>
      </c>
    </row>
    <row r="1082" spans="3:18" ht="15.75" x14ac:dyDescent="0.25">
      <c r="C1082" s="42" t="s">
        <v>2747</v>
      </c>
      <c r="D1082" s="42" t="s">
        <v>10</v>
      </c>
      <c r="E1082" s="42" t="s">
        <v>11</v>
      </c>
      <c r="F1082" s="42" t="s">
        <v>822</v>
      </c>
      <c r="G1082" s="42">
        <v>11068</v>
      </c>
      <c r="H1082" s="43" t="s">
        <v>403</v>
      </c>
      <c r="I1082" s="43" t="s">
        <v>2705</v>
      </c>
      <c r="J1082" s="43" t="s">
        <v>834</v>
      </c>
      <c r="K1082" s="43">
        <v>1</v>
      </c>
      <c r="L1082" s="43">
        <v>0</v>
      </c>
      <c r="M1082" s="43">
        <f t="shared" si="33"/>
        <v>0</v>
      </c>
      <c r="N1082" s="44">
        <v>0</v>
      </c>
      <c r="O1082" s="43" t="s">
        <v>22</v>
      </c>
      <c r="P1082" s="42" t="s">
        <v>16</v>
      </c>
      <c r="R1082" s="31">
        <f t="shared" si="32"/>
        <v>0</v>
      </c>
    </row>
    <row r="1083" spans="3:18" ht="15.75" x14ac:dyDescent="0.25">
      <c r="C1083" s="42" t="s">
        <v>2747</v>
      </c>
      <c r="D1083" s="42" t="s">
        <v>10</v>
      </c>
      <c r="E1083" s="42" t="s">
        <v>2011</v>
      </c>
      <c r="F1083" s="42" t="s">
        <v>124</v>
      </c>
      <c r="G1083" s="42">
        <v>5034</v>
      </c>
      <c r="H1083" s="43" t="s">
        <v>405</v>
      </c>
      <c r="I1083" s="43" t="s">
        <v>2705</v>
      </c>
      <c r="J1083" s="43" t="s">
        <v>834</v>
      </c>
      <c r="K1083" s="43">
        <v>12</v>
      </c>
      <c r="L1083" s="43">
        <v>0</v>
      </c>
      <c r="M1083" s="43">
        <f t="shared" si="33"/>
        <v>0</v>
      </c>
      <c r="N1083" s="44">
        <v>0</v>
      </c>
      <c r="O1083" s="43" t="s">
        <v>22</v>
      </c>
      <c r="P1083" s="42" t="s">
        <v>14</v>
      </c>
      <c r="R1083" s="31">
        <f t="shared" si="32"/>
        <v>0</v>
      </c>
    </row>
    <row r="1084" spans="3:18" ht="15.75" x14ac:dyDescent="0.25">
      <c r="C1084" s="42" t="s">
        <v>2747</v>
      </c>
      <c r="D1084" s="42" t="s">
        <v>10</v>
      </c>
      <c r="E1084" s="42" t="s">
        <v>2011</v>
      </c>
      <c r="F1084" s="42" t="s">
        <v>625</v>
      </c>
      <c r="G1084" s="42">
        <v>5035</v>
      </c>
      <c r="H1084" s="43" t="s">
        <v>403</v>
      </c>
      <c r="I1084" s="43" t="s">
        <v>2705</v>
      </c>
      <c r="J1084" s="43" t="s">
        <v>834</v>
      </c>
      <c r="K1084" s="43">
        <v>3</v>
      </c>
      <c r="L1084" s="43">
        <v>0</v>
      </c>
      <c r="M1084" s="43">
        <f t="shared" si="33"/>
        <v>0</v>
      </c>
      <c r="N1084" s="44">
        <v>0</v>
      </c>
      <c r="O1084" s="43" t="s">
        <v>22</v>
      </c>
      <c r="P1084" s="42" t="s">
        <v>14</v>
      </c>
      <c r="R1084" s="31">
        <f t="shared" si="32"/>
        <v>0</v>
      </c>
    </row>
    <row r="1085" spans="3:18" ht="15.75" x14ac:dyDescent="0.25">
      <c r="C1085" s="42" t="s">
        <v>2747</v>
      </c>
      <c r="D1085" s="42" t="s">
        <v>10</v>
      </c>
      <c r="E1085" s="42" t="s">
        <v>2011</v>
      </c>
      <c r="F1085" s="42" t="s">
        <v>626</v>
      </c>
      <c r="G1085" s="42">
        <v>6868</v>
      </c>
      <c r="H1085" s="43" t="s">
        <v>403</v>
      </c>
      <c r="I1085" s="43" t="s">
        <v>2705</v>
      </c>
      <c r="J1085" s="43" t="s">
        <v>834</v>
      </c>
      <c r="K1085" s="43">
        <v>2</v>
      </c>
      <c r="L1085" s="43">
        <v>0</v>
      </c>
      <c r="M1085" s="43">
        <f t="shared" si="33"/>
        <v>0</v>
      </c>
      <c r="N1085" s="44">
        <v>0</v>
      </c>
      <c r="O1085" s="43" t="s">
        <v>22</v>
      </c>
      <c r="P1085" s="42" t="s">
        <v>14</v>
      </c>
      <c r="R1085" s="31">
        <f t="shared" si="32"/>
        <v>0</v>
      </c>
    </row>
    <row r="1086" spans="3:18" ht="15.75" x14ac:dyDescent="0.25">
      <c r="C1086" s="42" t="s">
        <v>2747</v>
      </c>
      <c r="D1086" s="42" t="s">
        <v>10</v>
      </c>
      <c r="E1086" s="42" t="s">
        <v>2011</v>
      </c>
      <c r="F1086" s="42" t="s">
        <v>125</v>
      </c>
      <c r="G1086" s="42">
        <v>5036</v>
      </c>
      <c r="H1086" s="43" t="s">
        <v>403</v>
      </c>
      <c r="I1086" s="43" t="s">
        <v>2705</v>
      </c>
      <c r="J1086" s="43" t="s">
        <v>834</v>
      </c>
      <c r="K1086" s="43">
        <v>1</v>
      </c>
      <c r="L1086" s="43">
        <v>0</v>
      </c>
      <c r="M1086" s="43">
        <f t="shared" si="33"/>
        <v>0</v>
      </c>
      <c r="N1086" s="44">
        <v>0</v>
      </c>
      <c r="O1086" s="43" t="s">
        <v>22</v>
      </c>
      <c r="P1086" s="42" t="s">
        <v>14</v>
      </c>
      <c r="R1086" s="31">
        <f t="shared" si="32"/>
        <v>0</v>
      </c>
    </row>
    <row r="1087" spans="3:18" ht="15.75" x14ac:dyDescent="0.25">
      <c r="C1087" s="42" t="s">
        <v>2747</v>
      </c>
      <c r="D1087" s="42" t="s">
        <v>10</v>
      </c>
      <c r="E1087" s="42" t="s">
        <v>19</v>
      </c>
      <c r="F1087" s="42" t="s">
        <v>612</v>
      </c>
      <c r="G1087" s="42">
        <v>4971</v>
      </c>
      <c r="H1087" s="43" t="s">
        <v>405</v>
      </c>
      <c r="I1087" s="43" t="s">
        <v>2706</v>
      </c>
      <c r="J1087" s="43" t="s">
        <v>833</v>
      </c>
      <c r="K1087" s="43">
        <v>14</v>
      </c>
      <c r="L1087" s="43">
        <v>0</v>
      </c>
      <c r="M1087" s="43">
        <f t="shared" si="33"/>
        <v>0</v>
      </c>
      <c r="N1087" s="44">
        <v>0</v>
      </c>
      <c r="O1087" s="43" t="s">
        <v>22</v>
      </c>
      <c r="P1087" s="42" t="s">
        <v>19</v>
      </c>
      <c r="R1087" s="31" t="str">
        <f t="shared" si="32"/>
        <v/>
      </c>
    </row>
    <row r="1088" spans="3:18" ht="15.75" x14ac:dyDescent="0.25">
      <c r="C1088" s="42" t="s">
        <v>2747</v>
      </c>
      <c r="D1088" s="42" t="s">
        <v>10</v>
      </c>
      <c r="E1088" s="42" t="s">
        <v>19</v>
      </c>
      <c r="F1088" s="42" t="s">
        <v>615</v>
      </c>
      <c r="G1088" s="42">
        <v>4974</v>
      </c>
      <c r="H1088" s="43" t="s">
        <v>405</v>
      </c>
      <c r="I1088" s="43" t="s">
        <v>2705</v>
      </c>
      <c r="J1088" s="43" t="s">
        <v>834</v>
      </c>
      <c r="K1088" s="43">
        <v>7</v>
      </c>
      <c r="L1088" s="43">
        <v>0</v>
      </c>
      <c r="M1088" s="43">
        <f t="shared" si="33"/>
        <v>0</v>
      </c>
      <c r="N1088" s="44">
        <v>0</v>
      </c>
      <c r="O1088" s="43" t="s">
        <v>22</v>
      </c>
      <c r="P1088" s="42" t="s">
        <v>18</v>
      </c>
      <c r="R1088" s="31">
        <f t="shared" si="32"/>
        <v>0</v>
      </c>
    </row>
    <row r="1089" spans="3:18" ht="15.75" x14ac:dyDescent="0.25">
      <c r="C1089" s="42" t="s">
        <v>2747</v>
      </c>
      <c r="D1089" s="42" t="s">
        <v>10</v>
      </c>
      <c r="E1089" s="42" t="s">
        <v>19</v>
      </c>
      <c r="F1089" s="42" t="s">
        <v>617</v>
      </c>
      <c r="G1089" s="42">
        <v>5017</v>
      </c>
      <c r="H1089" s="43" t="s">
        <v>403</v>
      </c>
      <c r="I1089" s="43" t="s">
        <v>2706</v>
      </c>
      <c r="J1089" s="43" t="s">
        <v>833</v>
      </c>
      <c r="K1089" s="43">
        <v>1</v>
      </c>
      <c r="L1089" s="43">
        <v>0</v>
      </c>
      <c r="M1089" s="43">
        <f t="shared" si="33"/>
        <v>0</v>
      </c>
      <c r="N1089" s="44">
        <v>0</v>
      </c>
      <c r="O1089" s="43" t="s">
        <v>22</v>
      </c>
      <c r="P1089" s="42" t="s">
        <v>848</v>
      </c>
      <c r="R1089" s="31" t="str">
        <f t="shared" si="32"/>
        <v/>
      </c>
    </row>
    <row r="1090" spans="3:18" ht="15.75" x14ac:dyDescent="0.25">
      <c r="C1090" s="42" t="s">
        <v>2747</v>
      </c>
      <c r="D1090" s="42" t="s">
        <v>10</v>
      </c>
      <c r="E1090" s="42" t="s">
        <v>19</v>
      </c>
      <c r="F1090" s="42" t="s">
        <v>614</v>
      </c>
      <c r="G1090" s="42">
        <v>7698</v>
      </c>
      <c r="H1090" s="43" t="s">
        <v>403</v>
      </c>
      <c r="I1090" s="43" t="s">
        <v>2706</v>
      </c>
      <c r="J1090" s="43" t="s">
        <v>833</v>
      </c>
      <c r="K1090" s="43">
        <v>2</v>
      </c>
      <c r="L1090" s="43">
        <v>0</v>
      </c>
      <c r="M1090" s="43">
        <f t="shared" si="33"/>
        <v>0</v>
      </c>
      <c r="N1090" s="44">
        <v>0</v>
      </c>
      <c r="O1090" s="43" t="s">
        <v>22</v>
      </c>
      <c r="P1090" s="42" t="s">
        <v>19</v>
      </c>
      <c r="R1090" s="31" t="str">
        <f t="shared" si="32"/>
        <v/>
      </c>
    </row>
    <row r="1091" spans="3:18" ht="15.75" x14ac:dyDescent="0.25">
      <c r="C1091" s="42" t="s">
        <v>2747</v>
      </c>
      <c r="D1091" s="42" t="s">
        <v>10</v>
      </c>
      <c r="E1091" s="42" t="s">
        <v>19</v>
      </c>
      <c r="F1091" s="42" t="s">
        <v>616</v>
      </c>
      <c r="G1091" s="42">
        <v>4976</v>
      </c>
      <c r="H1091" s="43" t="s">
        <v>403</v>
      </c>
      <c r="I1091" s="43" t="s">
        <v>2705</v>
      </c>
      <c r="J1091" s="43" t="s">
        <v>834</v>
      </c>
      <c r="K1091" s="43">
        <v>2</v>
      </c>
      <c r="L1091" s="43">
        <v>0</v>
      </c>
      <c r="M1091" s="43">
        <f t="shared" si="33"/>
        <v>0</v>
      </c>
      <c r="N1091" s="44">
        <v>0</v>
      </c>
      <c r="O1091" s="43" t="s">
        <v>22</v>
      </c>
      <c r="P1091" s="42" t="s">
        <v>11</v>
      </c>
      <c r="R1091" s="31">
        <f t="shared" si="32"/>
        <v>0</v>
      </c>
    </row>
    <row r="1092" spans="3:18" ht="15.75" x14ac:dyDescent="0.25">
      <c r="C1092" s="42" t="s">
        <v>2747</v>
      </c>
      <c r="D1092" s="42" t="s">
        <v>10</v>
      </c>
      <c r="E1092" s="42" t="s">
        <v>17</v>
      </c>
      <c r="F1092" s="42" t="s">
        <v>621</v>
      </c>
      <c r="G1092" s="42">
        <v>5033</v>
      </c>
      <c r="H1092" s="43" t="s">
        <v>403</v>
      </c>
      <c r="I1092" s="43" t="s">
        <v>2706</v>
      </c>
      <c r="J1092" s="43" t="s">
        <v>833</v>
      </c>
      <c r="K1092" s="43">
        <v>1</v>
      </c>
      <c r="L1092" s="43">
        <v>0</v>
      </c>
      <c r="M1092" s="43">
        <f t="shared" si="33"/>
        <v>0</v>
      </c>
      <c r="N1092" s="44">
        <v>0</v>
      </c>
      <c r="O1092" s="43" t="s">
        <v>22</v>
      </c>
      <c r="P1092" s="42" t="s">
        <v>10</v>
      </c>
      <c r="R1092" s="31" t="str">
        <f t="shared" si="32"/>
        <v/>
      </c>
    </row>
    <row r="1093" spans="3:18" ht="15.75" x14ac:dyDescent="0.25">
      <c r="C1093" s="42" t="s">
        <v>2747</v>
      </c>
      <c r="D1093" s="42" t="s">
        <v>10</v>
      </c>
      <c r="E1093" s="42" t="s">
        <v>17</v>
      </c>
      <c r="F1093" s="42" t="s">
        <v>133</v>
      </c>
      <c r="G1093" s="42">
        <v>5029</v>
      </c>
      <c r="H1093" s="43" t="s">
        <v>405</v>
      </c>
      <c r="I1093" s="43" t="s">
        <v>2705</v>
      </c>
      <c r="J1093" s="43" t="s">
        <v>834</v>
      </c>
      <c r="K1093" s="43">
        <v>5</v>
      </c>
      <c r="L1093" s="43">
        <v>0</v>
      </c>
      <c r="M1093" s="43">
        <f t="shared" si="33"/>
        <v>0</v>
      </c>
      <c r="N1093" s="44">
        <v>0</v>
      </c>
      <c r="O1093" s="43" t="s">
        <v>22</v>
      </c>
      <c r="P1093" s="42" t="s">
        <v>13</v>
      </c>
      <c r="R1093" s="31">
        <f t="shared" si="32"/>
        <v>0</v>
      </c>
    </row>
    <row r="1094" spans="3:18" ht="15.75" x14ac:dyDescent="0.25">
      <c r="C1094" s="42" t="s">
        <v>2747</v>
      </c>
      <c r="D1094" s="42" t="s">
        <v>10</v>
      </c>
      <c r="E1094" s="42" t="s">
        <v>17</v>
      </c>
      <c r="F1094" s="42" t="s">
        <v>619</v>
      </c>
      <c r="G1094" s="42">
        <v>5027</v>
      </c>
      <c r="H1094" s="43" t="s">
        <v>405</v>
      </c>
      <c r="I1094" s="43" t="s">
        <v>2706</v>
      </c>
      <c r="J1094" s="43" t="s">
        <v>833</v>
      </c>
      <c r="K1094" s="43">
        <v>17</v>
      </c>
      <c r="L1094" s="43">
        <v>0</v>
      </c>
      <c r="M1094" s="43">
        <f t="shared" si="33"/>
        <v>0</v>
      </c>
      <c r="N1094" s="44">
        <v>0</v>
      </c>
      <c r="O1094" s="43" t="s">
        <v>22</v>
      </c>
      <c r="P1094" s="42" t="s">
        <v>17</v>
      </c>
      <c r="R1094" s="31" t="str">
        <f t="shared" si="32"/>
        <v/>
      </c>
    </row>
    <row r="1095" spans="3:18" ht="15.75" x14ac:dyDescent="0.25">
      <c r="C1095" s="42" t="s">
        <v>2747</v>
      </c>
      <c r="D1095" s="42" t="s">
        <v>10</v>
      </c>
      <c r="E1095" s="42" t="s">
        <v>17</v>
      </c>
      <c r="F1095" s="42" t="s">
        <v>620</v>
      </c>
      <c r="G1095" s="42">
        <v>5031</v>
      </c>
      <c r="H1095" s="43" t="s">
        <v>403</v>
      </c>
      <c r="I1095" s="43" t="s">
        <v>2705</v>
      </c>
      <c r="J1095" s="43" t="s">
        <v>834</v>
      </c>
      <c r="K1095" s="43">
        <v>1</v>
      </c>
      <c r="L1095" s="43">
        <v>0</v>
      </c>
      <c r="M1095" s="43">
        <f t="shared" si="33"/>
        <v>0</v>
      </c>
      <c r="N1095" s="44">
        <v>0</v>
      </c>
      <c r="O1095" s="43" t="s">
        <v>22</v>
      </c>
      <c r="P1095" s="42" t="s">
        <v>13</v>
      </c>
      <c r="R1095" s="31">
        <f t="shared" si="32"/>
        <v>0</v>
      </c>
    </row>
    <row r="1096" spans="3:18" ht="15.75" x14ac:dyDescent="0.25">
      <c r="C1096" s="42" t="s">
        <v>2747</v>
      </c>
      <c r="D1096" s="42" t="s">
        <v>10</v>
      </c>
      <c r="E1096" s="42" t="s">
        <v>17</v>
      </c>
      <c r="F1096" s="42" t="s">
        <v>618</v>
      </c>
      <c r="G1096" s="42">
        <v>5026</v>
      </c>
      <c r="H1096" s="43" t="s">
        <v>403</v>
      </c>
      <c r="I1096" s="43" t="s">
        <v>2705</v>
      </c>
      <c r="J1096" s="43" t="s">
        <v>834</v>
      </c>
      <c r="K1096" s="43">
        <v>1</v>
      </c>
      <c r="L1096" s="43">
        <v>0</v>
      </c>
      <c r="M1096" s="43">
        <f t="shared" si="33"/>
        <v>0</v>
      </c>
      <c r="N1096" s="44">
        <v>0</v>
      </c>
      <c r="O1096" s="43" t="s">
        <v>22</v>
      </c>
      <c r="P1096" s="42" t="s">
        <v>18</v>
      </c>
      <c r="R1096" s="31">
        <f t="shared" si="32"/>
        <v>0</v>
      </c>
    </row>
    <row r="1097" spans="3:18" ht="15.75" x14ac:dyDescent="0.25">
      <c r="C1097" s="42" t="s">
        <v>2747</v>
      </c>
      <c r="D1097" s="42" t="s">
        <v>10</v>
      </c>
      <c r="E1097" s="42" t="s">
        <v>17</v>
      </c>
      <c r="F1097" s="42" t="s">
        <v>132</v>
      </c>
      <c r="G1097" s="42">
        <v>7103</v>
      </c>
      <c r="H1097" s="43" t="s">
        <v>403</v>
      </c>
      <c r="I1097" s="43" t="s">
        <v>2705</v>
      </c>
      <c r="J1097" s="43" t="s">
        <v>834</v>
      </c>
      <c r="K1097" s="43">
        <v>1</v>
      </c>
      <c r="L1097" s="43">
        <v>0</v>
      </c>
      <c r="M1097" s="43">
        <f t="shared" si="33"/>
        <v>0</v>
      </c>
      <c r="N1097" s="44">
        <v>0</v>
      </c>
      <c r="O1097" s="43" t="s">
        <v>22</v>
      </c>
      <c r="P1097" s="42" t="s">
        <v>13</v>
      </c>
      <c r="R1097" s="31">
        <f t="shared" si="32"/>
        <v>0</v>
      </c>
    </row>
    <row r="1098" spans="3:18" ht="15.75" x14ac:dyDescent="0.25">
      <c r="C1098" s="42" t="s">
        <v>2747</v>
      </c>
      <c r="D1098" s="42" t="s">
        <v>10</v>
      </c>
      <c r="E1098" s="42" t="s">
        <v>17</v>
      </c>
      <c r="F1098" s="42" t="s">
        <v>823</v>
      </c>
      <c r="G1098" s="42">
        <v>5030</v>
      </c>
      <c r="H1098" s="43" t="s">
        <v>403</v>
      </c>
      <c r="I1098" s="43" t="s">
        <v>2705</v>
      </c>
      <c r="J1098" s="43" t="s">
        <v>834</v>
      </c>
      <c r="K1098" s="43">
        <v>2</v>
      </c>
      <c r="L1098" s="43">
        <v>0</v>
      </c>
      <c r="M1098" s="43">
        <f t="shared" si="33"/>
        <v>0</v>
      </c>
      <c r="N1098" s="44">
        <v>0</v>
      </c>
      <c r="O1098" s="43" t="s">
        <v>22</v>
      </c>
      <c r="P1098" s="42" t="s">
        <v>13</v>
      </c>
      <c r="R1098" s="31">
        <f t="shared" si="32"/>
        <v>0</v>
      </c>
    </row>
    <row r="1099" spans="3:18" ht="15.75" x14ac:dyDescent="0.25">
      <c r="C1099" s="42" t="s">
        <v>2747</v>
      </c>
      <c r="D1099" s="42" t="s">
        <v>10</v>
      </c>
      <c r="E1099" s="42" t="s">
        <v>17</v>
      </c>
      <c r="F1099" s="42" t="s">
        <v>824</v>
      </c>
      <c r="G1099" s="42">
        <v>7180</v>
      </c>
      <c r="H1099" s="43" t="s">
        <v>403</v>
      </c>
      <c r="I1099" s="43" t="s">
        <v>2706</v>
      </c>
      <c r="J1099" s="43" t="s">
        <v>833</v>
      </c>
      <c r="K1099" s="43">
        <v>1</v>
      </c>
      <c r="L1099" s="43">
        <v>0</v>
      </c>
      <c r="M1099" s="43">
        <f t="shared" si="33"/>
        <v>0</v>
      </c>
      <c r="N1099" s="44">
        <v>0</v>
      </c>
      <c r="O1099" s="43" t="s">
        <v>22</v>
      </c>
      <c r="P1099" s="42" t="s">
        <v>17</v>
      </c>
      <c r="R1099" s="31" t="str">
        <f t="shared" si="32"/>
        <v/>
      </c>
    </row>
    <row r="1100" spans="3:18" ht="15.75" x14ac:dyDescent="0.25">
      <c r="C1100" s="42" t="s">
        <v>2747</v>
      </c>
      <c r="D1100" s="42" t="s">
        <v>10</v>
      </c>
      <c r="E1100" s="42" t="s">
        <v>10</v>
      </c>
      <c r="F1100" s="42" t="s">
        <v>627</v>
      </c>
      <c r="G1100" s="42">
        <v>5038</v>
      </c>
      <c r="H1100" s="43" t="s">
        <v>405</v>
      </c>
      <c r="I1100" s="43" t="s">
        <v>2706</v>
      </c>
      <c r="J1100" s="43" t="s">
        <v>833</v>
      </c>
      <c r="K1100" s="43">
        <v>6</v>
      </c>
      <c r="L1100" s="43">
        <v>0</v>
      </c>
      <c r="M1100" s="43">
        <f t="shared" si="33"/>
        <v>0</v>
      </c>
      <c r="N1100" s="44">
        <v>0</v>
      </c>
      <c r="O1100" s="43" t="s">
        <v>22</v>
      </c>
      <c r="P1100" s="42" t="s">
        <v>849</v>
      </c>
      <c r="R1100" s="31" t="str">
        <f t="shared" si="32"/>
        <v/>
      </c>
    </row>
    <row r="1101" spans="3:18" ht="15.75" x14ac:dyDescent="0.25">
      <c r="C1101" s="42" t="s">
        <v>2747</v>
      </c>
      <c r="D1101" s="42" t="s">
        <v>10</v>
      </c>
      <c r="E1101" s="42" t="s">
        <v>10</v>
      </c>
      <c r="F1101" s="42" t="s">
        <v>628</v>
      </c>
      <c r="G1101" s="42">
        <v>5039</v>
      </c>
      <c r="H1101" s="43" t="s">
        <v>403</v>
      </c>
      <c r="I1101" s="43" t="s">
        <v>2706</v>
      </c>
      <c r="J1101" s="43" t="s">
        <v>833</v>
      </c>
      <c r="K1101" s="43">
        <v>1</v>
      </c>
      <c r="L1101" s="43">
        <v>0</v>
      </c>
      <c r="M1101" s="43">
        <f t="shared" si="33"/>
        <v>0</v>
      </c>
      <c r="N1101" s="44">
        <v>0</v>
      </c>
      <c r="O1101" s="43" t="s">
        <v>22</v>
      </c>
      <c r="P1101" s="42" t="s">
        <v>849</v>
      </c>
      <c r="R1101" s="31" t="str">
        <f t="shared" si="32"/>
        <v/>
      </c>
    </row>
    <row r="1102" spans="3:18" ht="15.75" x14ac:dyDescent="0.25">
      <c r="C1102" s="42" t="s">
        <v>2747</v>
      </c>
      <c r="D1102" s="42" t="s">
        <v>10</v>
      </c>
      <c r="E1102" s="42" t="s">
        <v>10</v>
      </c>
      <c r="F1102" s="42" t="s">
        <v>123</v>
      </c>
      <c r="G1102" s="42">
        <v>5040</v>
      </c>
      <c r="H1102" s="43" t="s">
        <v>405</v>
      </c>
      <c r="I1102" s="43" t="s">
        <v>2706</v>
      </c>
      <c r="J1102" s="43" t="s">
        <v>833</v>
      </c>
      <c r="K1102" s="43">
        <v>30</v>
      </c>
      <c r="L1102" s="43">
        <v>2</v>
      </c>
      <c r="M1102" s="43">
        <f t="shared" si="33"/>
        <v>0</v>
      </c>
      <c r="N1102" s="44">
        <v>6.6666666666666666E-2</v>
      </c>
      <c r="O1102" s="43" t="s">
        <v>22</v>
      </c>
      <c r="P1102" s="42" t="s">
        <v>10</v>
      </c>
      <c r="R1102" s="31" t="str">
        <f t="shared" si="32"/>
        <v/>
      </c>
    </row>
    <row r="1103" spans="3:18" ht="15.75" x14ac:dyDescent="0.25">
      <c r="C1103" s="42" t="s">
        <v>2747</v>
      </c>
      <c r="D1103" s="42" t="s">
        <v>10</v>
      </c>
      <c r="E1103" s="42" t="s">
        <v>10</v>
      </c>
      <c r="F1103" s="42" t="s">
        <v>629</v>
      </c>
      <c r="G1103" s="42">
        <v>5037</v>
      </c>
      <c r="H1103" s="43" t="s">
        <v>403</v>
      </c>
      <c r="I1103" s="43" t="s">
        <v>2706</v>
      </c>
      <c r="J1103" s="43" t="s">
        <v>833</v>
      </c>
      <c r="K1103" s="43">
        <v>4</v>
      </c>
      <c r="L1103" s="43">
        <v>0</v>
      </c>
      <c r="M1103" s="43">
        <f t="shared" si="33"/>
        <v>0</v>
      </c>
      <c r="N1103" s="44">
        <v>0</v>
      </c>
      <c r="O1103" s="43" t="s">
        <v>22</v>
      </c>
      <c r="P1103" s="42" t="s">
        <v>10</v>
      </c>
      <c r="R1103" s="31" t="str">
        <f t="shared" ref="R1103:R1166" si="34">IF(J1103="SI",L1103,"")</f>
        <v/>
      </c>
    </row>
    <row r="1104" spans="3:18" ht="15.75" x14ac:dyDescent="0.25">
      <c r="C1104" s="42" t="s">
        <v>2747</v>
      </c>
      <c r="D1104" s="42" t="s">
        <v>10</v>
      </c>
      <c r="E1104" s="42" t="s">
        <v>10</v>
      </c>
      <c r="F1104" s="42" t="s">
        <v>2695</v>
      </c>
      <c r="G1104" s="42">
        <v>11063</v>
      </c>
      <c r="H1104" s="43" t="s">
        <v>403</v>
      </c>
      <c r="I1104" s="43" t="s">
        <v>2706</v>
      </c>
      <c r="J1104" s="43" t="s">
        <v>833</v>
      </c>
      <c r="K1104" s="43">
        <v>1</v>
      </c>
      <c r="L1104" s="43">
        <v>0</v>
      </c>
      <c r="M1104" s="43">
        <f t="shared" ref="M1104:M1167" si="35">+IF(J1104="SI",L1104,0)</f>
        <v>0</v>
      </c>
      <c r="N1104" s="44">
        <v>0</v>
      </c>
      <c r="O1104" s="43" t="s">
        <v>22</v>
      </c>
      <c r="P1104" s="42" t="s">
        <v>10</v>
      </c>
      <c r="R1104" s="31" t="str">
        <f t="shared" si="34"/>
        <v/>
      </c>
    </row>
    <row r="1105" spans="3:18" ht="15.75" x14ac:dyDescent="0.25">
      <c r="C1105" s="42" t="s">
        <v>2747</v>
      </c>
      <c r="D1105" s="42" t="s">
        <v>22</v>
      </c>
      <c r="E1105" s="42" t="s">
        <v>1728</v>
      </c>
      <c r="F1105" s="42" t="s">
        <v>568</v>
      </c>
      <c r="G1105" s="42">
        <v>4959</v>
      </c>
      <c r="H1105" s="43" t="s">
        <v>405</v>
      </c>
      <c r="I1105" s="43" t="s">
        <v>2705</v>
      </c>
      <c r="J1105" s="43" t="s">
        <v>834</v>
      </c>
      <c r="K1105" s="43">
        <v>21</v>
      </c>
      <c r="L1105" s="43">
        <v>0</v>
      </c>
      <c r="M1105" s="43">
        <f t="shared" si="35"/>
        <v>0</v>
      </c>
      <c r="N1105" s="44">
        <v>0</v>
      </c>
      <c r="O1105" s="43" t="s">
        <v>22</v>
      </c>
      <c r="P1105" s="42" t="s">
        <v>20</v>
      </c>
      <c r="R1105" s="31">
        <f t="shared" si="34"/>
        <v>0</v>
      </c>
    </row>
    <row r="1106" spans="3:18" ht="15.75" x14ac:dyDescent="0.25">
      <c r="C1106" s="42" t="s">
        <v>2747</v>
      </c>
      <c r="D1106" s="42" t="s">
        <v>22</v>
      </c>
      <c r="E1106" s="42" t="s">
        <v>1728</v>
      </c>
      <c r="F1106" s="42" t="s">
        <v>2652</v>
      </c>
      <c r="G1106" s="42">
        <v>6859</v>
      </c>
      <c r="H1106" s="43" t="s">
        <v>403</v>
      </c>
      <c r="I1106" s="43" t="s">
        <v>2705</v>
      </c>
      <c r="J1106" s="43" t="s">
        <v>834</v>
      </c>
      <c r="K1106" s="43">
        <v>1</v>
      </c>
      <c r="L1106" s="43">
        <v>0</v>
      </c>
      <c r="M1106" s="43">
        <f t="shared" si="35"/>
        <v>0</v>
      </c>
      <c r="N1106" s="44">
        <v>0</v>
      </c>
      <c r="O1106" s="43" t="s">
        <v>22</v>
      </c>
      <c r="P1106" s="42" t="s">
        <v>21</v>
      </c>
      <c r="R1106" s="31">
        <f t="shared" si="34"/>
        <v>0</v>
      </c>
    </row>
    <row r="1107" spans="3:18" ht="15.75" x14ac:dyDescent="0.25">
      <c r="C1107" s="42" t="s">
        <v>2747</v>
      </c>
      <c r="D1107" s="42" t="s">
        <v>22</v>
      </c>
      <c r="E1107" s="42" t="s">
        <v>1728</v>
      </c>
      <c r="F1107" s="42" t="s">
        <v>136</v>
      </c>
      <c r="G1107" s="42">
        <v>4977</v>
      </c>
      <c r="H1107" s="43" t="s">
        <v>405</v>
      </c>
      <c r="I1107" s="43" t="s">
        <v>2705</v>
      </c>
      <c r="J1107" s="43" t="s">
        <v>834</v>
      </c>
      <c r="K1107" s="43">
        <v>2</v>
      </c>
      <c r="L1107" s="43">
        <v>0</v>
      </c>
      <c r="M1107" s="43">
        <f t="shared" si="35"/>
        <v>0</v>
      </c>
      <c r="N1107" s="44">
        <v>0</v>
      </c>
      <c r="O1107" s="43" t="s">
        <v>22</v>
      </c>
      <c r="P1107" s="42" t="s">
        <v>15</v>
      </c>
      <c r="R1107" s="31">
        <f t="shared" si="34"/>
        <v>0</v>
      </c>
    </row>
    <row r="1108" spans="3:18" ht="15.75" x14ac:dyDescent="0.25">
      <c r="C1108" s="42" t="s">
        <v>2747</v>
      </c>
      <c r="D1108" s="42" t="s">
        <v>22</v>
      </c>
      <c r="E1108" s="42" t="s">
        <v>1728</v>
      </c>
      <c r="F1108" s="42" t="s">
        <v>576</v>
      </c>
      <c r="G1108" s="42">
        <v>4979</v>
      </c>
      <c r="H1108" s="43" t="s">
        <v>403</v>
      </c>
      <c r="I1108" s="43" t="s">
        <v>2705</v>
      </c>
      <c r="J1108" s="43" t="s">
        <v>834</v>
      </c>
      <c r="K1108" s="43">
        <v>2</v>
      </c>
      <c r="L1108" s="43">
        <v>0</v>
      </c>
      <c r="M1108" s="43">
        <f t="shared" si="35"/>
        <v>0</v>
      </c>
      <c r="N1108" s="44">
        <v>0</v>
      </c>
      <c r="O1108" s="43" t="s">
        <v>22</v>
      </c>
      <c r="P1108" s="42" t="s">
        <v>15</v>
      </c>
      <c r="R1108" s="31">
        <f t="shared" si="34"/>
        <v>0</v>
      </c>
    </row>
    <row r="1109" spans="3:18" ht="15.75" x14ac:dyDescent="0.25">
      <c r="C1109" s="42" t="s">
        <v>2747</v>
      </c>
      <c r="D1109" s="42" t="s">
        <v>22</v>
      </c>
      <c r="E1109" s="42" t="s">
        <v>1728</v>
      </c>
      <c r="F1109" s="42" t="s">
        <v>140</v>
      </c>
      <c r="G1109" s="42">
        <v>4964</v>
      </c>
      <c r="H1109" s="43" t="s">
        <v>405</v>
      </c>
      <c r="I1109" s="43" t="s">
        <v>2705</v>
      </c>
      <c r="J1109" s="43" t="s">
        <v>834</v>
      </c>
      <c r="K1109" s="43">
        <v>14</v>
      </c>
      <c r="L1109" s="43">
        <v>1</v>
      </c>
      <c r="M1109" s="43">
        <f t="shared" si="35"/>
        <v>1</v>
      </c>
      <c r="N1109" s="44">
        <v>7.1428571428571425E-2</v>
      </c>
      <c r="O1109" s="43" t="s">
        <v>22</v>
      </c>
      <c r="P1109" s="42" t="s">
        <v>20</v>
      </c>
      <c r="R1109" s="31">
        <f t="shared" si="34"/>
        <v>1</v>
      </c>
    </row>
    <row r="1110" spans="3:18" ht="15.75" x14ac:dyDescent="0.25">
      <c r="C1110" s="42" t="s">
        <v>2747</v>
      </c>
      <c r="D1110" s="42" t="s">
        <v>22</v>
      </c>
      <c r="E1110" s="42" t="s">
        <v>1728</v>
      </c>
      <c r="F1110" s="42" t="s">
        <v>137</v>
      </c>
      <c r="G1110" s="42">
        <v>4969</v>
      </c>
      <c r="H1110" s="43" t="s">
        <v>403</v>
      </c>
      <c r="I1110" s="43" t="s">
        <v>2705</v>
      </c>
      <c r="J1110" s="43" t="s">
        <v>834</v>
      </c>
      <c r="K1110" s="43">
        <v>1</v>
      </c>
      <c r="L1110" s="43">
        <v>0</v>
      </c>
      <c r="M1110" s="43">
        <f t="shared" si="35"/>
        <v>0</v>
      </c>
      <c r="N1110" s="44">
        <v>0</v>
      </c>
      <c r="O1110" s="43" t="s">
        <v>22</v>
      </c>
      <c r="P1110" s="42" t="s">
        <v>21</v>
      </c>
      <c r="R1110" s="31">
        <f t="shared" si="34"/>
        <v>0</v>
      </c>
    </row>
    <row r="1111" spans="3:18" ht="15.75" x14ac:dyDescent="0.25">
      <c r="C1111" s="42" t="s">
        <v>2747</v>
      </c>
      <c r="D1111" s="42" t="s">
        <v>22</v>
      </c>
      <c r="E1111" s="42" t="s">
        <v>1728</v>
      </c>
      <c r="F1111" s="42" t="s">
        <v>2646</v>
      </c>
      <c r="G1111" s="42">
        <v>7369</v>
      </c>
      <c r="H1111" s="43" t="s">
        <v>403</v>
      </c>
      <c r="I1111" s="43" t="s">
        <v>2705</v>
      </c>
      <c r="J1111" s="43" t="s">
        <v>834</v>
      </c>
      <c r="K1111" s="43">
        <v>1</v>
      </c>
      <c r="L1111" s="43">
        <v>0</v>
      </c>
      <c r="M1111" s="43">
        <f t="shared" si="35"/>
        <v>0</v>
      </c>
      <c r="N1111" s="44">
        <v>0</v>
      </c>
      <c r="O1111" s="43" t="s">
        <v>22</v>
      </c>
      <c r="P1111" s="42" t="s">
        <v>20</v>
      </c>
      <c r="R1111" s="31">
        <f t="shared" si="34"/>
        <v>0</v>
      </c>
    </row>
    <row r="1112" spans="3:18" ht="15.75" x14ac:dyDescent="0.25">
      <c r="C1112" s="42" t="s">
        <v>2747</v>
      </c>
      <c r="D1112" s="42" t="s">
        <v>22</v>
      </c>
      <c r="E1112" s="42" t="s">
        <v>1728</v>
      </c>
      <c r="F1112" s="42" t="s">
        <v>2649</v>
      </c>
      <c r="G1112" s="42">
        <v>4973</v>
      </c>
      <c r="H1112" s="43" t="s">
        <v>403</v>
      </c>
      <c r="I1112" s="43" t="s">
        <v>2706</v>
      </c>
      <c r="J1112" s="43" t="s">
        <v>833</v>
      </c>
      <c r="K1112" s="43">
        <v>1</v>
      </c>
      <c r="L1112" s="43">
        <v>0</v>
      </c>
      <c r="M1112" s="43">
        <f t="shared" si="35"/>
        <v>0</v>
      </c>
      <c r="N1112" s="44">
        <v>0</v>
      </c>
      <c r="O1112" s="43" t="s">
        <v>22</v>
      </c>
      <c r="P1112" s="42" t="s">
        <v>19</v>
      </c>
      <c r="R1112" s="31" t="str">
        <f t="shared" si="34"/>
        <v/>
      </c>
    </row>
    <row r="1113" spans="3:18" ht="15.75" x14ac:dyDescent="0.25">
      <c r="C1113" s="42" t="s">
        <v>2747</v>
      </c>
      <c r="D1113" s="42" t="s">
        <v>22</v>
      </c>
      <c r="E1113" s="42" t="s">
        <v>1728</v>
      </c>
      <c r="F1113" s="42" t="s">
        <v>569</v>
      </c>
      <c r="G1113" s="42">
        <v>4961</v>
      </c>
      <c r="H1113" s="43" t="s">
        <v>403</v>
      </c>
      <c r="I1113" s="43" t="s">
        <v>2705</v>
      </c>
      <c r="J1113" s="43" t="s">
        <v>834</v>
      </c>
      <c r="K1113" s="43">
        <v>2</v>
      </c>
      <c r="L1113" s="43">
        <v>0</v>
      </c>
      <c r="M1113" s="43">
        <f t="shared" si="35"/>
        <v>0</v>
      </c>
      <c r="N1113" s="44">
        <v>0</v>
      </c>
      <c r="O1113" s="43" t="s">
        <v>22</v>
      </c>
      <c r="P1113" s="42" t="s">
        <v>20</v>
      </c>
      <c r="R1113" s="31">
        <f t="shared" si="34"/>
        <v>0</v>
      </c>
    </row>
    <row r="1114" spans="3:18" ht="15.75" x14ac:dyDescent="0.25">
      <c r="C1114" s="42" t="s">
        <v>2747</v>
      </c>
      <c r="D1114" s="42" t="s">
        <v>22</v>
      </c>
      <c r="E1114" s="42" t="s">
        <v>1728</v>
      </c>
      <c r="F1114" s="42" t="s">
        <v>2644</v>
      </c>
      <c r="G1114" s="42">
        <v>7050</v>
      </c>
      <c r="H1114" s="43" t="s">
        <v>403</v>
      </c>
      <c r="I1114" s="43" t="s">
        <v>2705</v>
      </c>
      <c r="J1114" s="43" t="s">
        <v>834</v>
      </c>
      <c r="K1114" s="43">
        <v>1</v>
      </c>
      <c r="L1114" s="43">
        <v>0</v>
      </c>
      <c r="M1114" s="43">
        <f t="shared" si="35"/>
        <v>0</v>
      </c>
      <c r="N1114" s="44">
        <v>0</v>
      </c>
      <c r="O1114" s="43" t="s">
        <v>22</v>
      </c>
      <c r="P1114" s="42" t="s">
        <v>15</v>
      </c>
      <c r="R1114" s="31">
        <f t="shared" si="34"/>
        <v>0</v>
      </c>
    </row>
    <row r="1115" spans="3:18" ht="15.75" x14ac:dyDescent="0.25">
      <c r="C1115" s="42" t="s">
        <v>2747</v>
      </c>
      <c r="D1115" s="42" t="s">
        <v>22</v>
      </c>
      <c r="E1115" s="42" t="s">
        <v>1728</v>
      </c>
      <c r="F1115" s="42" t="s">
        <v>141</v>
      </c>
      <c r="G1115" s="42">
        <v>4966</v>
      </c>
      <c r="H1115" s="43" t="s">
        <v>404</v>
      </c>
      <c r="I1115" s="43" t="s">
        <v>2705</v>
      </c>
      <c r="J1115" s="43" t="s">
        <v>834</v>
      </c>
      <c r="K1115" s="43">
        <v>2</v>
      </c>
      <c r="L1115" s="43">
        <v>0</v>
      </c>
      <c r="M1115" s="43">
        <f t="shared" si="35"/>
        <v>0</v>
      </c>
      <c r="N1115" s="44">
        <v>0</v>
      </c>
      <c r="O1115" s="43" t="s">
        <v>22</v>
      </c>
      <c r="P1115" s="42" t="s">
        <v>20</v>
      </c>
      <c r="R1115" s="31">
        <f t="shared" si="34"/>
        <v>0</v>
      </c>
    </row>
    <row r="1116" spans="3:18" ht="15.75" x14ac:dyDescent="0.25">
      <c r="C1116" s="42" t="s">
        <v>2747</v>
      </c>
      <c r="D1116" s="42" t="s">
        <v>22</v>
      </c>
      <c r="E1116" s="42" t="s">
        <v>1728</v>
      </c>
      <c r="F1116" s="42" t="s">
        <v>571</v>
      </c>
      <c r="G1116" s="42">
        <v>4965</v>
      </c>
      <c r="H1116" s="43" t="s">
        <v>403</v>
      </c>
      <c r="I1116" s="43" t="s">
        <v>2705</v>
      </c>
      <c r="J1116" s="43" t="s">
        <v>834</v>
      </c>
      <c r="K1116" s="43">
        <v>1</v>
      </c>
      <c r="L1116" s="43">
        <v>0</v>
      </c>
      <c r="M1116" s="43">
        <f t="shared" si="35"/>
        <v>0</v>
      </c>
      <c r="N1116" s="44">
        <v>0</v>
      </c>
      <c r="O1116" s="43" t="s">
        <v>22</v>
      </c>
      <c r="P1116" s="42" t="s">
        <v>20</v>
      </c>
      <c r="R1116" s="31">
        <f t="shared" si="34"/>
        <v>0</v>
      </c>
    </row>
    <row r="1117" spans="3:18" ht="15.75" x14ac:dyDescent="0.25">
      <c r="C1117" s="42" t="s">
        <v>2747</v>
      </c>
      <c r="D1117" s="42" t="s">
        <v>22</v>
      </c>
      <c r="E1117" s="42" t="s">
        <v>1728</v>
      </c>
      <c r="F1117" s="42" t="s">
        <v>574</v>
      </c>
      <c r="G1117" s="42">
        <v>7100</v>
      </c>
      <c r="H1117" s="43" t="s">
        <v>403</v>
      </c>
      <c r="I1117" s="43" t="s">
        <v>2705</v>
      </c>
      <c r="J1117" s="43" t="s">
        <v>834</v>
      </c>
      <c r="K1117" s="43">
        <v>1</v>
      </c>
      <c r="L1117" s="43">
        <v>0</v>
      </c>
      <c r="M1117" s="43">
        <f t="shared" si="35"/>
        <v>0</v>
      </c>
      <c r="N1117" s="44">
        <v>0</v>
      </c>
      <c r="O1117" s="43" t="s">
        <v>22</v>
      </c>
      <c r="P1117" s="42" t="s">
        <v>20</v>
      </c>
      <c r="R1117" s="31">
        <f t="shared" si="34"/>
        <v>0</v>
      </c>
    </row>
    <row r="1118" spans="3:18" ht="15.75" x14ac:dyDescent="0.25">
      <c r="C1118" s="42" t="s">
        <v>2747</v>
      </c>
      <c r="D1118" s="42" t="s">
        <v>22</v>
      </c>
      <c r="E1118" s="42" t="s">
        <v>1728</v>
      </c>
      <c r="F1118" s="42" t="s">
        <v>2651</v>
      </c>
      <c r="G1118" s="42">
        <v>11260</v>
      </c>
      <c r="H1118" s="43" t="s">
        <v>403</v>
      </c>
      <c r="I1118" s="43" t="s">
        <v>2705</v>
      </c>
      <c r="J1118" s="43" t="s">
        <v>834</v>
      </c>
      <c r="K1118" s="43">
        <v>1</v>
      </c>
      <c r="L1118" s="43">
        <v>0</v>
      </c>
      <c r="M1118" s="43">
        <f t="shared" si="35"/>
        <v>0</v>
      </c>
      <c r="N1118" s="44">
        <v>0</v>
      </c>
      <c r="O1118" s="43" t="s">
        <v>22</v>
      </c>
      <c r="P1118" s="42" t="s">
        <v>15</v>
      </c>
      <c r="R1118" s="31">
        <f t="shared" si="34"/>
        <v>0</v>
      </c>
    </row>
    <row r="1119" spans="3:18" ht="15.75" x14ac:dyDescent="0.25">
      <c r="C1119" s="42" t="s">
        <v>2747</v>
      </c>
      <c r="D1119" s="42" t="s">
        <v>22</v>
      </c>
      <c r="E1119" s="42" t="s">
        <v>1728</v>
      </c>
      <c r="F1119" s="42" t="s">
        <v>135</v>
      </c>
      <c r="G1119" s="42">
        <v>11261</v>
      </c>
      <c r="H1119" s="43" t="s">
        <v>403</v>
      </c>
      <c r="I1119" s="43" t="s">
        <v>2705</v>
      </c>
      <c r="J1119" s="43" t="s">
        <v>834</v>
      </c>
      <c r="K1119" s="43">
        <v>1</v>
      </c>
      <c r="L1119" s="43">
        <v>0</v>
      </c>
      <c r="M1119" s="43">
        <f t="shared" si="35"/>
        <v>0</v>
      </c>
      <c r="N1119" s="44">
        <v>0</v>
      </c>
      <c r="O1119" s="43" t="s">
        <v>22</v>
      </c>
      <c r="P1119" s="42" t="s">
        <v>15</v>
      </c>
      <c r="R1119" s="31">
        <f t="shared" si="34"/>
        <v>0</v>
      </c>
    </row>
    <row r="1120" spans="3:18" ht="15.75" x14ac:dyDescent="0.25">
      <c r="C1120" s="42" t="s">
        <v>2747</v>
      </c>
      <c r="D1120" s="42" t="s">
        <v>22</v>
      </c>
      <c r="E1120" s="42" t="s">
        <v>1728</v>
      </c>
      <c r="F1120" s="42" t="s">
        <v>138</v>
      </c>
      <c r="G1120" s="42">
        <v>4970</v>
      </c>
      <c r="H1120" s="43" t="s">
        <v>403</v>
      </c>
      <c r="I1120" s="43" t="s">
        <v>2705</v>
      </c>
      <c r="J1120" s="43" t="s">
        <v>834</v>
      </c>
      <c r="K1120" s="43">
        <v>1</v>
      </c>
      <c r="L1120" s="43">
        <v>0</v>
      </c>
      <c r="M1120" s="43">
        <f t="shared" si="35"/>
        <v>0</v>
      </c>
      <c r="N1120" s="44">
        <v>0</v>
      </c>
      <c r="O1120" s="43" t="s">
        <v>22</v>
      </c>
      <c r="P1120" s="42" t="s">
        <v>21</v>
      </c>
      <c r="R1120" s="31">
        <f t="shared" si="34"/>
        <v>0</v>
      </c>
    </row>
    <row r="1121" spans="3:18" ht="15.75" x14ac:dyDescent="0.25">
      <c r="C1121" s="42" t="s">
        <v>2747</v>
      </c>
      <c r="D1121" s="42" t="s">
        <v>22</v>
      </c>
      <c r="E1121" s="42" t="s">
        <v>1728</v>
      </c>
      <c r="F1121" s="42" t="s">
        <v>139</v>
      </c>
      <c r="G1121" s="42">
        <v>7367</v>
      </c>
      <c r="H1121" s="43" t="s">
        <v>403</v>
      </c>
      <c r="I1121" s="43" t="s">
        <v>2705</v>
      </c>
      <c r="J1121" s="43" t="s">
        <v>834</v>
      </c>
      <c r="K1121" s="43">
        <v>1</v>
      </c>
      <c r="L1121" s="43">
        <v>0</v>
      </c>
      <c r="M1121" s="43">
        <f t="shared" si="35"/>
        <v>0</v>
      </c>
      <c r="N1121" s="44">
        <v>0</v>
      </c>
      <c r="O1121" s="43" t="s">
        <v>22</v>
      </c>
      <c r="P1121" s="42" t="s">
        <v>20</v>
      </c>
      <c r="R1121" s="31">
        <f t="shared" si="34"/>
        <v>0</v>
      </c>
    </row>
    <row r="1122" spans="3:18" ht="15.75" x14ac:dyDescent="0.25">
      <c r="C1122" s="42" t="s">
        <v>2747</v>
      </c>
      <c r="D1122" s="42" t="s">
        <v>22</v>
      </c>
      <c r="E1122" s="42" t="s">
        <v>1728</v>
      </c>
      <c r="F1122" s="42" t="s">
        <v>2647</v>
      </c>
      <c r="G1122" s="42">
        <v>6835</v>
      </c>
      <c r="H1122" s="43" t="s">
        <v>403</v>
      </c>
      <c r="I1122" s="43" t="s">
        <v>2705</v>
      </c>
      <c r="J1122" s="43" t="s">
        <v>834</v>
      </c>
      <c r="K1122" s="43">
        <v>1</v>
      </c>
      <c r="L1122" s="43">
        <v>1</v>
      </c>
      <c r="M1122" s="43">
        <f t="shared" si="35"/>
        <v>1</v>
      </c>
      <c r="N1122" s="44">
        <v>1</v>
      </c>
      <c r="O1122" s="43" t="s">
        <v>22</v>
      </c>
      <c r="P1122" s="42" t="s">
        <v>20</v>
      </c>
      <c r="R1122" s="31">
        <f t="shared" si="34"/>
        <v>1</v>
      </c>
    </row>
    <row r="1123" spans="3:18" ht="15.75" x14ac:dyDescent="0.25">
      <c r="C1123" s="42" t="s">
        <v>2747</v>
      </c>
      <c r="D1123" s="42" t="s">
        <v>22</v>
      </c>
      <c r="E1123" s="42" t="s">
        <v>1728</v>
      </c>
      <c r="F1123" s="42" t="s">
        <v>2656</v>
      </c>
      <c r="G1123" s="42">
        <v>6944</v>
      </c>
      <c r="H1123" s="43" t="s">
        <v>403</v>
      </c>
      <c r="I1123" s="43" t="s">
        <v>2705</v>
      </c>
      <c r="J1123" s="43" t="s">
        <v>834</v>
      </c>
      <c r="K1123" s="43">
        <v>2</v>
      </c>
      <c r="L1123" s="43">
        <v>0</v>
      </c>
      <c r="M1123" s="43">
        <f t="shared" si="35"/>
        <v>0</v>
      </c>
      <c r="N1123" s="44">
        <v>0</v>
      </c>
      <c r="O1123" s="43" t="s">
        <v>22</v>
      </c>
      <c r="P1123" s="42" t="s">
        <v>20</v>
      </c>
      <c r="R1123" s="31">
        <f t="shared" si="34"/>
        <v>0</v>
      </c>
    </row>
    <row r="1124" spans="3:18" ht="15.75" x14ac:dyDescent="0.25">
      <c r="C1124" s="42" t="s">
        <v>2747</v>
      </c>
      <c r="D1124" s="42" t="s">
        <v>22</v>
      </c>
      <c r="E1124" s="42" t="s">
        <v>1728</v>
      </c>
      <c r="F1124" s="42" t="s">
        <v>2648</v>
      </c>
      <c r="G1124" s="42">
        <v>7368</v>
      </c>
      <c r="H1124" s="43" t="s">
        <v>403</v>
      </c>
      <c r="I1124" s="43" t="s">
        <v>2705</v>
      </c>
      <c r="J1124" s="43" t="s">
        <v>834</v>
      </c>
      <c r="K1124" s="43">
        <v>1</v>
      </c>
      <c r="L1124" s="43">
        <v>0</v>
      </c>
      <c r="M1124" s="43">
        <f t="shared" si="35"/>
        <v>0</v>
      </c>
      <c r="N1124" s="44">
        <v>0</v>
      </c>
      <c r="O1124" s="43" t="s">
        <v>22</v>
      </c>
      <c r="P1124" s="42" t="s">
        <v>20</v>
      </c>
      <c r="R1124" s="31">
        <f t="shared" si="34"/>
        <v>0</v>
      </c>
    </row>
    <row r="1125" spans="3:18" ht="15.75" x14ac:dyDescent="0.25">
      <c r="C1125" s="42" t="s">
        <v>2747</v>
      </c>
      <c r="D1125" s="42" t="s">
        <v>22</v>
      </c>
      <c r="E1125" s="42" t="s">
        <v>1728</v>
      </c>
      <c r="F1125" s="42" t="s">
        <v>2645</v>
      </c>
      <c r="G1125" s="42">
        <v>4978</v>
      </c>
      <c r="H1125" s="43" t="s">
        <v>403</v>
      </c>
      <c r="I1125" s="43" t="s">
        <v>2705</v>
      </c>
      <c r="J1125" s="43" t="s">
        <v>834</v>
      </c>
      <c r="K1125" s="43">
        <v>1</v>
      </c>
      <c r="L1125" s="43">
        <v>0</v>
      </c>
      <c r="M1125" s="43">
        <f t="shared" si="35"/>
        <v>0</v>
      </c>
      <c r="N1125" s="44">
        <v>0</v>
      </c>
      <c r="O1125" s="43" t="s">
        <v>22</v>
      </c>
      <c r="P1125" s="42" t="s">
        <v>15</v>
      </c>
      <c r="R1125" s="31">
        <f t="shared" si="34"/>
        <v>0</v>
      </c>
    </row>
    <row r="1126" spans="3:18" ht="15.75" x14ac:dyDescent="0.25">
      <c r="C1126" s="42" t="s">
        <v>2747</v>
      </c>
      <c r="D1126" s="42" t="s">
        <v>22</v>
      </c>
      <c r="E1126" s="42" t="s">
        <v>21</v>
      </c>
      <c r="F1126" s="42" t="s">
        <v>610</v>
      </c>
      <c r="G1126" s="42">
        <v>7226</v>
      </c>
      <c r="H1126" s="43" t="s">
        <v>403</v>
      </c>
      <c r="I1126" s="43" t="s">
        <v>2705</v>
      </c>
      <c r="J1126" s="43" t="s">
        <v>833</v>
      </c>
      <c r="K1126" s="43">
        <v>3</v>
      </c>
      <c r="L1126" s="43">
        <v>0</v>
      </c>
      <c r="M1126" s="43">
        <f t="shared" si="35"/>
        <v>0</v>
      </c>
      <c r="N1126" s="44">
        <v>0</v>
      </c>
      <c r="O1126" s="43" t="s">
        <v>22</v>
      </c>
      <c r="P1126" s="42" t="s">
        <v>21</v>
      </c>
      <c r="R1126" s="31" t="str">
        <f t="shared" si="34"/>
        <v/>
      </c>
    </row>
    <row r="1127" spans="3:18" ht="15.75" x14ac:dyDescent="0.25">
      <c r="C1127" s="42" t="s">
        <v>2747</v>
      </c>
      <c r="D1127" s="42" t="s">
        <v>22</v>
      </c>
      <c r="E1127" s="42" t="s">
        <v>21</v>
      </c>
      <c r="F1127" s="42" t="s">
        <v>146</v>
      </c>
      <c r="G1127" s="42">
        <v>5006</v>
      </c>
      <c r="H1127" s="43" t="s">
        <v>405</v>
      </c>
      <c r="I1127" s="43" t="s">
        <v>2705</v>
      </c>
      <c r="J1127" s="43" t="s">
        <v>834</v>
      </c>
      <c r="K1127" s="43">
        <v>12</v>
      </c>
      <c r="L1127" s="43">
        <v>0</v>
      </c>
      <c r="M1127" s="43">
        <f t="shared" si="35"/>
        <v>0</v>
      </c>
      <c r="N1127" s="44">
        <v>0</v>
      </c>
      <c r="O1127" s="43" t="s">
        <v>22</v>
      </c>
      <c r="P1127" s="42" t="s">
        <v>21</v>
      </c>
      <c r="R1127" s="31">
        <f t="shared" si="34"/>
        <v>0</v>
      </c>
    </row>
    <row r="1128" spans="3:18" ht="15.75" x14ac:dyDescent="0.25">
      <c r="C1128" s="42" t="s">
        <v>2747</v>
      </c>
      <c r="D1128" s="42" t="s">
        <v>22</v>
      </c>
      <c r="E1128" s="42" t="s">
        <v>21</v>
      </c>
      <c r="F1128" s="42" t="s">
        <v>2642</v>
      </c>
      <c r="G1128" s="42">
        <v>5009</v>
      </c>
      <c r="H1128" s="43" t="s">
        <v>403</v>
      </c>
      <c r="I1128" s="43" t="s">
        <v>2705</v>
      </c>
      <c r="J1128" s="43" t="s">
        <v>834</v>
      </c>
      <c r="K1128" s="43">
        <v>1</v>
      </c>
      <c r="L1128" s="43">
        <v>0</v>
      </c>
      <c r="M1128" s="43">
        <f t="shared" si="35"/>
        <v>0</v>
      </c>
      <c r="N1128" s="44">
        <v>0</v>
      </c>
      <c r="O1128" s="43" t="s">
        <v>22</v>
      </c>
      <c r="P1128" s="42" t="s">
        <v>21</v>
      </c>
      <c r="R1128" s="31">
        <f t="shared" si="34"/>
        <v>0</v>
      </c>
    </row>
    <row r="1129" spans="3:18" ht="15.75" x14ac:dyDescent="0.25">
      <c r="C1129" s="42" t="s">
        <v>2747</v>
      </c>
      <c r="D1129" s="42" t="s">
        <v>22</v>
      </c>
      <c r="E1129" s="42" t="s">
        <v>21</v>
      </c>
      <c r="F1129" s="42" t="s">
        <v>606</v>
      </c>
      <c r="G1129" s="42">
        <v>5011</v>
      </c>
      <c r="H1129" s="43" t="s">
        <v>403</v>
      </c>
      <c r="I1129" s="43" t="s">
        <v>2705</v>
      </c>
      <c r="J1129" s="43" t="s">
        <v>834</v>
      </c>
      <c r="K1129" s="43">
        <v>1</v>
      </c>
      <c r="L1129" s="43">
        <v>0</v>
      </c>
      <c r="M1129" s="43">
        <f t="shared" si="35"/>
        <v>0</v>
      </c>
      <c r="N1129" s="44">
        <v>0</v>
      </c>
      <c r="O1129" s="43" t="s">
        <v>22</v>
      </c>
      <c r="P1129" s="42" t="s">
        <v>21</v>
      </c>
      <c r="R1129" s="31">
        <f t="shared" si="34"/>
        <v>0</v>
      </c>
    </row>
    <row r="1130" spans="3:18" ht="15.75" x14ac:dyDescent="0.25">
      <c r="C1130" s="42" t="s">
        <v>2747</v>
      </c>
      <c r="D1130" s="42" t="s">
        <v>22</v>
      </c>
      <c r="E1130" s="42" t="s">
        <v>21</v>
      </c>
      <c r="F1130" s="42" t="s">
        <v>609</v>
      </c>
      <c r="G1130" s="42">
        <v>6943</v>
      </c>
      <c r="H1130" s="43" t="s">
        <v>403</v>
      </c>
      <c r="I1130" s="43" t="s">
        <v>2705</v>
      </c>
      <c r="J1130" s="43" t="s">
        <v>834</v>
      </c>
      <c r="K1130" s="43">
        <v>1</v>
      </c>
      <c r="L1130" s="43">
        <v>0</v>
      </c>
      <c r="M1130" s="43">
        <f t="shared" si="35"/>
        <v>0</v>
      </c>
      <c r="N1130" s="44">
        <v>0</v>
      </c>
      <c r="O1130" s="43" t="s">
        <v>22</v>
      </c>
      <c r="P1130" s="42" t="s">
        <v>21</v>
      </c>
      <c r="R1130" s="31">
        <f t="shared" si="34"/>
        <v>0</v>
      </c>
    </row>
    <row r="1131" spans="3:18" ht="15.75" x14ac:dyDescent="0.25">
      <c r="C1131" s="42" t="s">
        <v>2747</v>
      </c>
      <c r="D1131" s="42" t="s">
        <v>22</v>
      </c>
      <c r="E1131" s="42" t="s">
        <v>21</v>
      </c>
      <c r="F1131" s="42" t="s">
        <v>144</v>
      </c>
      <c r="G1131" s="42">
        <v>4968</v>
      </c>
      <c r="H1131" s="43" t="s">
        <v>405</v>
      </c>
      <c r="I1131" s="43" t="s">
        <v>2705</v>
      </c>
      <c r="J1131" s="43" t="s">
        <v>834</v>
      </c>
      <c r="K1131" s="43">
        <v>5</v>
      </c>
      <c r="L1131" s="43">
        <v>0</v>
      </c>
      <c r="M1131" s="43">
        <f t="shared" si="35"/>
        <v>0</v>
      </c>
      <c r="N1131" s="44">
        <v>0</v>
      </c>
      <c r="O1131" s="43" t="s">
        <v>22</v>
      </c>
      <c r="P1131" s="42" t="s">
        <v>21</v>
      </c>
      <c r="R1131" s="31">
        <f t="shared" si="34"/>
        <v>0</v>
      </c>
    </row>
    <row r="1132" spans="3:18" ht="15.75" x14ac:dyDescent="0.25">
      <c r="C1132" s="42" t="s">
        <v>2747</v>
      </c>
      <c r="D1132" s="42" t="s">
        <v>22</v>
      </c>
      <c r="E1132" s="42" t="s">
        <v>21</v>
      </c>
      <c r="F1132" s="42" t="s">
        <v>608</v>
      </c>
      <c r="G1132" s="42">
        <v>6942</v>
      </c>
      <c r="H1132" s="43" t="s">
        <v>403</v>
      </c>
      <c r="I1132" s="43" t="s">
        <v>2705</v>
      </c>
      <c r="J1132" s="43" t="s">
        <v>834</v>
      </c>
      <c r="K1132" s="43">
        <v>3</v>
      </c>
      <c r="L1132" s="43">
        <v>0</v>
      </c>
      <c r="M1132" s="43">
        <f t="shared" si="35"/>
        <v>0</v>
      </c>
      <c r="N1132" s="44">
        <v>0</v>
      </c>
      <c r="O1132" s="43" t="s">
        <v>22</v>
      </c>
      <c r="P1132" s="42" t="s">
        <v>21</v>
      </c>
      <c r="R1132" s="31">
        <f t="shared" si="34"/>
        <v>0</v>
      </c>
    </row>
    <row r="1133" spans="3:18" ht="15.75" x14ac:dyDescent="0.25">
      <c r="C1133" s="42" t="s">
        <v>2747</v>
      </c>
      <c r="D1133" s="42" t="s">
        <v>22</v>
      </c>
      <c r="E1133" s="42" t="s">
        <v>21</v>
      </c>
      <c r="F1133" s="42" t="s">
        <v>2641</v>
      </c>
      <c r="G1133" s="42">
        <v>6941</v>
      </c>
      <c r="H1133" s="43" t="s">
        <v>403</v>
      </c>
      <c r="I1133" s="43" t="s">
        <v>2705</v>
      </c>
      <c r="J1133" s="43" t="s">
        <v>834</v>
      </c>
      <c r="K1133" s="43">
        <v>1</v>
      </c>
      <c r="L1133" s="43">
        <v>0</v>
      </c>
      <c r="M1133" s="43">
        <f t="shared" si="35"/>
        <v>0</v>
      </c>
      <c r="N1133" s="44">
        <v>0</v>
      </c>
      <c r="O1133" s="43" t="s">
        <v>22</v>
      </c>
      <c r="P1133" s="42" t="s">
        <v>21</v>
      </c>
      <c r="R1133" s="31">
        <f t="shared" si="34"/>
        <v>0</v>
      </c>
    </row>
    <row r="1134" spans="3:18" ht="15.75" x14ac:dyDescent="0.25">
      <c r="C1134" s="42" t="s">
        <v>2747</v>
      </c>
      <c r="D1134" s="42" t="s">
        <v>22</v>
      </c>
      <c r="E1134" s="42" t="s">
        <v>21</v>
      </c>
      <c r="F1134" s="42" t="s">
        <v>605</v>
      </c>
      <c r="G1134" s="42">
        <v>5008</v>
      </c>
      <c r="H1134" s="43" t="s">
        <v>403</v>
      </c>
      <c r="I1134" s="43" t="s">
        <v>2705</v>
      </c>
      <c r="J1134" s="43" t="s">
        <v>834</v>
      </c>
      <c r="K1134" s="43">
        <v>1</v>
      </c>
      <c r="L1134" s="43">
        <v>0</v>
      </c>
      <c r="M1134" s="43">
        <f t="shared" si="35"/>
        <v>0</v>
      </c>
      <c r="N1134" s="44">
        <v>0</v>
      </c>
      <c r="O1134" s="43" t="s">
        <v>22</v>
      </c>
      <c r="P1134" s="42" t="s">
        <v>21</v>
      </c>
      <c r="R1134" s="31">
        <f t="shared" si="34"/>
        <v>0</v>
      </c>
    </row>
    <row r="1135" spans="3:18" ht="15.75" x14ac:dyDescent="0.25">
      <c r="C1135" s="42" t="s">
        <v>2747</v>
      </c>
      <c r="D1135" s="42" t="s">
        <v>22</v>
      </c>
      <c r="E1135" s="42" t="s">
        <v>22</v>
      </c>
      <c r="F1135" s="42" t="s">
        <v>580</v>
      </c>
      <c r="G1135" s="42">
        <v>4981</v>
      </c>
      <c r="H1135" s="43" t="s">
        <v>402</v>
      </c>
      <c r="I1135" s="43" t="s">
        <v>2706</v>
      </c>
      <c r="J1135" s="43" t="s">
        <v>834</v>
      </c>
      <c r="K1135" s="43">
        <v>122</v>
      </c>
      <c r="L1135" s="43">
        <v>14</v>
      </c>
      <c r="M1135" s="43">
        <f t="shared" si="35"/>
        <v>14</v>
      </c>
      <c r="N1135" s="44">
        <v>0.11475409836065574</v>
      </c>
      <c r="O1135" s="43" t="s">
        <v>22</v>
      </c>
      <c r="P1135" s="42" t="s">
        <v>22</v>
      </c>
      <c r="R1135" s="31">
        <f t="shared" si="34"/>
        <v>14</v>
      </c>
    </row>
    <row r="1136" spans="3:18" ht="15.75" x14ac:dyDescent="0.25">
      <c r="C1136" s="42" t="s">
        <v>2747</v>
      </c>
      <c r="D1136" s="42" t="s">
        <v>22</v>
      </c>
      <c r="E1136" s="42" t="s">
        <v>22</v>
      </c>
      <c r="F1136" s="42" t="s">
        <v>594</v>
      </c>
      <c r="G1136" s="42">
        <v>6858</v>
      </c>
      <c r="H1136" s="43" t="s">
        <v>404</v>
      </c>
      <c r="I1136" s="43" t="s">
        <v>2706</v>
      </c>
      <c r="J1136" s="43" t="s">
        <v>833</v>
      </c>
      <c r="K1136" s="43">
        <v>11</v>
      </c>
      <c r="L1136" s="43">
        <v>0</v>
      </c>
      <c r="M1136" s="43">
        <f t="shared" si="35"/>
        <v>0</v>
      </c>
      <c r="N1136" s="44">
        <v>0</v>
      </c>
      <c r="O1136" s="43" t="s">
        <v>22</v>
      </c>
      <c r="P1136" s="42" t="s">
        <v>22</v>
      </c>
      <c r="R1136" s="31" t="str">
        <f t="shared" si="34"/>
        <v/>
      </c>
    </row>
    <row r="1137" spans="3:18" ht="15.75" x14ac:dyDescent="0.25">
      <c r="C1137" s="42" t="s">
        <v>2747</v>
      </c>
      <c r="D1137" s="42" t="s">
        <v>22</v>
      </c>
      <c r="E1137" s="42" t="s">
        <v>22</v>
      </c>
      <c r="F1137" s="42" t="s">
        <v>2620</v>
      </c>
      <c r="G1137" s="42">
        <v>4991</v>
      </c>
      <c r="H1137" s="43" t="s">
        <v>404</v>
      </c>
      <c r="I1137" s="43" t="s">
        <v>2706</v>
      </c>
      <c r="J1137" s="43" t="s">
        <v>833</v>
      </c>
      <c r="K1137" s="43">
        <v>1</v>
      </c>
      <c r="L1137" s="43">
        <v>0</v>
      </c>
      <c r="M1137" s="43">
        <f t="shared" si="35"/>
        <v>0</v>
      </c>
      <c r="N1137" s="44">
        <v>0</v>
      </c>
      <c r="O1137" s="43" t="s">
        <v>22</v>
      </c>
      <c r="P1137" s="42" t="s">
        <v>22</v>
      </c>
      <c r="R1137" s="31" t="str">
        <f t="shared" si="34"/>
        <v/>
      </c>
    </row>
    <row r="1138" spans="3:18" ht="15.75" x14ac:dyDescent="0.25">
      <c r="C1138" s="42" t="s">
        <v>2747</v>
      </c>
      <c r="D1138" s="42" t="s">
        <v>22</v>
      </c>
      <c r="E1138" s="42" t="s">
        <v>22</v>
      </c>
      <c r="F1138" s="42" t="s">
        <v>593</v>
      </c>
      <c r="G1138" s="42">
        <v>6857</v>
      </c>
      <c r="H1138" s="43" t="s">
        <v>405</v>
      </c>
      <c r="I1138" s="43" t="s">
        <v>2706</v>
      </c>
      <c r="J1138" s="43" t="s">
        <v>833</v>
      </c>
      <c r="K1138" s="43">
        <v>5</v>
      </c>
      <c r="L1138" s="43">
        <v>0</v>
      </c>
      <c r="M1138" s="43">
        <f t="shared" si="35"/>
        <v>0</v>
      </c>
      <c r="N1138" s="44">
        <v>0</v>
      </c>
      <c r="O1138" s="43" t="s">
        <v>22</v>
      </c>
      <c r="P1138" s="42" t="s">
        <v>22</v>
      </c>
      <c r="R1138" s="31" t="str">
        <f t="shared" si="34"/>
        <v/>
      </c>
    </row>
    <row r="1139" spans="3:18" ht="15.75" x14ac:dyDescent="0.25">
      <c r="C1139" s="42" t="s">
        <v>2747</v>
      </c>
      <c r="D1139" s="42" t="s">
        <v>22</v>
      </c>
      <c r="E1139" s="42" t="s">
        <v>22</v>
      </c>
      <c r="F1139" s="42" t="s">
        <v>595</v>
      </c>
      <c r="G1139" s="42">
        <v>7097</v>
      </c>
      <c r="H1139" s="43" t="s">
        <v>403</v>
      </c>
      <c r="I1139" s="43" t="s">
        <v>2706</v>
      </c>
      <c r="J1139" s="43" t="s">
        <v>833</v>
      </c>
      <c r="K1139" s="43">
        <v>1</v>
      </c>
      <c r="L1139" s="43">
        <v>0</v>
      </c>
      <c r="M1139" s="43">
        <f t="shared" si="35"/>
        <v>0</v>
      </c>
      <c r="N1139" s="44">
        <v>0</v>
      </c>
      <c r="O1139" s="43" t="s">
        <v>22</v>
      </c>
      <c r="P1139" s="42" t="s">
        <v>22</v>
      </c>
      <c r="R1139" s="31" t="str">
        <f t="shared" si="34"/>
        <v/>
      </c>
    </row>
    <row r="1140" spans="3:18" ht="15.75" x14ac:dyDescent="0.25">
      <c r="C1140" s="42" t="s">
        <v>2747</v>
      </c>
      <c r="D1140" s="42" t="s">
        <v>22</v>
      </c>
      <c r="E1140" s="42" t="s">
        <v>22</v>
      </c>
      <c r="F1140" s="42" t="s">
        <v>2627</v>
      </c>
      <c r="G1140" s="42">
        <v>11064</v>
      </c>
      <c r="H1140" s="43" t="s">
        <v>403</v>
      </c>
      <c r="I1140" s="43" t="s">
        <v>2706</v>
      </c>
      <c r="J1140" s="43" t="s">
        <v>833</v>
      </c>
      <c r="K1140" s="43">
        <v>1</v>
      </c>
      <c r="L1140" s="43">
        <v>0</v>
      </c>
      <c r="M1140" s="43">
        <f t="shared" si="35"/>
        <v>0</v>
      </c>
      <c r="N1140" s="44">
        <v>0</v>
      </c>
      <c r="O1140" s="43" t="s">
        <v>22</v>
      </c>
      <c r="P1140" s="42" t="s">
        <v>22</v>
      </c>
      <c r="R1140" s="31" t="str">
        <f t="shared" si="34"/>
        <v/>
      </c>
    </row>
    <row r="1141" spans="3:18" ht="15.75" x14ac:dyDescent="0.25">
      <c r="C1141" s="42" t="s">
        <v>2747</v>
      </c>
      <c r="D1141" s="42" t="s">
        <v>22</v>
      </c>
      <c r="E1141" s="42" t="s">
        <v>22</v>
      </c>
      <c r="F1141" s="42" t="s">
        <v>596</v>
      </c>
      <c r="G1141" s="42">
        <v>7745</v>
      </c>
      <c r="H1141" s="43" t="s">
        <v>404</v>
      </c>
      <c r="I1141" s="43" t="s">
        <v>2706</v>
      </c>
      <c r="J1141" s="43" t="s">
        <v>833</v>
      </c>
      <c r="K1141" s="43">
        <v>1</v>
      </c>
      <c r="L1141" s="43">
        <v>0</v>
      </c>
      <c r="M1141" s="43">
        <f t="shared" si="35"/>
        <v>0</v>
      </c>
      <c r="N1141" s="44">
        <v>0</v>
      </c>
      <c r="O1141" s="43" t="s">
        <v>22</v>
      </c>
      <c r="P1141" s="42" t="s">
        <v>22</v>
      </c>
      <c r="R1141" s="31" t="str">
        <f t="shared" si="34"/>
        <v/>
      </c>
    </row>
    <row r="1142" spans="3:18" ht="15.75" x14ac:dyDescent="0.25">
      <c r="C1142" s="42" t="s">
        <v>2747</v>
      </c>
      <c r="D1142" s="42" t="s">
        <v>22</v>
      </c>
      <c r="E1142" s="42" t="s">
        <v>22</v>
      </c>
      <c r="F1142" s="42" t="s">
        <v>2606</v>
      </c>
      <c r="G1142" s="42">
        <v>4989</v>
      </c>
      <c r="H1142" s="43" t="s">
        <v>404</v>
      </c>
      <c r="I1142" s="43" t="s">
        <v>2706</v>
      </c>
      <c r="J1142" s="43" t="s">
        <v>833</v>
      </c>
      <c r="K1142" s="43">
        <v>1</v>
      </c>
      <c r="L1142" s="43">
        <v>0</v>
      </c>
      <c r="M1142" s="43">
        <f t="shared" si="35"/>
        <v>0</v>
      </c>
      <c r="N1142" s="44">
        <v>0</v>
      </c>
      <c r="O1142" s="43" t="s">
        <v>22</v>
      </c>
      <c r="P1142" s="42" t="s">
        <v>22</v>
      </c>
      <c r="R1142" s="31" t="str">
        <f t="shared" si="34"/>
        <v/>
      </c>
    </row>
    <row r="1143" spans="3:18" ht="15.75" x14ac:dyDescent="0.25">
      <c r="C1143" s="42" t="s">
        <v>2747</v>
      </c>
      <c r="D1143" s="42" t="s">
        <v>22</v>
      </c>
      <c r="E1143" s="42" t="s">
        <v>22</v>
      </c>
      <c r="F1143" s="42" t="s">
        <v>2622</v>
      </c>
      <c r="G1143" s="42">
        <v>6834</v>
      </c>
      <c r="H1143" s="43" t="s">
        <v>403</v>
      </c>
      <c r="I1143" s="43" t="s">
        <v>2706</v>
      </c>
      <c r="J1143" s="43" t="s">
        <v>833</v>
      </c>
      <c r="K1143" s="43">
        <v>1</v>
      </c>
      <c r="L1143" s="43">
        <v>0</v>
      </c>
      <c r="M1143" s="43">
        <f t="shared" si="35"/>
        <v>0</v>
      </c>
      <c r="N1143" s="44">
        <v>0</v>
      </c>
      <c r="O1143" s="43" t="s">
        <v>22</v>
      </c>
      <c r="P1143" s="42" t="s">
        <v>22</v>
      </c>
      <c r="R1143" s="31" t="str">
        <f t="shared" si="34"/>
        <v/>
      </c>
    </row>
    <row r="1144" spans="3:18" ht="15.75" x14ac:dyDescent="0.25">
      <c r="C1144" s="42" t="s">
        <v>2747</v>
      </c>
      <c r="D1144" s="42" t="s">
        <v>22</v>
      </c>
      <c r="E1144" s="42" t="s">
        <v>22</v>
      </c>
      <c r="F1144" s="42" t="s">
        <v>584</v>
      </c>
      <c r="G1144" s="42">
        <v>4987</v>
      </c>
      <c r="H1144" s="43" t="s">
        <v>405</v>
      </c>
      <c r="I1144" s="43" t="s">
        <v>2706</v>
      </c>
      <c r="J1144" s="43" t="s">
        <v>833</v>
      </c>
      <c r="K1144" s="43">
        <v>1</v>
      </c>
      <c r="L1144" s="43">
        <v>0</v>
      </c>
      <c r="M1144" s="43">
        <f t="shared" si="35"/>
        <v>0</v>
      </c>
      <c r="N1144" s="44">
        <v>0</v>
      </c>
      <c r="O1144" s="43" t="s">
        <v>22</v>
      </c>
      <c r="P1144" s="42" t="s">
        <v>22</v>
      </c>
      <c r="R1144" s="31" t="str">
        <f t="shared" si="34"/>
        <v/>
      </c>
    </row>
    <row r="1145" spans="3:18" ht="15.75" x14ac:dyDescent="0.25">
      <c r="C1145" s="42" t="s">
        <v>2747</v>
      </c>
      <c r="D1145" s="42" t="s">
        <v>22</v>
      </c>
      <c r="E1145" s="42" t="s">
        <v>22</v>
      </c>
      <c r="F1145" s="42" t="s">
        <v>2625</v>
      </c>
      <c r="G1145" s="42">
        <v>4982</v>
      </c>
      <c r="H1145" s="43" t="s">
        <v>404</v>
      </c>
      <c r="I1145" s="43" t="s">
        <v>2706</v>
      </c>
      <c r="J1145" s="43" t="s">
        <v>833</v>
      </c>
      <c r="K1145" s="43">
        <v>2</v>
      </c>
      <c r="L1145" s="43">
        <v>0</v>
      </c>
      <c r="M1145" s="43">
        <f t="shared" si="35"/>
        <v>0</v>
      </c>
      <c r="N1145" s="44">
        <v>0</v>
      </c>
      <c r="O1145" s="43" t="s">
        <v>22</v>
      </c>
      <c r="P1145" s="42" t="s">
        <v>22</v>
      </c>
      <c r="R1145" s="31" t="str">
        <f t="shared" si="34"/>
        <v/>
      </c>
    </row>
    <row r="1146" spans="3:18" ht="15.75" x14ac:dyDescent="0.25">
      <c r="C1146" s="42" t="s">
        <v>2747</v>
      </c>
      <c r="D1146" s="42" t="s">
        <v>22</v>
      </c>
      <c r="E1146" s="42" t="s">
        <v>22</v>
      </c>
      <c r="F1146" s="42" t="s">
        <v>2617</v>
      </c>
      <c r="G1146" s="42">
        <v>4988</v>
      </c>
      <c r="H1146" s="43" t="s">
        <v>403</v>
      </c>
      <c r="I1146" s="43" t="s">
        <v>2706</v>
      </c>
      <c r="J1146" s="43" t="s">
        <v>833</v>
      </c>
      <c r="K1146" s="43">
        <v>1</v>
      </c>
      <c r="L1146" s="43">
        <v>0</v>
      </c>
      <c r="M1146" s="43">
        <f t="shared" si="35"/>
        <v>0</v>
      </c>
      <c r="N1146" s="44">
        <v>0</v>
      </c>
      <c r="O1146" s="43" t="s">
        <v>22</v>
      </c>
      <c r="P1146" s="42" t="s">
        <v>22</v>
      </c>
      <c r="R1146" s="31" t="str">
        <f t="shared" si="34"/>
        <v/>
      </c>
    </row>
    <row r="1147" spans="3:18" ht="15.75" x14ac:dyDescent="0.25">
      <c r="C1147" s="42" t="s">
        <v>2747</v>
      </c>
      <c r="D1147" s="42" t="s">
        <v>22</v>
      </c>
      <c r="E1147" s="42" t="s">
        <v>22</v>
      </c>
      <c r="F1147" s="42" t="s">
        <v>583</v>
      </c>
      <c r="G1147" s="42">
        <v>4985</v>
      </c>
      <c r="H1147" s="43" t="s">
        <v>403</v>
      </c>
      <c r="I1147" s="43" t="s">
        <v>2706</v>
      </c>
      <c r="J1147" s="43" t="s">
        <v>833</v>
      </c>
      <c r="K1147" s="43">
        <v>1</v>
      </c>
      <c r="L1147" s="43">
        <v>1</v>
      </c>
      <c r="M1147" s="43">
        <f t="shared" si="35"/>
        <v>0</v>
      </c>
      <c r="N1147" s="44">
        <v>1</v>
      </c>
      <c r="O1147" s="43" t="s">
        <v>22</v>
      </c>
      <c r="P1147" s="42" t="s">
        <v>22</v>
      </c>
      <c r="R1147" s="31" t="str">
        <f t="shared" si="34"/>
        <v/>
      </c>
    </row>
    <row r="1148" spans="3:18" ht="15.75" x14ac:dyDescent="0.25">
      <c r="C1148" s="42" t="s">
        <v>2747</v>
      </c>
      <c r="D1148" s="42" t="s">
        <v>22</v>
      </c>
      <c r="E1148" s="42" t="s">
        <v>22</v>
      </c>
      <c r="F1148" s="42" t="s">
        <v>587</v>
      </c>
      <c r="G1148" s="42">
        <v>5000</v>
      </c>
      <c r="H1148" s="43" t="s">
        <v>403</v>
      </c>
      <c r="I1148" s="43" t="s">
        <v>2706</v>
      </c>
      <c r="J1148" s="43" t="s">
        <v>833</v>
      </c>
      <c r="K1148" s="43">
        <v>1</v>
      </c>
      <c r="L1148" s="43">
        <v>0</v>
      </c>
      <c r="M1148" s="43">
        <f t="shared" si="35"/>
        <v>0</v>
      </c>
      <c r="N1148" s="44">
        <v>0</v>
      </c>
      <c r="O1148" s="43" t="s">
        <v>22</v>
      </c>
      <c r="P1148" s="42" t="s">
        <v>22</v>
      </c>
      <c r="R1148" s="31" t="str">
        <f t="shared" si="34"/>
        <v/>
      </c>
    </row>
    <row r="1149" spans="3:18" ht="15.75" x14ac:dyDescent="0.25">
      <c r="C1149" s="42" t="s">
        <v>2747</v>
      </c>
      <c r="D1149" s="42" t="s">
        <v>22</v>
      </c>
      <c r="E1149" s="42" t="s">
        <v>22</v>
      </c>
      <c r="F1149" s="42" t="s">
        <v>2607</v>
      </c>
      <c r="G1149" s="42">
        <v>6855</v>
      </c>
      <c r="H1149" s="43" t="s">
        <v>403</v>
      </c>
      <c r="I1149" s="43" t="s">
        <v>2706</v>
      </c>
      <c r="J1149" s="43" t="s">
        <v>833</v>
      </c>
      <c r="K1149" s="43">
        <v>1</v>
      </c>
      <c r="L1149" s="43">
        <v>0</v>
      </c>
      <c r="M1149" s="43">
        <f t="shared" si="35"/>
        <v>0</v>
      </c>
      <c r="N1149" s="44">
        <v>0</v>
      </c>
      <c r="O1149" s="43" t="s">
        <v>22</v>
      </c>
      <c r="P1149" s="42" t="s">
        <v>22</v>
      </c>
      <c r="R1149" s="31" t="str">
        <f t="shared" si="34"/>
        <v/>
      </c>
    </row>
    <row r="1150" spans="3:18" ht="15.75" x14ac:dyDescent="0.25">
      <c r="C1150" s="42" t="s">
        <v>2747</v>
      </c>
      <c r="D1150" s="42" t="s">
        <v>22</v>
      </c>
      <c r="E1150" s="42" t="s">
        <v>22</v>
      </c>
      <c r="F1150" s="42" t="s">
        <v>2613</v>
      </c>
      <c r="G1150" s="42">
        <v>6936</v>
      </c>
      <c r="H1150" s="43" t="s">
        <v>403</v>
      </c>
      <c r="I1150" s="43" t="s">
        <v>2706</v>
      </c>
      <c r="J1150" s="43" t="s">
        <v>833</v>
      </c>
      <c r="K1150" s="43">
        <v>1</v>
      </c>
      <c r="L1150" s="43">
        <v>0</v>
      </c>
      <c r="M1150" s="43">
        <f t="shared" si="35"/>
        <v>0</v>
      </c>
      <c r="N1150" s="44">
        <v>0</v>
      </c>
      <c r="O1150" s="43" t="s">
        <v>22</v>
      </c>
      <c r="P1150" s="42" t="s">
        <v>22</v>
      </c>
      <c r="R1150" s="31" t="str">
        <f t="shared" si="34"/>
        <v/>
      </c>
    </row>
    <row r="1151" spans="3:18" ht="15.75" x14ac:dyDescent="0.25">
      <c r="C1151" s="42" t="s">
        <v>2747</v>
      </c>
      <c r="D1151" s="42" t="s">
        <v>22</v>
      </c>
      <c r="E1151" s="42" t="s">
        <v>22</v>
      </c>
      <c r="F1151" s="42" t="s">
        <v>2626</v>
      </c>
      <c r="G1151" s="42">
        <v>6837</v>
      </c>
      <c r="H1151" s="43" t="s">
        <v>403</v>
      </c>
      <c r="I1151" s="43" t="s">
        <v>2706</v>
      </c>
      <c r="J1151" s="43" t="s">
        <v>833</v>
      </c>
      <c r="K1151" s="43">
        <v>1</v>
      </c>
      <c r="L1151" s="43">
        <v>1</v>
      </c>
      <c r="M1151" s="43">
        <f t="shared" si="35"/>
        <v>0</v>
      </c>
      <c r="N1151" s="44">
        <v>1</v>
      </c>
      <c r="O1151" s="43" t="s">
        <v>22</v>
      </c>
      <c r="P1151" s="42" t="s">
        <v>22</v>
      </c>
      <c r="R1151" s="31" t="str">
        <f t="shared" si="34"/>
        <v/>
      </c>
    </row>
    <row r="1152" spans="3:18" ht="15.75" x14ac:dyDescent="0.25">
      <c r="C1152" s="42" t="s">
        <v>2747</v>
      </c>
      <c r="D1152" s="42" t="s">
        <v>22</v>
      </c>
      <c r="E1152" s="42" t="s">
        <v>22</v>
      </c>
      <c r="F1152" s="42" t="s">
        <v>591</v>
      </c>
      <c r="G1152" s="42">
        <v>6850</v>
      </c>
      <c r="H1152" s="43" t="s">
        <v>403</v>
      </c>
      <c r="I1152" s="43" t="s">
        <v>2706</v>
      </c>
      <c r="J1152" s="43" t="s">
        <v>833</v>
      </c>
      <c r="K1152" s="43">
        <v>1</v>
      </c>
      <c r="L1152" s="43">
        <v>0</v>
      </c>
      <c r="M1152" s="43">
        <f t="shared" si="35"/>
        <v>0</v>
      </c>
      <c r="N1152" s="44">
        <v>0</v>
      </c>
      <c r="O1152" s="43" t="s">
        <v>22</v>
      </c>
      <c r="P1152" s="42" t="s">
        <v>22</v>
      </c>
      <c r="R1152" s="31" t="str">
        <f t="shared" si="34"/>
        <v/>
      </c>
    </row>
    <row r="1153" spans="3:18" ht="15.75" x14ac:dyDescent="0.25">
      <c r="C1153" s="42" t="s">
        <v>2747</v>
      </c>
      <c r="D1153" s="42" t="s">
        <v>22</v>
      </c>
      <c r="E1153" s="42" t="s">
        <v>12</v>
      </c>
      <c r="F1153" s="42" t="s">
        <v>2742</v>
      </c>
      <c r="G1153" s="42">
        <v>5002</v>
      </c>
      <c r="H1153" s="43" t="s">
        <v>405</v>
      </c>
      <c r="I1153" s="43" t="s">
        <v>2705</v>
      </c>
      <c r="J1153" s="43" t="s">
        <v>834</v>
      </c>
      <c r="K1153" s="43">
        <v>9</v>
      </c>
      <c r="L1153" s="43">
        <v>0</v>
      </c>
      <c r="M1153" s="43">
        <f t="shared" si="35"/>
        <v>0</v>
      </c>
      <c r="N1153" s="44">
        <v>0</v>
      </c>
      <c r="O1153" s="43" t="s">
        <v>22</v>
      </c>
      <c r="P1153" s="42" t="s">
        <v>12</v>
      </c>
      <c r="R1153" s="31">
        <f t="shared" si="34"/>
        <v>0</v>
      </c>
    </row>
    <row r="1154" spans="3:18" ht="15.75" x14ac:dyDescent="0.25">
      <c r="C1154" s="42" t="s">
        <v>2747</v>
      </c>
      <c r="D1154" s="42" t="s">
        <v>22</v>
      </c>
      <c r="E1154" s="42" t="s">
        <v>12</v>
      </c>
      <c r="F1154" s="42" t="s">
        <v>577</v>
      </c>
      <c r="G1154" s="42">
        <v>4960</v>
      </c>
      <c r="H1154" s="43" t="s">
        <v>404</v>
      </c>
      <c r="I1154" s="43" t="s">
        <v>2705</v>
      </c>
      <c r="J1154" s="43" t="s">
        <v>834</v>
      </c>
      <c r="K1154" s="43">
        <v>1</v>
      </c>
      <c r="L1154" s="43">
        <v>0</v>
      </c>
      <c r="M1154" s="43">
        <f t="shared" si="35"/>
        <v>0</v>
      </c>
      <c r="N1154" s="44">
        <v>0</v>
      </c>
      <c r="O1154" s="43" t="s">
        <v>22</v>
      </c>
      <c r="P1154" s="42" t="s">
        <v>20</v>
      </c>
      <c r="R1154" s="31">
        <f t="shared" si="34"/>
        <v>0</v>
      </c>
    </row>
    <row r="1155" spans="3:18" ht="15.75" x14ac:dyDescent="0.25">
      <c r="C1155" s="42" t="s">
        <v>2747</v>
      </c>
      <c r="D1155" s="42" t="s">
        <v>22</v>
      </c>
      <c r="E1155" s="42" t="s">
        <v>12</v>
      </c>
      <c r="F1155" s="42" t="s">
        <v>578</v>
      </c>
      <c r="G1155" s="42">
        <v>5003</v>
      </c>
      <c r="H1155" s="43" t="s">
        <v>403</v>
      </c>
      <c r="I1155" s="43" t="s">
        <v>2705</v>
      </c>
      <c r="J1155" s="43" t="s">
        <v>834</v>
      </c>
      <c r="K1155" s="43">
        <v>1</v>
      </c>
      <c r="L1155" s="43">
        <v>0</v>
      </c>
      <c r="M1155" s="43">
        <f t="shared" si="35"/>
        <v>0</v>
      </c>
      <c r="N1155" s="44">
        <v>0</v>
      </c>
      <c r="O1155" s="43" t="s">
        <v>22</v>
      </c>
      <c r="P1155" s="42" t="s">
        <v>12</v>
      </c>
      <c r="R1155" s="31">
        <f t="shared" si="34"/>
        <v>0</v>
      </c>
    </row>
    <row r="1156" spans="3:18" ht="15.75" x14ac:dyDescent="0.25">
      <c r="C1156" s="42" t="s">
        <v>2747</v>
      </c>
      <c r="D1156" s="42" t="s">
        <v>22</v>
      </c>
      <c r="E1156" s="42" t="s">
        <v>12</v>
      </c>
      <c r="F1156" s="42" t="s">
        <v>825</v>
      </c>
      <c r="G1156" s="42">
        <v>4963</v>
      </c>
      <c r="H1156" s="43" t="s">
        <v>403</v>
      </c>
      <c r="I1156" s="43" t="s">
        <v>2705</v>
      </c>
      <c r="J1156" s="43" t="s">
        <v>834</v>
      </c>
      <c r="K1156" s="43">
        <v>2</v>
      </c>
      <c r="L1156" s="43">
        <v>0</v>
      </c>
      <c r="M1156" s="43">
        <f t="shared" si="35"/>
        <v>0</v>
      </c>
      <c r="N1156" s="44">
        <v>0</v>
      </c>
      <c r="O1156" s="43" t="s">
        <v>22</v>
      </c>
      <c r="P1156" s="42" t="s">
        <v>20</v>
      </c>
      <c r="R1156" s="31">
        <f t="shared" si="34"/>
        <v>0</v>
      </c>
    </row>
    <row r="1157" spans="3:18" ht="15.75" x14ac:dyDescent="0.25">
      <c r="C1157" s="42" t="s">
        <v>2747</v>
      </c>
      <c r="D1157" s="42" t="s">
        <v>22</v>
      </c>
      <c r="E1157" s="42" t="s">
        <v>12</v>
      </c>
      <c r="F1157" s="42" t="s">
        <v>2661</v>
      </c>
      <c r="G1157" s="42">
        <v>8924</v>
      </c>
      <c r="H1157" s="43" t="s">
        <v>403</v>
      </c>
      <c r="I1157" s="43" t="s">
        <v>2705</v>
      </c>
      <c r="J1157" s="43" t="s">
        <v>834</v>
      </c>
      <c r="K1157" s="43">
        <v>1</v>
      </c>
      <c r="L1157" s="43">
        <v>0</v>
      </c>
      <c r="M1157" s="43">
        <f t="shared" si="35"/>
        <v>0</v>
      </c>
      <c r="N1157" s="44">
        <v>0</v>
      </c>
      <c r="O1157" s="43" t="s">
        <v>22</v>
      </c>
      <c r="P1157" s="42" t="s">
        <v>12</v>
      </c>
      <c r="R1157" s="31">
        <f t="shared" si="34"/>
        <v>0</v>
      </c>
    </row>
    <row r="1158" spans="3:18" ht="15.75" x14ac:dyDescent="0.25">
      <c r="C1158" s="42" t="s">
        <v>2747</v>
      </c>
      <c r="D1158" s="42" t="s">
        <v>22</v>
      </c>
      <c r="E1158" s="42" t="s">
        <v>1950</v>
      </c>
      <c r="F1158" s="42" t="s">
        <v>2638</v>
      </c>
      <c r="G1158" s="42">
        <v>7102</v>
      </c>
      <c r="H1158" s="43" t="s">
        <v>403</v>
      </c>
      <c r="I1158" s="43" t="s">
        <v>2706</v>
      </c>
      <c r="J1158" s="43" t="s">
        <v>833</v>
      </c>
      <c r="K1158" s="43">
        <v>2</v>
      </c>
      <c r="L1158" s="43">
        <v>0</v>
      </c>
      <c r="M1158" s="43">
        <f t="shared" si="35"/>
        <v>0</v>
      </c>
      <c r="N1158" s="44">
        <v>0</v>
      </c>
      <c r="O1158" s="43" t="s">
        <v>22</v>
      </c>
      <c r="P1158" s="42" t="s">
        <v>22</v>
      </c>
      <c r="R1158" s="31" t="str">
        <f t="shared" si="34"/>
        <v/>
      </c>
    </row>
    <row r="1159" spans="3:18" ht="15.75" x14ac:dyDescent="0.25">
      <c r="C1159" s="42" t="s">
        <v>2747</v>
      </c>
      <c r="D1159" s="42" t="s">
        <v>22</v>
      </c>
      <c r="E1159" s="42" t="s">
        <v>1950</v>
      </c>
      <c r="F1159" s="42" t="s">
        <v>599</v>
      </c>
      <c r="G1159" s="42">
        <v>4993</v>
      </c>
      <c r="H1159" s="43" t="s">
        <v>405</v>
      </c>
      <c r="I1159" s="43" t="s">
        <v>2706</v>
      </c>
      <c r="J1159" s="43" t="s">
        <v>833</v>
      </c>
      <c r="K1159" s="43">
        <v>15</v>
      </c>
      <c r="L1159" s="43">
        <v>0</v>
      </c>
      <c r="M1159" s="43">
        <f t="shared" si="35"/>
        <v>0</v>
      </c>
      <c r="N1159" s="44">
        <v>0</v>
      </c>
      <c r="O1159" s="43" t="s">
        <v>22</v>
      </c>
      <c r="P1159" s="42" t="s">
        <v>22</v>
      </c>
      <c r="R1159" s="31" t="str">
        <f t="shared" si="34"/>
        <v/>
      </c>
    </row>
    <row r="1160" spans="3:18" ht="15.75" x14ac:dyDescent="0.25">
      <c r="C1160" s="42" t="s">
        <v>2747</v>
      </c>
      <c r="D1160" s="42" t="s">
        <v>22</v>
      </c>
      <c r="E1160" s="42" t="s">
        <v>1950</v>
      </c>
      <c r="F1160" s="42" t="s">
        <v>598</v>
      </c>
      <c r="G1160" s="42">
        <v>4992</v>
      </c>
      <c r="H1160" s="43" t="s">
        <v>405</v>
      </c>
      <c r="I1160" s="43" t="s">
        <v>2706</v>
      </c>
      <c r="J1160" s="43" t="s">
        <v>833</v>
      </c>
      <c r="K1160" s="43">
        <v>2</v>
      </c>
      <c r="L1160" s="43">
        <v>0</v>
      </c>
      <c r="M1160" s="43">
        <f t="shared" si="35"/>
        <v>0</v>
      </c>
      <c r="N1160" s="44">
        <v>0</v>
      </c>
      <c r="O1160" s="43" t="s">
        <v>22</v>
      </c>
      <c r="P1160" s="42" t="s">
        <v>22</v>
      </c>
      <c r="R1160" s="31" t="str">
        <f t="shared" si="34"/>
        <v/>
      </c>
    </row>
    <row r="1161" spans="3:18" ht="15.75" x14ac:dyDescent="0.25">
      <c r="C1161" s="42" t="s">
        <v>2747</v>
      </c>
      <c r="D1161" s="42" t="s">
        <v>22</v>
      </c>
      <c r="E1161" s="42" t="s">
        <v>1950</v>
      </c>
      <c r="F1161" s="42" t="s">
        <v>2636</v>
      </c>
      <c r="G1161" s="42">
        <v>7746</v>
      </c>
      <c r="H1161" s="43" t="s">
        <v>403</v>
      </c>
      <c r="I1161" s="43" t="s">
        <v>2705</v>
      </c>
      <c r="J1161" s="43" t="s">
        <v>834</v>
      </c>
      <c r="K1161" s="43">
        <v>4</v>
      </c>
      <c r="L1161" s="43">
        <v>0</v>
      </c>
      <c r="M1161" s="43">
        <f t="shared" si="35"/>
        <v>0</v>
      </c>
      <c r="N1161" s="44">
        <v>0</v>
      </c>
      <c r="O1161" s="43" t="s">
        <v>22</v>
      </c>
      <c r="P1161" s="42" t="s">
        <v>21</v>
      </c>
      <c r="R1161" s="31">
        <f t="shared" si="34"/>
        <v>0</v>
      </c>
    </row>
    <row r="1162" spans="3:18" ht="15.75" x14ac:dyDescent="0.25">
      <c r="C1162" s="42" t="s">
        <v>2747</v>
      </c>
      <c r="D1162" s="42" t="s">
        <v>22</v>
      </c>
      <c r="E1162" s="42" t="s">
        <v>1950</v>
      </c>
      <c r="F1162" s="42" t="s">
        <v>601</v>
      </c>
      <c r="G1162" s="42">
        <v>7696</v>
      </c>
      <c r="H1162" s="43" t="s">
        <v>404</v>
      </c>
      <c r="I1162" s="43" t="s">
        <v>2706</v>
      </c>
      <c r="J1162" s="43" t="s">
        <v>833</v>
      </c>
      <c r="K1162" s="43">
        <v>3</v>
      </c>
      <c r="L1162" s="43">
        <v>0</v>
      </c>
      <c r="M1162" s="43">
        <f t="shared" si="35"/>
        <v>0</v>
      </c>
      <c r="N1162" s="44">
        <v>0</v>
      </c>
      <c r="O1162" s="43" t="s">
        <v>22</v>
      </c>
      <c r="P1162" s="42" t="s">
        <v>22</v>
      </c>
      <c r="R1162" s="31" t="str">
        <f t="shared" si="34"/>
        <v/>
      </c>
    </row>
    <row r="1163" spans="3:18" ht="15.75" x14ac:dyDescent="0.25">
      <c r="C1163" s="42" t="s">
        <v>2747</v>
      </c>
      <c r="D1163" s="42" t="s">
        <v>22</v>
      </c>
      <c r="E1163" s="42" t="s">
        <v>1950</v>
      </c>
      <c r="F1163" s="42" t="s">
        <v>600</v>
      </c>
      <c r="G1163" s="42">
        <v>4994</v>
      </c>
      <c r="H1163" s="43" t="s">
        <v>404</v>
      </c>
      <c r="I1163" s="43" t="s">
        <v>2706</v>
      </c>
      <c r="J1163" s="43" t="s">
        <v>833</v>
      </c>
      <c r="K1163" s="43">
        <v>2</v>
      </c>
      <c r="L1163" s="43">
        <v>0</v>
      </c>
      <c r="M1163" s="43">
        <f t="shared" si="35"/>
        <v>0</v>
      </c>
      <c r="N1163" s="44">
        <v>0</v>
      </c>
      <c r="O1163" s="43" t="s">
        <v>22</v>
      </c>
      <c r="P1163" s="42" t="s">
        <v>22</v>
      </c>
      <c r="R1163" s="31" t="str">
        <f t="shared" si="34"/>
        <v/>
      </c>
    </row>
    <row r="1164" spans="3:18" ht="15.75" x14ac:dyDescent="0.25">
      <c r="C1164" s="42" t="s">
        <v>2747</v>
      </c>
      <c r="D1164" s="42" t="s">
        <v>22</v>
      </c>
      <c r="E1164" s="42" t="s">
        <v>1950</v>
      </c>
      <c r="F1164" s="42" t="s">
        <v>602</v>
      </c>
      <c r="G1164" s="42">
        <v>7752</v>
      </c>
      <c r="H1164" s="43" t="s">
        <v>403</v>
      </c>
      <c r="I1164" s="43" t="s">
        <v>2706</v>
      </c>
      <c r="J1164" s="43" t="s">
        <v>833</v>
      </c>
      <c r="K1164" s="43">
        <v>1</v>
      </c>
      <c r="L1164" s="43">
        <v>1</v>
      </c>
      <c r="M1164" s="43">
        <f t="shared" si="35"/>
        <v>0</v>
      </c>
      <c r="N1164" s="44">
        <v>1</v>
      </c>
      <c r="O1164" s="43" t="s">
        <v>22</v>
      </c>
      <c r="P1164" s="42" t="s">
        <v>22</v>
      </c>
      <c r="R1164" s="31" t="str">
        <f t="shared" si="34"/>
        <v/>
      </c>
    </row>
    <row r="1165" spans="3:18" ht="15.75" x14ac:dyDescent="0.25">
      <c r="C1165" s="42" t="s">
        <v>2747</v>
      </c>
      <c r="D1165" s="42" t="s">
        <v>22</v>
      </c>
      <c r="E1165" s="42" t="s">
        <v>1728</v>
      </c>
      <c r="F1165" s="42" t="s">
        <v>568</v>
      </c>
      <c r="G1165" s="42">
        <v>4959</v>
      </c>
      <c r="H1165" s="43" t="s">
        <v>405</v>
      </c>
      <c r="I1165" s="43" t="s">
        <v>2705</v>
      </c>
      <c r="J1165" s="43" t="s">
        <v>834</v>
      </c>
      <c r="K1165" s="43">
        <v>8</v>
      </c>
      <c r="L1165" s="43">
        <v>0</v>
      </c>
      <c r="M1165" s="43">
        <f t="shared" si="35"/>
        <v>0</v>
      </c>
      <c r="N1165" s="44">
        <v>0</v>
      </c>
      <c r="O1165" s="43" t="s">
        <v>22</v>
      </c>
      <c r="P1165" s="42" t="s">
        <v>20</v>
      </c>
      <c r="R1165" s="31">
        <f t="shared" si="34"/>
        <v>0</v>
      </c>
    </row>
    <row r="1166" spans="3:18" ht="15.75" x14ac:dyDescent="0.25">
      <c r="C1166" s="42" t="s">
        <v>2747</v>
      </c>
      <c r="D1166" s="42" t="s">
        <v>22</v>
      </c>
      <c r="E1166" s="42" t="s">
        <v>1728</v>
      </c>
      <c r="F1166" s="42" t="s">
        <v>136</v>
      </c>
      <c r="G1166" s="42">
        <v>4977</v>
      </c>
      <c r="H1166" s="43" t="s">
        <v>405</v>
      </c>
      <c r="I1166" s="43" t="s">
        <v>2705</v>
      </c>
      <c r="J1166" s="43" t="s">
        <v>834</v>
      </c>
      <c r="K1166" s="43">
        <v>2</v>
      </c>
      <c r="L1166" s="43">
        <v>1</v>
      </c>
      <c r="M1166" s="43">
        <f t="shared" si="35"/>
        <v>1</v>
      </c>
      <c r="N1166" s="44">
        <v>0.5</v>
      </c>
      <c r="O1166" s="43" t="s">
        <v>22</v>
      </c>
      <c r="P1166" s="42" t="s">
        <v>15</v>
      </c>
      <c r="R1166" s="31">
        <f t="shared" si="34"/>
        <v>1</v>
      </c>
    </row>
    <row r="1167" spans="3:18" ht="15.75" x14ac:dyDescent="0.25">
      <c r="C1167" s="42" t="s">
        <v>2747</v>
      </c>
      <c r="D1167" s="42" t="s">
        <v>22</v>
      </c>
      <c r="E1167" s="42" t="s">
        <v>1728</v>
      </c>
      <c r="F1167" s="42" t="s">
        <v>140</v>
      </c>
      <c r="G1167" s="42">
        <v>4964</v>
      </c>
      <c r="H1167" s="43" t="s">
        <v>405</v>
      </c>
      <c r="I1167" s="43" t="s">
        <v>2705</v>
      </c>
      <c r="J1167" s="43" t="s">
        <v>833</v>
      </c>
      <c r="K1167" s="43">
        <v>34</v>
      </c>
      <c r="L1167" s="43">
        <v>3</v>
      </c>
      <c r="M1167" s="43">
        <f t="shared" si="35"/>
        <v>0</v>
      </c>
      <c r="N1167" s="44">
        <v>8.8235294117647065E-2</v>
      </c>
      <c r="O1167" s="43" t="s">
        <v>22</v>
      </c>
      <c r="P1167" s="42" t="s">
        <v>20</v>
      </c>
      <c r="R1167" s="31" t="str">
        <f t="shared" ref="R1167:R1210" si="36">IF(J1167="SI",L1167,"")</f>
        <v/>
      </c>
    </row>
    <row r="1168" spans="3:18" ht="15.75" x14ac:dyDescent="0.25">
      <c r="C1168" s="42" t="s">
        <v>2747</v>
      </c>
      <c r="D1168" s="42" t="s">
        <v>22</v>
      </c>
      <c r="E1168" s="42" t="s">
        <v>1728</v>
      </c>
      <c r="F1168" s="42" t="s">
        <v>139</v>
      </c>
      <c r="G1168" s="42">
        <v>7367</v>
      </c>
      <c r="H1168" s="43" t="s">
        <v>403</v>
      </c>
      <c r="I1168" s="43" t="s">
        <v>2705</v>
      </c>
      <c r="J1168" s="43" t="s">
        <v>834</v>
      </c>
      <c r="K1168" s="43">
        <v>2</v>
      </c>
      <c r="L1168" s="43">
        <v>0</v>
      </c>
      <c r="M1168" s="43">
        <f t="shared" ref="M1168:M1210" si="37">+IF(J1168="SI",L1168,0)</f>
        <v>0</v>
      </c>
      <c r="N1168" s="44">
        <v>0</v>
      </c>
      <c r="O1168" s="43" t="s">
        <v>22</v>
      </c>
      <c r="P1168" s="42" t="s">
        <v>20</v>
      </c>
      <c r="R1168" s="31">
        <f t="shared" si="36"/>
        <v>0</v>
      </c>
    </row>
    <row r="1169" spans="3:18" ht="15.75" x14ac:dyDescent="0.25">
      <c r="C1169" s="42" t="s">
        <v>2747</v>
      </c>
      <c r="D1169" s="42" t="s">
        <v>22</v>
      </c>
      <c r="E1169" s="42" t="s">
        <v>1728</v>
      </c>
      <c r="F1169" s="42" t="s">
        <v>137</v>
      </c>
      <c r="G1169" s="42">
        <v>4969</v>
      </c>
      <c r="H1169" s="43" t="s">
        <v>403</v>
      </c>
      <c r="I1169" s="43" t="s">
        <v>2705</v>
      </c>
      <c r="J1169" s="43" t="s">
        <v>834</v>
      </c>
      <c r="K1169" s="43">
        <v>4</v>
      </c>
      <c r="L1169" s="43">
        <v>0</v>
      </c>
      <c r="M1169" s="43">
        <f t="shared" si="37"/>
        <v>0</v>
      </c>
      <c r="N1169" s="44">
        <v>0</v>
      </c>
      <c r="O1169" s="43" t="s">
        <v>22</v>
      </c>
      <c r="P1169" s="42" t="s">
        <v>21</v>
      </c>
      <c r="R1169" s="31">
        <f t="shared" si="36"/>
        <v>0</v>
      </c>
    </row>
    <row r="1170" spans="3:18" ht="15.75" x14ac:dyDescent="0.25">
      <c r="C1170" s="42" t="s">
        <v>2747</v>
      </c>
      <c r="D1170" s="42" t="s">
        <v>22</v>
      </c>
      <c r="E1170" s="42" t="s">
        <v>1728</v>
      </c>
      <c r="F1170" s="42" t="s">
        <v>575</v>
      </c>
      <c r="G1170" s="42">
        <v>5013</v>
      </c>
      <c r="H1170" s="43" t="s">
        <v>404</v>
      </c>
      <c r="I1170" s="43" t="s">
        <v>2705</v>
      </c>
      <c r="J1170" s="43" t="s">
        <v>834</v>
      </c>
      <c r="K1170" s="43">
        <v>1</v>
      </c>
      <c r="L1170" s="43">
        <v>0</v>
      </c>
      <c r="M1170" s="43">
        <f t="shared" si="37"/>
        <v>0</v>
      </c>
      <c r="N1170" s="44">
        <v>0</v>
      </c>
      <c r="O1170" s="43" t="s">
        <v>22</v>
      </c>
      <c r="P1170" s="42" t="s">
        <v>16</v>
      </c>
      <c r="R1170" s="31">
        <f t="shared" si="36"/>
        <v>0</v>
      </c>
    </row>
    <row r="1171" spans="3:18" ht="15.75" x14ac:dyDescent="0.25">
      <c r="C1171" s="42" t="s">
        <v>2747</v>
      </c>
      <c r="D1171" s="42" t="s">
        <v>22</v>
      </c>
      <c r="E1171" s="42" t="s">
        <v>1728</v>
      </c>
      <c r="F1171" s="42" t="s">
        <v>572</v>
      </c>
      <c r="G1171" s="42">
        <v>4967</v>
      </c>
      <c r="H1171" s="43" t="s">
        <v>404</v>
      </c>
      <c r="I1171" s="43" t="s">
        <v>2705</v>
      </c>
      <c r="J1171" s="43" t="s">
        <v>834</v>
      </c>
      <c r="K1171" s="43">
        <v>3</v>
      </c>
      <c r="L1171" s="43">
        <v>0</v>
      </c>
      <c r="M1171" s="43">
        <f t="shared" si="37"/>
        <v>0</v>
      </c>
      <c r="N1171" s="44">
        <v>0</v>
      </c>
      <c r="O1171" s="43" t="s">
        <v>22</v>
      </c>
      <c r="P1171" s="42" t="s">
        <v>20</v>
      </c>
      <c r="R1171" s="31">
        <f t="shared" si="36"/>
        <v>0</v>
      </c>
    </row>
    <row r="1172" spans="3:18" ht="15.75" x14ac:dyDescent="0.25">
      <c r="C1172" s="42" t="s">
        <v>2747</v>
      </c>
      <c r="D1172" s="42" t="s">
        <v>22</v>
      </c>
      <c r="E1172" s="42" t="s">
        <v>1728</v>
      </c>
      <c r="F1172" s="42" t="s">
        <v>569</v>
      </c>
      <c r="G1172" s="42">
        <v>4961</v>
      </c>
      <c r="H1172" s="43" t="s">
        <v>403</v>
      </c>
      <c r="I1172" s="43" t="s">
        <v>2705</v>
      </c>
      <c r="J1172" s="43" t="s">
        <v>834</v>
      </c>
      <c r="K1172" s="43">
        <v>2</v>
      </c>
      <c r="L1172" s="43">
        <v>0</v>
      </c>
      <c r="M1172" s="43">
        <f t="shared" si="37"/>
        <v>0</v>
      </c>
      <c r="N1172" s="44">
        <v>0</v>
      </c>
      <c r="O1172" s="43" t="s">
        <v>22</v>
      </c>
      <c r="P1172" s="42" t="s">
        <v>20</v>
      </c>
      <c r="R1172" s="31">
        <f t="shared" si="36"/>
        <v>0</v>
      </c>
    </row>
    <row r="1173" spans="3:18" ht="15.75" x14ac:dyDescent="0.25">
      <c r="C1173" s="42" t="s">
        <v>2747</v>
      </c>
      <c r="D1173" s="42" t="s">
        <v>22</v>
      </c>
      <c r="E1173" s="42" t="s">
        <v>1728</v>
      </c>
      <c r="F1173" s="42" t="s">
        <v>576</v>
      </c>
      <c r="G1173" s="42">
        <v>4979</v>
      </c>
      <c r="H1173" s="43" t="s">
        <v>403</v>
      </c>
      <c r="I1173" s="43" t="s">
        <v>2705</v>
      </c>
      <c r="J1173" s="43" t="s">
        <v>834</v>
      </c>
      <c r="K1173" s="43">
        <v>1</v>
      </c>
      <c r="L1173" s="43">
        <v>0</v>
      </c>
      <c r="M1173" s="43">
        <f t="shared" si="37"/>
        <v>0</v>
      </c>
      <c r="N1173" s="44">
        <v>0</v>
      </c>
      <c r="O1173" s="43" t="s">
        <v>22</v>
      </c>
      <c r="P1173" s="42" t="s">
        <v>15</v>
      </c>
      <c r="R1173" s="31">
        <f t="shared" si="36"/>
        <v>0</v>
      </c>
    </row>
    <row r="1174" spans="3:18" ht="15.75" x14ac:dyDescent="0.25">
      <c r="C1174" s="42" t="s">
        <v>2747</v>
      </c>
      <c r="D1174" s="42" t="s">
        <v>22</v>
      </c>
      <c r="E1174" s="42" t="s">
        <v>1728</v>
      </c>
      <c r="F1174" s="42" t="s">
        <v>141</v>
      </c>
      <c r="G1174" s="42">
        <v>4966</v>
      </c>
      <c r="H1174" s="43" t="s">
        <v>404</v>
      </c>
      <c r="I1174" s="43" t="s">
        <v>2705</v>
      </c>
      <c r="J1174" s="43" t="s">
        <v>834</v>
      </c>
      <c r="K1174" s="43">
        <v>7</v>
      </c>
      <c r="L1174" s="43">
        <v>0</v>
      </c>
      <c r="M1174" s="43">
        <f t="shared" si="37"/>
        <v>0</v>
      </c>
      <c r="N1174" s="44">
        <v>0</v>
      </c>
      <c r="O1174" s="43" t="s">
        <v>22</v>
      </c>
      <c r="P1174" s="42" t="s">
        <v>20</v>
      </c>
      <c r="R1174" s="31">
        <f t="shared" si="36"/>
        <v>0</v>
      </c>
    </row>
    <row r="1175" spans="3:18" ht="15.75" x14ac:dyDescent="0.25">
      <c r="C1175" s="42" t="s">
        <v>2747</v>
      </c>
      <c r="D1175" s="42" t="s">
        <v>22</v>
      </c>
      <c r="E1175" s="42" t="s">
        <v>1728</v>
      </c>
      <c r="F1175" s="42" t="s">
        <v>573</v>
      </c>
      <c r="G1175" s="42">
        <v>6828</v>
      </c>
      <c r="H1175" s="43" t="s">
        <v>403</v>
      </c>
      <c r="I1175" s="43" t="s">
        <v>2705</v>
      </c>
      <c r="J1175" s="43" t="s">
        <v>834</v>
      </c>
      <c r="K1175" s="43">
        <v>2</v>
      </c>
      <c r="L1175" s="43">
        <v>0</v>
      </c>
      <c r="M1175" s="43">
        <f t="shared" si="37"/>
        <v>0</v>
      </c>
      <c r="N1175" s="44">
        <v>0</v>
      </c>
      <c r="O1175" s="43" t="s">
        <v>22</v>
      </c>
      <c r="P1175" s="42" t="s">
        <v>20</v>
      </c>
      <c r="R1175" s="31">
        <f t="shared" si="36"/>
        <v>0</v>
      </c>
    </row>
    <row r="1176" spans="3:18" ht="15.75" x14ac:dyDescent="0.25">
      <c r="C1176" s="42" t="s">
        <v>2747</v>
      </c>
      <c r="D1176" s="42" t="s">
        <v>22</v>
      </c>
      <c r="E1176" s="42" t="s">
        <v>1728</v>
      </c>
      <c r="F1176" s="42" t="s">
        <v>571</v>
      </c>
      <c r="G1176" s="42">
        <v>4965</v>
      </c>
      <c r="H1176" s="43" t="s">
        <v>403</v>
      </c>
      <c r="I1176" s="43" t="s">
        <v>2705</v>
      </c>
      <c r="J1176" s="43" t="s">
        <v>834</v>
      </c>
      <c r="K1176" s="43">
        <v>1</v>
      </c>
      <c r="L1176" s="43">
        <v>0</v>
      </c>
      <c r="M1176" s="43">
        <f t="shared" si="37"/>
        <v>0</v>
      </c>
      <c r="N1176" s="44">
        <v>0</v>
      </c>
      <c r="O1176" s="43" t="s">
        <v>22</v>
      </c>
      <c r="P1176" s="42" t="s">
        <v>20</v>
      </c>
      <c r="R1176" s="31">
        <f t="shared" si="36"/>
        <v>0</v>
      </c>
    </row>
    <row r="1177" spans="3:18" ht="15.75" x14ac:dyDescent="0.25">
      <c r="C1177" s="42" t="s">
        <v>2747</v>
      </c>
      <c r="D1177" s="42" t="s">
        <v>22</v>
      </c>
      <c r="E1177" s="42" t="s">
        <v>1728</v>
      </c>
      <c r="F1177" s="42" t="s">
        <v>135</v>
      </c>
      <c r="G1177" s="42">
        <v>11261</v>
      </c>
      <c r="H1177" s="43" t="s">
        <v>403</v>
      </c>
      <c r="I1177" s="43" t="s">
        <v>2705</v>
      </c>
      <c r="J1177" s="43" t="s">
        <v>834</v>
      </c>
      <c r="K1177" s="43">
        <v>3</v>
      </c>
      <c r="L1177" s="43">
        <v>0</v>
      </c>
      <c r="M1177" s="43">
        <f t="shared" si="37"/>
        <v>0</v>
      </c>
      <c r="N1177" s="44">
        <v>0</v>
      </c>
      <c r="O1177" s="43" t="s">
        <v>22</v>
      </c>
      <c r="P1177" s="42" t="s">
        <v>15</v>
      </c>
      <c r="R1177" s="31">
        <f t="shared" si="36"/>
        <v>0</v>
      </c>
    </row>
    <row r="1178" spans="3:18" ht="15.75" x14ac:dyDescent="0.25">
      <c r="C1178" s="42" t="s">
        <v>2747</v>
      </c>
      <c r="D1178" s="42" t="s">
        <v>22</v>
      </c>
      <c r="E1178" s="42" t="s">
        <v>1728</v>
      </c>
      <c r="F1178" s="42" t="s">
        <v>138</v>
      </c>
      <c r="G1178" s="42">
        <v>4970</v>
      </c>
      <c r="H1178" s="43" t="s">
        <v>403</v>
      </c>
      <c r="I1178" s="43" t="s">
        <v>2705</v>
      </c>
      <c r="J1178" s="43" t="s">
        <v>834</v>
      </c>
      <c r="K1178" s="43">
        <v>4</v>
      </c>
      <c r="L1178" s="43">
        <v>0</v>
      </c>
      <c r="M1178" s="43">
        <f t="shared" si="37"/>
        <v>0</v>
      </c>
      <c r="N1178" s="44">
        <v>0</v>
      </c>
      <c r="O1178" s="43" t="s">
        <v>22</v>
      </c>
      <c r="P1178" s="42" t="s">
        <v>21</v>
      </c>
      <c r="R1178" s="31">
        <f t="shared" si="36"/>
        <v>0</v>
      </c>
    </row>
    <row r="1179" spans="3:18" ht="15.75" x14ac:dyDescent="0.25">
      <c r="C1179" s="42" t="s">
        <v>2747</v>
      </c>
      <c r="D1179" s="42" t="s">
        <v>22</v>
      </c>
      <c r="E1179" s="42" t="s">
        <v>1728</v>
      </c>
      <c r="F1179" s="42" t="s">
        <v>570</v>
      </c>
      <c r="G1179" s="42">
        <v>4962</v>
      </c>
      <c r="H1179" s="43" t="s">
        <v>403</v>
      </c>
      <c r="I1179" s="43" t="s">
        <v>2705</v>
      </c>
      <c r="J1179" s="43" t="s">
        <v>834</v>
      </c>
      <c r="K1179" s="43">
        <v>1</v>
      </c>
      <c r="L1179" s="43">
        <v>0</v>
      </c>
      <c r="M1179" s="43">
        <f t="shared" si="37"/>
        <v>0</v>
      </c>
      <c r="N1179" s="44">
        <v>0</v>
      </c>
      <c r="O1179" s="43" t="s">
        <v>22</v>
      </c>
      <c r="P1179" s="42" t="s">
        <v>20</v>
      </c>
      <c r="R1179" s="31">
        <f t="shared" si="36"/>
        <v>0</v>
      </c>
    </row>
    <row r="1180" spans="3:18" ht="15.75" x14ac:dyDescent="0.25">
      <c r="C1180" s="42" t="s">
        <v>2747</v>
      </c>
      <c r="D1180" s="42" t="s">
        <v>22</v>
      </c>
      <c r="E1180" s="42" t="s">
        <v>1728</v>
      </c>
      <c r="F1180" s="42" t="s">
        <v>574</v>
      </c>
      <c r="G1180" s="42">
        <v>7100</v>
      </c>
      <c r="H1180" s="43" t="s">
        <v>403</v>
      </c>
      <c r="I1180" s="43" t="s">
        <v>2705</v>
      </c>
      <c r="J1180" s="43" t="s">
        <v>834</v>
      </c>
      <c r="K1180" s="43">
        <v>1</v>
      </c>
      <c r="L1180" s="43">
        <v>0</v>
      </c>
      <c r="M1180" s="43">
        <f t="shared" si="37"/>
        <v>0</v>
      </c>
      <c r="N1180" s="44">
        <v>0</v>
      </c>
      <c r="O1180" s="43" t="s">
        <v>22</v>
      </c>
      <c r="P1180" s="42" t="s">
        <v>20</v>
      </c>
      <c r="R1180" s="31">
        <f t="shared" si="36"/>
        <v>0</v>
      </c>
    </row>
    <row r="1181" spans="3:18" ht="15.75" x14ac:dyDescent="0.25">
      <c r="C1181" s="42" t="s">
        <v>2747</v>
      </c>
      <c r="D1181" s="42" t="s">
        <v>22</v>
      </c>
      <c r="E1181" s="42" t="s">
        <v>1728</v>
      </c>
      <c r="F1181" s="42" t="s">
        <v>2650</v>
      </c>
      <c r="G1181" s="42">
        <v>6830</v>
      </c>
      <c r="H1181" s="43" t="s">
        <v>403</v>
      </c>
      <c r="I1181" s="43" t="s">
        <v>2705</v>
      </c>
      <c r="J1181" s="43" t="s">
        <v>834</v>
      </c>
      <c r="K1181" s="43">
        <v>2</v>
      </c>
      <c r="L1181" s="43">
        <v>0</v>
      </c>
      <c r="M1181" s="43">
        <f t="shared" si="37"/>
        <v>0</v>
      </c>
      <c r="N1181" s="44">
        <v>0</v>
      </c>
      <c r="O1181" s="43" t="s">
        <v>22</v>
      </c>
      <c r="P1181" s="42" t="s">
        <v>20</v>
      </c>
      <c r="R1181" s="31">
        <f t="shared" si="36"/>
        <v>0</v>
      </c>
    </row>
    <row r="1182" spans="3:18" ht="15.75" x14ac:dyDescent="0.25">
      <c r="C1182" s="42" t="s">
        <v>2747</v>
      </c>
      <c r="D1182" s="42" t="s">
        <v>22</v>
      </c>
      <c r="E1182" s="42" t="s">
        <v>22</v>
      </c>
      <c r="F1182" s="42" t="s">
        <v>580</v>
      </c>
      <c r="G1182" s="42">
        <v>4981</v>
      </c>
      <c r="H1182" s="43" t="s">
        <v>402</v>
      </c>
      <c r="I1182" s="43" t="s">
        <v>2706</v>
      </c>
      <c r="J1182" s="43" t="s">
        <v>833</v>
      </c>
      <c r="K1182" s="43">
        <v>238</v>
      </c>
      <c r="L1182" s="43">
        <v>34</v>
      </c>
      <c r="M1182" s="43">
        <f t="shared" si="37"/>
        <v>0</v>
      </c>
      <c r="N1182" s="44">
        <v>0.14285714285714285</v>
      </c>
      <c r="O1182" s="43" t="s">
        <v>22</v>
      </c>
      <c r="P1182" s="42" t="s">
        <v>22</v>
      </c>
      <c r="R1182" s="31" t="str">
        <f t="shared" si="36"/>
        <v/>
      </c>
    </row>
    <row r="1183" spans="3:18" ht="15.75" x14ac:dyDescent="0.25">
      <c r="C1183" s="42" t="s">
        <v>2747</v>
      </c>
      <c r="D1183" s="42" t="s">
        <v>22</v>
      </c>
      <c r="E1183" s="42" t="s">
        <v>22</v>
      </c>
      <c r="F1183" s="42" t="s">
        <v>582</v>
      </c>
      <c r="G1183" s="42">
        <v>4984</v>
      </c>
      <c r="H1183" s="43" t="s">
        <v>404</v>
      </c>
      <c r="I1183" s="43" t="s">
        <v>2706</v>
      </c>
      <c r="J1183" s="43" t="s">
        <v>833</v>
      </c>
      <c r="K1183" s="43">
        <v>3</v>
      </c>
      <c r="L1183" s="43">
        <v>0</v>
      </c>
      <c r="M1183" s="43">
        <f t="shared" si="37"/>
        <v>0</v>
      </c>
      <c r="N1183" s="44">
        <v>0</v>
      </c>
      <c r="O1183" s="43" t="s">
        <v>22</v>
      </c>
      <c r="P1183" s="42" t="s">
        <v>22</v>
      </c>
      <c r="R1183" s="31" t="str">
        <f t="shared" si="36"/>
        <v/>
      </c>
    </row>
    <row r="1184" spans="3:18" ht="15.75" x14ac:dyDescent="0.25">
      <c r="C1184" s="42" t="s">
        <v>2747</v>
      </c>
      <c r="D1184" s="42" t="s">
        <v>22</v>
      </c>
      <c r="E1184" s="42" t="s">
        <v>22</v>
      </c>
      <c r="F1184" s="42" t="s">
        <v>594</v>
      </c>
      <c r="G1184" s="42">
        <v>6858</v>
      </c>
      <c r="H1184" s="43" t="s">
        <v>404</v>
      </c>
      <c r="I1184" s="43" t="s">
        <v>2706</v>
      </c>
      <c r="J1184" s="43" t="s">
        <v>833</v>
      </c>
      <c r="K1184" s="43">
        <v>3</v>
      </c>
      <c r="L1184" s="43">
        <v>0</v>
      </c>
      <c r="M1184" s="43">
        <f t="shared" si="37"/>
        <v>0</v>
      </c>
      <c r="N1184" s="44">
        <v>0</v>
      </c>
      <c r="O1184" s="43" t="s">
        <v>22</v>
      </c>
      <c r="P1184" s="42" t="s">
        <v>22</v>
      </c>
      <c r="R1184" s="31" t="str">
        <f t="shared" si="36"/>
        <v/>
      </c>
    </row>
    <row r="1185" spans="3:18" ht="15.75" x14ac:dyDescent="0.25">
      <c r="C1185" s="42" t="s">
        <v>2747</v>
      </c>
      <c r="D1185" s="42" t="s">
        <v>22</v>
      </c>
      <c r="E1185" s="42" t="s">
        <v>22</v>
      </c>
      <c r="F1185" s="42" t="s">
        <v>591</v>
      </c>
      <c r="G1185" s="42">
        <v>6850</v>
      </c>
      <c r="H1185" s="43" t="s">
        <v>403</v>
      </c>
      <c r="I1185" s="43" t="s">
        <v>2706</v>
      </c>
      <c r="J1185" s="43" t="s">
        <v>833</v>
      </c>
      <c r="K1185" s="43">
        <v>1</v>
      </c>
      <c r="L1185" s="43">
        <v>0</v>
      </c>
      <c r="M1185" s="43">
        <f t="shared" si="37"/>
        <v>0</v>
      </c>
      <c r="N1185" s="44">
        <v>0</v>
      </c>
      <c r="O1185" s="43" t="s">
        <v>22</v>
      </c>
      <c r="P1185" s="42" t="s">
        <v>22</v>
      </c>
      <c r="R1185" s="31" t="str">
        <f t="shared" si="36"/>
        <v/>
      </c>
    </row>
    <row r="1186" spans="3:18" ht="15.75" x14ac:dyDescent="0.25">
      <c r="C1186" s="42" t="s">
        <v>2747</v>
      </c>
      <c r="D1186" s="42" t="s">
        <v>22</v>
      </c>
      <c r="E1186" s="42" t="s">
        <v>22</v>
      </c>
      <c r="F1186" s="42" t="s">
        <v>593</v>
      </c>
      <c r="G1186" s="42">
        <v>6857</v>
      </c>
      <c r="H1186" s="43" t="s">
        <v>405</v>
      </c>
      <c r="I1186" s="43" t="s">
        <v>2706</v>
      </c>
      <c r="J1186" s="43" t="s">
        <v>833</v>
      </c>
      <c r="K1186" s="43">
        <v>7</v>
      </c>
      <c r="L1186" s="43">
        <v>0</v>
      </c>
      <c r="M1186" s="43">
        <f t="shared" si="37"/>
        <v>0</v>
      </c>
      <c r="N1186" s="44">
        <v>0</v>
      </c>
      <c r="O1186" s="43" t="s">
        <v>22</v>
      </c>
      <c r="P1186" s="42" t="s">
        <v>22</v>
      </c>
      <c r="R1186" s="31" t="str">
        <f t="shared" si="36"/>
        <v/>
      </c>
    </row>
    <row r="1187" spans="3:18" ht="15.75" x14ac:dyDescent="0.25">
      <c r="C1187" s="42" t="s">
        <v>2747</v>
      </c>
      <c r="D1187" s="42" t="s">
        <v>22</v>
      </c>
      <c r="E1187" s="42" t="s">
        <v>22</v>
      </c>
      <c r="F1187" s="42" t="s">
        <v>584</v>
      </c>
      <c r="G1187" s="42">
        <v>4987</v>
      </c>
      <c r="H1187" s="43" t="s">
        <v>405</v>
      </c>
      <c r="I1187" s="43" t="s">
        <v>2706</v>
      </c>
      <c r="J1187" s="43" t="s">
        <v>833</v>
      </c>
      <c r="K1187" s="43">
        <v>1</v>
      </c>
      <c r="L1187" s="43">
        <v>0</v>
      </c>
      <c r="M1187" s="43">
        <f t="shared" si="37"/>
        <v>0</v>
      </c>
      <c r="N1187" s="44">
        <v>0</v>
      </c>
      <c r="O1187" s="43" t="s">
        <v>22</v>
      </c>
      <c r="P1187" s="42" t="s">
        <v>22</v>
      </c>
      <c r="R1187" s="31" t="str">
        <f t="shared" si="36"/>
        <v/>
      </c>
    </row>
    <row r="1188" spans="3:18" ht="15.75" x14ac:dyDescent="0.25">
      <c r="C1188" s="42" t="s">
        <v>2747</v>
      </c>
      <c r="D1188" s="42" t="s">
        <v>22</v>
      </c>
      <c r="E1188" s="42" t="s">
        <v>22</v>
      </c>
      <c r="F1188" s="42" t="s">
        <v>581</v>
      </c>
      <c r="G1188" s="42">
        <v>4983</v>
      </c>
      <c r="H1188" s="43" t="s">
        <v>404</v>
      </c>
      <c r="I1188" s="43" t="s">
        <v>2706</v>
      </c>
      <c r="J1188" s="43" t="s">
        <v>833</v>
      </c>
      <c r="K1188" s="43">
        <v>2</v>
      </c>
      <c r="L1188" s="43">
        <v>0</v>
      </c>
      <c r="M1188" s="43">
        <f t="shared" si="37"/>
        <v>0</v>
      </c>
      <c r="N1188" s="44">
        <v>0</v>
      </c>
      <c r="O1188" s="43" t="s">
        <v>22</v>
      </c>
      <c r="P1188" s="42" t="s">
        <v>22</v>
      </c>
      <c r="R1188" s="31" t="str">
        <f t="shared" si="36"/>
        <v/>
      </c>
    </row>
    <row r="1189" spans="3:18" ht="15.75" x14ac:dyDescent="0.25">
      <c r="C1189" s="42" t="s">
        <v>2747</v>
      </c>
      <c r="D1189" s="42" t="s">
        <v>22</v>
      </c>
      <c r="E1189" s="42" t="s">
        <v>22</v>
      </c>
      <c r="F1189" s="42" t="s">
        <v>586</v>
      </c>
      <c r="G1189" s="42">
        <v>4999</v>
      </c>
      <c r="H1189" s="43" t="s">
        <v>403</v>
      </c>
      <c r="I1189" s="43" t="s">
        <v>2706</v>
      </c>
      <c r="J1189" s="43" t="s">
        <v>833</v>
      </c>
      <c r="K1189" s="43">
        <v>1</v>
      </c>
      <c r="L1189" s="43">
        <v>0</v>
      </c>
      <c r="M1189" s="43">
        <f t="shared" si="37"/>
        <v>0</v>
      </c>
      <c r="N1189" s="44">
        <v>0</v>
      </c>
      <c r="O1189" s="43" t="s">
        <v>22</v>
      </c>
      <c r="P1189" s="42" t="s">
        <v>22</v>
      </c>
      <c r="R1189" s="31" t="str">
        <f t="shared" si="36"/>
        <v/>
      </c>
    </row>
    <row r="1190" spans="3:18" ht="15.75" x14ac:dyDescent="0.25">
      <c r="C1190" s="42" t="s">
        <v>2747</v>
      </c>
      <c r="D1190" s="42" t="s">
        <v>22</v>
      </c>
      <c r="E1190" s="42" t="s">
        <v>22</v>
      </c>
      <c r="F1190" s="42" t="s">
        <v>592</v>
      </c>
      <c r="G1190" s="42">
        <v>6854</v>
      </c>
      <c r="H1190" s="43" t="s">
        <v>403</v>
      </c>
      <c r="I1190" s="43" t="s">
        <v>2706</v>
      </c>
      <c r="J1190" s="43" t="s">
        <v>833</v>
      </c>
      <c r="K1190" s="43">
        <v>1</v>
      </c>
      <c r="L1190" s="43">
        <v>0</v>
      </c>
      <c r="M1190" s="43">
        <f t="shared" si="37"/>
        <v>0</v>
      </c>
      <c r="N1190" s="44">
        <v>0</v>
      </c>
      <c r="O1190" s="43" t="s">
        <v>22</v>
      </c>
      <c r="P1190" s="42" t="s">
        <v>22</v>
      </c>
      <c r="R1190" s="31" t="str">
        <f t="shared" si="36"/>
        <v/>
      </c>
    </row>
    <row r="1191" spans="3:18" ht="15.75" x14ac:dyDescent="0.25">
      <c r="C1191" s="42" t="s">
        <v>2747</v>
      </c>
      <c r="D1191" s="42" t="s">
        <v>22</v>
      </c>
      <c r="E1191" s="42" t="s">
        <v>22</v>
      </c>
      <c r="F1191" s="42" t="s">
        <v>589</v>
      </c>
      <c r="G1191" s="42">
        <v>6832</v>
      </c>
      <c r="H1191" s="43" t="s">
        <v>403</v>
      </c>
      <c r="I1191" s="43" t="s">
        <v>2706</v>
      </c>
      <c r="J1191" s="43" t="s">
        <v>833</v>
      </c>
      <c r="K1191" s="43">
        <v>1</v>
      </c>
      <c r="L1191" s="43">
        <v>0</v>
      </c>
      <c r="M1191" s="43">
        <f t="shared" si="37"/>
        <v>0</v>
      </c>
      <c r="N1191" s="44">
        <v>0</v>
      </c>
      <c r="O1191" s="43" t="s">
        <v>22</v>
      </c>
      <c r="P1191" s="42" t="s">
        <v>22</v>
      </c>
      <c r="R1191" s="31" t="str">
        <f t="shared" si="36"/>
        <v/>
      </c>
    </row>
    <row r="1192" spans="3:18" ht="15.75" x14ac:dyDescent="0.25">
      <c r="C1192" s="42" t="s">
        <v>2747</v>
      </c>
      <c r="D1192" s="42" t="s">
        <v>22</v>
      </c>
      <c r="E1192" s="42" t="s">
        <v>22</v>
      </c>
      <c r="F1192" s="42" t="s">
        <v>596</v>
      </c>
      <c r="G1192" s="42">
        <v>7745</v>
      </c>
      <c r="H1192" s="43" t="s">
        <v>404</v>
      </c>
      <c r="I1192" s="43" t="s">
        <v>2706</v>
      </c>
      <c r="J1192" s="43" t="s">
        <v>833</v>
      </c>
      <c r="K1192" s="43">
        <v>3</v>
      </c>
      <c r="L1192" s="43">
        <v>0</v>
      </c>
      <c r="M1192" s="43">
        <f t="shared" si="37"/>
        <v>0</v>
      </c>
      <c r="N1192" s="44">
        <v>0</v>
      </c>
      <c r="O1192" s="43" t="s">
        <v>22</v>
      </c>
      <c r="P1192" s="42" t="s">
        <v>22</v>
      </c>
      <c r="R1192" s="31" t="str">
        <f t="shared" si="36"/>
        <v/>
      </c>
    </row>
    <row r="1193" spans="3:18" ht="15.75" x14ac:dyDescent="0.25">
      <c r="C1193" s="42" t="s">
        <v>2747</v>
      </c>
      <c r="D1193" s="42" t="s">
        <v>22</v>
      </c>
      <c r="E1193" s="42" t="s">
        <v>22</v>
      </c>
      <c r="F1193" s="42" t="s">
        <v>588</v>
      </c>
      <c r="G1193" s="42">
        <v>6787</v>
      </c>
      <c r="H1193" s="43" t="s">
        <v>403</v>
      </c>
      <c r="I1193" s="43" t="s">
        <v>2706</v>
      </c>
      <c r="J1193" s="43" t="s">
        <v>833</v>
      </c>
      <c r="K1193" s="43">
        <v>2</v>
      </c>
      <c r="L1193" s="43">
        <v>0</v>
      </c>
      <c r="M1193" s="43">
        <f t="shared" si="37"/>
        <v>0</v>
      </c>
      <c r="N1193" s="44">
        <v>0</v>
      </c>
      <c r="O1193" s="43" t="s">
        <v>22</v>
      </c>
      <c r="P1193" s="42" t="s">
        <v>22</v>
      </c>
      <c r="R1193" s="31" t="str">
        <f t="shared" si="36"/>
        <v/>
      </c>
    </row>
    <row r="1194" spans="3:18" ht="15.75" x14ac:dyDescent="0.25">
      <c r="C1194" s="42" t="s">
        <v>2747</v>
      </c>
      <c r="D1194" s="42" t="s">
        <v>22</v>
      </c>
      <c r="E1194" s="42" t="s">
        <v>22</v>
      </c>
      <c r="F1194" s="42" t="s">
        <v>595</v>
      </c>
      <c r="G1194" s="42">
        <v>7097</v>
      </c>
      <c r="H1194" s="43" t="s">
        <v>403</v>
      </c>
      <c r="I1194" s="43" t="s">
        <v>2706</v>
      </c>
      <c r="J1194" s="43" t="s">
        <v>833</v>
      </c>
      <c r="K1194" s="43">
        <v>1</v>
      </c>
      <c r="L1194" s="43">
        <v>0</v>
      </c>
      <c r="M1194" s="43">
        <f t="shared" si="37"/>
        <v>0</v>
      </c>
      <c r="N1194" s="44">
        <v>0</v>
      </c>
      <c r="O1194" s="43" t="s">
        <v>22</v>
      </c>
      <c r="P1194" s="42" t="s">
        <v>22</v>
      </c>
      <c r="R1194" s="31" t="str">
        <f t="shared" si="36"/>
        <v/>
      </c>
    </row>
    <row r="1195" spans="3:18" ht="15.75" x14ac:dyDescent="0.25">
      <c r="C1195" s="42" t="s">
        <v>2747</v>
      </c>
      <c r="D1195" s="42" t="s">
        <v>22</v>
      </c>
      <c r="E1195" s="42" t="s">
        <v>22</v>
      </c>
      <c r="F1195" s="42" t="s">
        <v>597</v>
      </c>
      <c r="G1195" s="42">
        <v>7748</v>
      </c>
      <c r="H1195" s="43" t="s">
        <v>403</v>
      </c>
      <c r="I1195" s="43" t="s">
        <v>2706</v>
      </c>
      <c r="J1195" s="43" t="s">
        <v>833</v>
      </c>
      <c r="K1195" s="43">
        <v>1</v>
      </c>
      <c r="L1195" s="43">
        <v>0</v>
      </c>
      <c r="M1195" s="43">
        <f t="shared" si="37"/>
        <v>0</v>
      </c>
      <c r="N1195" s="44">
        <v>0</v>
      </c>
      <c r="O1195" s="43" t="s">
        <v>22</v>
      </c>
      <c r="P1195" s="42" t="s">
        <v>22</v>
      </c>
      <c r="R1195" s="31" t="str">
        <f t="shared" si="36"/>
        <v/>
      </c>
    </row>
    <row r="1196" spans="3:18" ht="15.75" x14ac:dyDescent="0.25">
      <c r="C1196" s="42" t="s">
        <v>2747</v>
      </c>
      <c r="D1196" s="42" t="s">
        <v>22</v>
      </c>
      <c r="E1196" s="42" t="s">
        <v>22</v>
      </c>
      <c r="F1196" s="42" t="s">
        <v>585</v>
      </c>
      <c r="G1196" s="42">
        <v>4996</v>
      </c>
      <c r="H1196" s="43" t="s">
        <v>403</v>
      </c>
      <c r="I1196" s="43" t="s">
        <v>2706</v>
      </c>
      <c r="J1196" s="43" t="s">
        <v>833</v>
      </c>
      <c r="K1196" s="43">
        <v>2</v>
      </c>
      <c r="L1196" s="43">
        <v>0</v>
      </c>
      <c r="M1196" s="43">
        <f t="shared" si="37"/>
        <v>0</v>
      </c>
      <c r="N1196" s="44">
        <v>0</v>
      </c>
      <c r="O1196" s="43" t="s">
        <v>22</v>
      </c>
      <c r="P1196" s="42" t="s">
        <v>22</v>
      </c>
      <c r="R1196" s="31" t="str">
        <f t="shared" si="36"/>
        <v/>
      </c>
    </row>
    <row r="1197" spans="3:18" ht="15.75" x14ac:dyDescent="0.25">
      <c r="C1197" s="42" t="s">
        <v>2747</v>
      </c>
      <c r="D1197" s="42" t="s">
        <v>22</v>
      </c>
      <c r="E1197" s="42" t="s">
        <v>22</v>
      </c>
      <c r="F1197" s="42" t="s">
        <v>587</v>
      </c>
      <c r="G1197" s="42">
        <v>5000</v>
      </c>
      <c r="H1197" s="43" t="s">
        <v>403</v>
      </c>
      <c r="I1197" s="43" t="s">
        <v>2706</v>
      </c>
      <c r="J1197" s="43" t="s">
        <v>833</v>
      </c>
      <c r="K1197" s="43">
        <v>1</v>
      </c>
      <c r="L1197" s="43">
        <v>0</v>
      </c>
      <c r="M1197" s="43">
        <f t="shared" si="37"/>
        <v>0</v>
      </c>
      <c r="N1197" s="44">
        <v>0</v>
      </c>
      <c r="O1197" s="43" t="s">
        <v>22</v>
      </c>
      <c r="P1197" s="42" t="s">
        <v>22</v>
      </c>
      <c r="R1197" s="31" t="str">
        <f t="shared" si="36"/>
        <v/>
      </c>
    </row>
    <row r="1198" spans="3:18" ht="15.75" x14ac:dyDescent="0.25">
      <c r="C1198" s="42" t="s">
        <v>2747</v>
      </c>
      <c r="D1198" s="42" t="s">
        <v>22</v>
      </c>
      <c r="E1198" s="42" t="s">
        <v>1950</v>
      </c>
      <c r="F1198" s="42" t="s">
        <v>604</v>
      </c>
      <c r="G1198" s="42">
        <v>7747</v>
      </c>
      <c r="H1198" s="43" t="s">
        <v>403</v>
      </c>
      <c r="I1198" s="43" t="s">
        <v>2705</v>
      </c>
      <c r="J1198" s="43" t="s">
        <v>834</v>
      </c>
      <c r="K1198" s="43">
        <v>1</v>
      </c>
      <c r="L1198" s="43">
        <v>0</v>
      </c>
      <c r="M1198" s="43">
        <f t="shared" si="37"/>
        <v>0</v>
      </c>
      <c r="N1198" s="44">
        <v>0</v>
      </c>
      <c r="O1198" s="43" t="s">
        <v>22</v>
      </c>
      <c r="P1198" s="42" t="s">
        <v>21</v>
      </c>
      <c r="R1198" s="31">
        <f t="shared" si="36"/>
        <v>0</v>
      </c>
    </row>
    <row r="1199" spans="3:18" ht="15.75" x14ac:dyDescent="0.25">
      <c r="C1199" s="42" t="s">
        <v>2747</v>
      </c>
      <c r="D1199" s="42" t="s">
        <v>22</v>
      </c>
      <c r="E1199" s="42" t="s">
        <v>1950</v>
      </c>
      <c r="F1199" s="42" t="s">
        <v>599</v>
      </c>
      <c r="G1199" s="42">
        <v>4993</v>
      </c>
      <c r="H1199" s="43" t="s">
        <v>405</v>
      </c>
      <c r="I1199" s="43" t="s">
        <v>2706</v>
      </c>
      <c r="J1199" s="43" t="s">
        <v>833</v>
      </c>
      <c r="K1199" s="43">
        <v>16</v>
      </c>
      <c r="L1199" s="43">
        <v>0</v>
      </c>
      <c r="M1199" s="43">
        <f t="shared" si="37"/>
        <v>0</v>
      </c>
      <c r="N1199" s="44">
        <v>0</v>
      </c>
      <c r="O1199" s="43" t="s">
        <v>22</v>
      </c>
      <c r="P1199" s="42" t="s">
        <v>22</v>
      </c>
      <c r="R1199" s="31" t="str">
        <f t="shared" si="36"/>
        <v/>
      </c>
    </row>
    <row r="1200" spans="3:18" ht="15.75" x14ac:dyDescent="0.25">
      <c r="C1200" s="42" t="s">
        <v>2747</v>
      </c>
      <c r="D1200" s="42" t="s">
        <v>22</v>
      </c>
      <c r="E1200" s="42" t="s">
        <v>1950</v>
      </c>
      <c r="F1200" s="42" t="s">
        <v>598</v>
      </c>
      <c r="G1200" s="42">
        <v>4992</v>
      </c>
      <c r="H1200" s="43" t="s">
        <v>405</v>
      </c>
      <c r="I1200" s="43" t="s">
        <v>2706</v>
      </c>
      <c r="J1200" s="43" t="s">
        <v>833</v>
      </c>
      <c r="K1200" s="43">
        <v>16</v>
      </c>
      <c r="L1200" s="43">
        <v>0</v>
      </c>
      <c r="M1200" s="43">
        <f t="shared" si="37"/>
        <v>0</v>
      </c>
      <c r="N1200" s="44">
        <v>0</v>
      </c>
      <c r="O1200" s="43" t="s">
        <v>22</v>
      </c>
      <c r="P1200" s="42" t="s">
        <v>22</v>
      </c>
      <c r="R1200" s="31" t="str">
        <f t="shared" si="36"/>
        <v/>
      </c>
    </row>
    <row r="1201" spans="3:18" ht="15.75" x14ac:dyDescent="0.25">
      <c r="C1201" s="42" t="s">
        <v>2747</v>
      </c>
      <c r="D1201" s="42" t="s">
        <v>22</v>
      </c>
      <c r="E1201" s="42" t="s">
        <v>1950</v>
      </c>
      <c r="F1201" s="42" t="s">
        <v>600</v>
      </c>
      <c r="G1201" s="42">
        <v>4994</v>
      </c>
      <c r="H1201" s="43" t="s">
        <v>404</v>
      </c>
      <c r="I1201" s="43" t="s">
        <v>2706</v>
      </c>
      <c r="J1201" s="43" t="s">
        <v>833</v>
      </c>
      <c r="K1201" s="43">
        <v>1</v>
      </c>
      <c r="L1201" s="43">
        <v>0</v>
      </c>
      <c r="M1201" s="43">
        <f t="shared" si="37"/>
        <v>0</v>
      </c>
      <c r="N1201" s="44">
        <v>0</v>
      </c>
      <c r="O1201" s="43" t="s">
        <v>22</v>
      </c>
      <c r="P1201" s="42" t="s">
        <v>22</v>
      </c>
      <c r="R1201" s="31" t="str">
        <f t="shared" si="36"/>
        <v/>
      </c>
    </row>
    <row r="1202" spans="3:18" ht="15.75" x14ac:dyDescent="0.25">
      <c r="C1202" s="42" t="s">
        <v>2747</v>
      </c>
      <c r="D1202" s="42" t="s">
        <v>22</v>
      </c>
      <c r="E1202" s="42" t="s">
        <v>1950</v>
      </c>
      <c r="F1202" s="42" t="s">
        <v>601</v>
      </c>
      <c r="G1202" s="42">
        <v>7696</v>
      </c>
      <c r="H1202" s="43" t="s">
        <v>404</v>
      </c>
      <c r="I1202" s="43" t="s">
        <v>2706</v>
      </c>
      <c r="J1202" s="43" t="s">
        <v>833</v>
      </c>
      <c r="K1202" s="43">
        <v>2</v>
      </c>
      <c r="L1202" s="43">
        <v>0</v>
      </c>
      <c r="M1202" s="43">
        <f t="shared" si="37"/>
        <v>0</v>
      </c>
      <c r="N1202" s="44">
        <v>0</v>
      </c>
      <c r="O1202" s="43" t="s">
        <v>22</v>
      </c>
      <c r="P1202" s="42" t="s">
        <v>22</v>
      </c>
      <c r="R1202" s="31" t="str">
        <f t="shared" si="36"/>
        <v/>
      </c>
    </row>
    <row r="1203" spans="3:18" ht="15.75" x14ac:dyDescent="0.25">
      <c r="C1203" s="42" t="s">
        <v>2747</v>
      </c>
      <c r="D1203" s="42" t="s">
        <v>22</v>
      </c>
      <c r="E1203" s="42" t="s">
        <v>12</v>
      </c>
      <c r="F1203" s="42" t="s">
        <v>577</v>
      </c>
      <c r="G1203" s="42">
        <v>4960</v>
      </c>
      <c r="H1203" s="43" t="s">
        <v>404</v>
      </c>
      <c r="I1203" s="43" t="s">
        <v>2705</v>
      </c>
      <c r="J1203" s="43" t="s">
        <v>834</v>
      </c>
      <c r="K1203" s="43">
        <v>4</v>
      </c>
      <c r="L1203" s="43">
        <v>0</v>
      </c>
      <c r="M1203" s="43">
        <f t="shared" si="37"/>
        <v>0</v>
      </c>
      <c r="N1203" s="44">
        <v>0</v>
      </c>
      <c r="O1203" s="43" t="s">
        <v>22</v>
      </c>
      <c r="P1203" s="42" t="s">
        <v>20</v>
      </c>
      <c r="R1203" s="31">
        <f t="shared" si="36"/>
        <v>0</v>
      </c>
    </row>
    <row r="1204" spans="3:18" ht="15.75" x14ac:dyDescent="0.25">
      <c r="C1204" s="42" t="s">
        <v>2747</v>
      </c>
      <c r="D1204" s="42" t="s">
        <v>22</v>
      </c>
      <c r="E1204" s="42" t="s">
        <v>12</v>
      </c>
      <c r="F1204" s="42" t="s">
        <v>2742</v>
      </c>
      <c r="G1204" s="42">
        <v>5002</v>
      </c>
      <c r="H1204" s="43" t="s">
        <v>405</v>
      </c>
      <c r="I1204" s="43" t="s">
        <v>2705</v>
      </c>
      <c r="J1204" s="43" t="s">
        <v>834</v>
      </c>
      <c r="K1204" s="43">
        <v>22</v>
      </c>
      <c r="L1204" s="43">
        <v>1</v>
      </c>
      <c r="M1204" s="43">
        <f t="shared" si="37"/>
        <v>1</v>
      </c>
      <c r="N1204" s="44">
        <v>4.5454545454545456E-2</v>
      </c>
      <c r="O1204" s="43" t="s">
        <v>22</v>
      </c>
      <c r="P1204" s="42" t="s">
        <v>12</v>
      </c>
      <c r="R1204" s="31">
        <f t="shared" si="36"/>
        <v>1</v>
      </c>
    </row>
    <row r="1205" spans="3:18" ht="15.75" x14ac:dyDescent="0.25">
      <c r="C1205" s="42" t="s">
        <v>2747</v>
      </c>
      <c r="D1205" s="42" t="s">
        <v>22</v>
      </c>
      <c r="E1205" s="42" t="s">
        <v>12</v>
      </c>
      <c r="F1205" s="42" t="s">
        <v>825</v>
      </c>
      <c r="G1205" s="42">
        <v>4963</v>
      </c>
      <c r="H1205" s="43" t="s">
        <v>403</v>
      </c>
      <c r="I1205" s="43" t="s">
        <v>2705</v>
      </c>
      <c r="J1205" s="43" t="s">
        <v>834</v>
      </c>
      <c r="K1205" s="43">
        <v>2</v>
      </c>
      <c r="L1205" s="43">
        <v>0</v>
      </c>
      <c r="M1205" s="43">
        <f t="shared" si="37"/>
        <v>0</v>
      </c>
      <c r="N1205" s="44">
        <v>0</v>
      </c>
      <c r="O1205" s="43" t="s">
        <v>22</v>
      </c>
      <c r="P1205" s="42" t="s">
        <v>20</v>
      </c>
      <c r="R1205" s="31">
        <f t="shared" si="36"/>
        <v>0</v>
      </c>
    </row>
    <row r="1206" spans="3:18" ht="15.75" x14ac:dyDescent="0.25">
      <c r="C1206" s="42" t="s">
        <v>2747</v>
      </c>
      <c r="D1206" s="42" t="s">
        <v>22</v>
      </c>
      <c r="E1206" s="42" t="s">
        <v>12</v>
      </c>
      <c r="F1206" s="42" t="s">
        <v>579</v>
      </c>
      <c r="G1206" s="42">
        <v>6864</v>
      </c>
      <c r="H1206" s="43" t="s">
        <v>403</v>
      </c>
      <c r="I1206" s="43" t="s">
        <v>2705</v>
      </c>
      <c r="J1206" s="43" t="s">
        <v>834</v>
      </c>
      <c r="K1206" s="43">
        <v>2</v>
      </c>
      <c r="L1206" s="43">
        <v>0</v>
      </c>
      <c r="M1206" s="43">
        <f t="shared" si="37"/>
        <v>0</v>
      </c>
      <c r="N1206" s="44">
        <v>0</v>
      </c>
      <c r="O1206" s="43" t="s">
        <v>22</v>
      </c>
      <c r="P1206" s="42" t="s">
        <v>12</v>
      </c>
      <c r="R1206" s="31">
        <f t="shared" si="36"/>
        <v>0</v>
      </c>
    </row>
    <row r="1207" spans="3:18" ht="15.75" x14ac:dyDescent="0.25">
      <c r="C1207" s="42" t="s">
        <v>2747</v>
      </c>
      <c r="D1207" s="42" t="s">
        <v>22</v>
      </c>
      <c r="E1207" s="42" t="s">
        <v>21</v>
      </c>
      <c r="F1207" s="42" t="s">
        <v>144</v>
      </c>
      <c r="G1207" s="42">
        <v>4968</v>
      </c>
      <c r="H1207" s="43" t="s">
        <v>405</v>
      </c>
      <c r="I1207" s="43" t="s">
        <v>2705</v>
      </c>
      <c r="J1207" s="43" t="s">
        <v>834</v>
      </c>
      <c r="K1207" s="43">
        <v>16</v>
      </c>
      <c r="L1207" s="43">
        <v>1</v>
      </c>
      <c r="M1207" s="43">
        <f t="shared" si="37"/>
        <v>1</v>
      </c>
      <c r="N1207" s="44">
        <v>6.25E-2</v>
      </c>
      <c r="O1207" s="43" t="s">
        <v>22</v>
      </c>
      <c r="P1207" s="42" t="s">
        <v>21</v>
      </c>
      <c r="R1207" s="31">
        <f t="shared" si="36"/>
        <v>1</v>
      </c>
    </row>
    <row r="1208" spans="3:18" ht="15.75" x14ac:dyDescent="0.25">
      <c r="C1208" s="42" t="s">
        <v>2747</v>
      </c>
      <c r="D1208" s="42" t="s">
        <v>22</v>
      </c>
      <c r="E1208" s="42" t="s">
        <v>21</v>
      </c>
      <c r="F1208" s="42" t="s">
        <v>146</v>
      </c>
      <c r="G1208" s="42">
        <v>5006</v>
      </c>
      <c r="H1208" s="43" t="s">
        <v>405</v>
      </c>
      <c r="I1208" s="43" t="s">
        <v>2705</v>
      </c>
      <c r="J1208" s="43" t="s">
        <v>833</v>
      </c>
      <c r="K1208" s="43">
        <v>23</v>
      </c>
      <c r="L1208" s="43">
        <v>1</v>
      </c>
      <c r="M1208" s="43">
        <f t="shared" si="37"/>
        <v>0</v>
      </c>
      <c r="N1208" s="44">
        <v>4.3478260869565216E-2</v>
      </c>
      <c r="O1208" s="43" t="s">
        <v>22</v>
      </c>
      <c r="P1208" s="42" t="s">
        <v>21</v>
      </c>
      <c r="R1208" s="31" t="str">
        <f t="shared" si="36"/>
        <v/>
      </c>
    </row>
    <row r="1209" spans="3:18" ht="15.75" x14ac:dyDescent="0.25">
      <c r="C1209" s="42" t="s">
        <v>2747</v>
      </c>
      <c r="D1209" s="42" t="s">
        <v>22</v>
      </c>
      <c r="E1209" s="42" t="s">
        <v>21</v>
      </c>
      <c r="F1209" s="42" t="s">
        <v>142</v>
      </c>
      <c r="G1209" s="42">
        <v>7365</v>
      </c>
      <c r="H1209" s="43" t="s">
        <v>403</v>
      </c>
      <c r="I1209" s="43" t="s">
        <v>2705</v>
      </c>
      <c r="J1209" s="43" t="s">
        <v>834</v>
      </c>
      <c r="K1209" s="43">
        <v>1</v>
      </c>
      <c r="L1209" s="43">
        <v>0</v>
      </c>
      <c r="M1209" s="43">
        <f t="shared" si="37"/>
        <v>0</v>
      </c>
      <c r="N1209" s="44">
        <v>0</v>
      </c>
      <c r="O1209" s="43" t="s">
        <v>22</v>
      </c>
      <c r="P1209" s="42" t="s">
        <v>21</v>
      </c>
      <c r="R1209" s="31">
        <f t="shared" si="36"/>
        <v>0</v>
      </c>
    </row>
    <row r="1210" spans="3:18" ht="15.75" x14ac:dyDescent="0.25">
      <c r="C1210" s="42" t="s">
        <v>2747</v>
      </c>
      <c r="D1210" s="42" t="s">
        <v>22</v>
      </c>
      <c r="E1210" s="42" t="s">
        <v>21</v>
      </c>
      <c r="F1210" s="42" t="s">
        <v>611</v>
      </c>
      <c r="G1210" s="42">
        <v>7366</v>
      </c>
      <c r="H1210" s="43" t="s">
        <v>403</v>
      </c>
      <c r="I1210" s="43" t="s">
        <v>2705</v>
      </c>
      <c r="J1210" s="43" t="s">
        <v>834</v>
      </c>
      <c r="K1210" s="43">
        <v>1</v>
      </c>
      <c r="L1210" s="43">
        <v>0</v>
      </c>
      <c r="M1210" s="43">
        <f t="shared" si="37"/>
        <v>0</v>
      </c>
      <c r="N1210" s="44">
        <v>0</v>
      </c>
      <c r="O1210" s="43" t="s">
        <v>22</v>
      </c>
      <c r="P1210" s="42" t="s">
        <v>21</v>
      </c>
      <c r="R1210" s="31">
        <f t="shared" si="36"/>
        <v>0</v>
      </c>
    </row>
  </sheetData>
  <sheetProtection sort="0" autoFilter="0"/>
  <autoFilter ref="C14:P1210"/>
  <dataConsolidate/>
  <mergeCells count="2">
    <mergeCell ref="C7:Q7"/>
    <mergeCell ref="C9:D9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P127"/>
  <sheetViews>
    <sheetView showGridLines="0" zoomScale="70" zoomScaleNormal="70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baseColWidth="10" defaultRowHeight="15" x14ac:dyDescent="0.25"/>
  <cols>
    <col min="1" max="1" width="9.7109375" style="13" customWidth="1"/>
    <col min="2" max="2" width="10.7109375" style="13" customWidth="1"/>
    <col min="3" max="3" width="25.7109375" style="13" customWidth="1"/>
    <col min="4" max="4" width="26" style="13" customWidth="1"/>
    <col min="5" max="5" width="34.7109375" style="13" customWidth="1"/>
    <col min="6" max="6" width="18.28515625" style="15" customWidth="1"/>
    <col min="7" max="7" width="23.5703125" style="13" customWidth="1"/>
    <col min="8" max="8" width="14.42578125" style="13" customWidth="1"/>
    <col min="9" max="9" width="15.85546875" style="14" customWidth="1"/>
    <col min="10" max="10" width="17.140625" style="14" customWidth="1"/>
    <col min="11" max="11" width="17.28515625" style="13" customWidth="1"/>
    <col min="12" max="16384" width="11.42578125" style="13"/>
  </cols>
  <sheetData>
    <row r="8" spans="3:16" ht="81.75" customHeight="1" x14ac:dyDescent="0.25">
      <c r="C8" s="176" t="s">
        <v>2760</v>
      </c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</row>
    <row r="11" spans="3:16" ht="33.75" customHeight="1" x14ac:dyDescent="0.25">
      <c r="C11" s="177" t="s">
        <v>2780</v>
      </c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</row>
    <row r="12" spans="3:16" ht="32.25" customHeight="1" x14ac:dyDescent="0.25"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</row>
    <row r="13" spans="3:16" ht="30" customHeight="1" x14ac:dyDescent="0.25"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</row>
    <row r="17" spans="3:10" x14ac:dyDescent="0.25">
      <c r="D17" s="15"/>
      <c r="F17" s="13"/>
      <c r="G17" s="14"/>
      <c r="H17" s="14"/>
      <c r="I17" s="13"/>
      <c r="J17" s="13"/>
    </row>
    <row r="18" spans="3:10" ht="15.75" customHeight="1" x14ac:dyDescent="0.25">
      <c r="C18" s="150" t="s">
        <v>401</v>
      </c>
      <c r="D18" s="150" t="s">
        <v>428</v>
      </c>
      <c r="F18" s="13"/>
      <c r="G18" s="14"/>
      <c r="H18" s="14"/>
      <c r="I18" s="13"/>
      <c r="J18" s="13"/>
    </row>
    <row r="19" spans="3:10" x14ac:dyDescent="0.25">
      <c r="C19" s="20" t="s">
        <v>150</v>
      </c>
      <c r="D19" s="151">
        <f>+VLOOKUP(C19,$C$37:$F$41,4,0)</f>
        <v>0.76</v>
      </c>
      <c r="F19" s="13"/>
      <c r="G19" s="14"/>
      <c r="H19" s="14"/>
      <c r="I19" s="13"/>
      <c r="J19" s="13"/>
    </row>
    <row r="20" spans="3:10" x14ac:dyDescent="0.25">
      <c r="C20" s="20" t="s">
        <v>225</v>
      </c>
      <c r="D20" s="151">
        <f>+VLOOKUP(C20,$C$37:$F$41,4,0)</f>
        <v>0.59</v>
      </c>
      <c r="F20" s="13"/>
      <c r="G20" s="14"/>
      <c r="H20" s="14"/>
      <c r="I20" s="13"/>
      <c r="J20" s="13"/>
    </row>
    <row r="21" spans="3:10" x14ac:dyDescent="0.25">
      <c r="C21" s="19" t="s">
        <v>2759</v>
      </c>
      <c r="D21" s="151">
        <f>+VLOOKUP(C21,$C$37:$F$41,4,0)</f>
        <v>0.53710109561126551</v>
      </c>
      <c r="F21" s="13"/>
      <c r="G21" s="14"/>
      <c r="H21" s="14"/>
      <c r="I21" s="13"/>
      <c r="J21" s="13"/>
    </row>
    <row r="22" spans="3:10" x14ac:dyDescent="0.25">
      <c r="C22" s="20" t="s">
        <v>121</v>
      </c>
      <c r="D22" s="151">
        <f>+VLOOKUP(C22,$C$37:$F$41,4,0)</f>
        <v>0.5</v>
      </c>
      <c r="F22" s="13"/>
      <c r="G22" s="14"/>
      <c r="H22" s="14"/>
      <c r="I22" s="13"/>
      <c r="J22" s="13"/>
    </row>
    <row r="23" spans="3:10" x14ac:dyDescent="0.25">
      <c r="C23" s="20" t="s">
        <v>318</v>
      </c>
      <c r="D23" s="151">
        <f>+VLOOKUP(C23,$C$37:$F$41,4,0)</f>
        <v>0.46</v>
      </c>
      <c r="F23" s="13"/>
      <c r="G23" s="14"/>
      <c r="H23" s="14"/>
      <c r="I23" s="13"/>
      <c r="J23" s="13"/>
    </row>
    <row r="24" spans="3:10" x14ac:dyDescent="0.25">
      <c r="D24" s="15"/>
      <c r="F24" s="13"/>
      <c r="G24" s="14"/>
      <c r="H24" s="14"/>
      <c r="I24" s="13"/>
      <c r="J24" s="13"/>
    </row>
    <row r="26" spans="3:10" x14ac:dyDescent="0.25">
      <c r="C26" s="23"/>
      <c r="D26" s="23"/>
      <c r="E26" s="23"/>
      <c r="F26" s="21"/>
    </row>
    <row r="27" spans="3:10" x14ac:dyDescent="0.25">
      <c r="C27" s="23"/>
      <c r="D27" s="22"/>
      <c r="E27" s="22"/>
      <c r="F27" s="24"/>
    </row>
    <row r="28" spans="3:10" x14ac:dyDescent="0.25">
      <c r="C28" s="23"/>
      <c r="D28" s="22"/>
      <c r="E28" s="22"/>
      <c r="F28" s="24"/>
    </row>
    <row r="29" spans="3:10" x14ac:dyDescent="0.25">
      <c r="C29" s="23"/>
      <c r="D29" s="22"/>
      <c r="E29" s="22"/>
      <c r="F29" s="24"/>
    </row>
    <row r="30" spans="3:10" x14ac:dyDescent="0.25">
      <c r="C30" s="23"/>
      <c r="D30" s="22"/>
      <c r="E30" s="22"/>
      <c r="F30" s="24"/>
    </row>
    <row r="31" spans="3:10" x14ac:dyDescent="0.25">
      <c r="C31" s="23"/>
      <c r="D31" s="22"/>
      <c r="E31" s="22"/>
      <c r="F31" s="24"/>
    </row>
    <row r="32" spans="3:10" x14ac:dyDescent="0.25">
      <c r="D32" s="22"/>
      <c r="E32" s="22"/>
      <c r="F32" s="24"/>
    </row>
    <row r="33" spans="3:14" x14ac:dyDescent="0.25">
      <c r="C33" s="23"/>
      <c r="D33" s="23"/>
      <c r="E33" s="22"/>
      <c r="F33" s="21"/>
    </row>
    <row r="34" spans="3:14" x14ac:dyDescent="0.25">
      <c r="C34" s="23"/>
      <c r="D34" s="23"/>
      <c r="E34" s="22"/>
      <c r="F34" s="21"/>
    </row>
    <row r="35" spans="3:14" ht="58.5" customHeight="1" x14ac:dyDescent="0.25">
      <c r="C35" s="187" t="s">
        <v>2767</v>
      </c>
      <c r="D35" s="188"/>
      <c r="E35" s="188"/>
      <c r="F35" s="188"/>
    </row>
    <row r="36" spans="3:14" ht="63" x14ac:dyDescent="0.25">
      <c r="C36" s="152" t="s">
        <v>401</v>
      </c>
      <c r="D36" s="152" t="s">
        <v>421</v>
      </c>
      <c r="E36" s="152" t="s">
        <v>427</v>
      </c>
      <c r="F36" s="152" t="s">
        <v>428</v>
      </c>
    </row>
    <row r="37" spans="3:14" ht="15.75" x14ac:dyDescent="0.25">
      <c r="C37" s="153" t="s">
        <v>150</v>
      </c>
      <c r="D37" s="154">
        <v>8505</v>
      </c>
      <c r="E37" s="154">
        <v>6493</v>
      </c>
      <c r="F37" s="155">
        <v>0.76</v>
      </c>
    </row>
    <row r="38" spans="3:14" ht="15.75" x14ac:dyDescent="0.25">
      <c r="C38" s="153" t="s">
        <v>121</v>
      </c>
      <c r="D38" s="154">
        <v>8198</v>
      </c>
      <c r="E38" s="154">
        <v>4117</v>
      </c>
      <c r="F38" s="155">
        <v>0.5</v>
      </c>
    </row>
    <row r="39" spans="3:14" ht="15.75" x14ac:dyDescent="0.25">
      <c r="C39" s="153" t="s">
        <v>225</v>
      </c>
      <c r="D39" s="154">
        <v>23737</v>
      </c>
      <c r="E39" s="154">
        <v>13927</v>
      </c>
      <c r="F39" s="155">
        <v>0.59</v>
      </c>
    </row>
    <row r="40" spans="3:14" ht="15.75" x14ac:dyDescent="0.25">
      <c r="C40" s="153" t="s">
        <v>318</v>
      </c>
      <c r="D40" s="154">
        <v>39059</v>
      </c>
      <c r="E40" s="154">
        <v>18162</v>
      </c>
      <c r="F40" s="155">
        <v>0.46</v>
      </c>
    </row>
    <row r="41" spans="3:14" ht="15.75" x14ac:dyDescent="0.25">
      <c r="C41" s="156" t="s">
        <v>2759</v>
      </c>
      <c r="D41" s="157">
        <f>SUM(D37:D40)</f>
        <v>79499</v>
      </c>
      <c r="E41" s="157">
        <f>SUM(E37:E40)</f>
        <v>42699</v>
      </c>
      <c r="F41" s="158">
        <f>E41/D41</f>
        <v>0.53710109561126551</v>
      </c>
    </row>
    <row r="42" spans="3:14" x14ac:dyDescent="0.25">
      <c r="C42" s="23"/>
      <c r="D42" s="23"/>
      <c r="E42" s="22"/>
      <c r="F42" s="21"/>
    </row>
    <row r="43" spans="3:14" x14ac:dyDescent="0.25">
      <c r="C43" s="23"/>
      <c r="D43" s="23"/>
      <c r="E43" s="22"/>
      <c r="F43" s="21"/>
    </row>
    <row r="44" spans="3:14" x14ac:dyDescent="0.25">
      <c r="C44" s="23"/>
      <c r="D44" s="23"/>
      <c r="E44" s="22"/>
      <c r="F44" s="21"/>
    </row>
    <row r="45" spans="3:14" ht="56.25" customHeight="1" x14ac:dyDescent="0.25">
      <c r="C45" s="187" t="s">
        <v>2768</v>
      </c>
      <c r="D45" s="188"/>
      <c r="E45" s="188"/>
      <c r="F45" s="188"/>
    </row>
    <row r="46" spans="3:14" ht="71.25" customHeight="1" x14ac:dyDescent="0.25">
      <c r="C46" s="152" t="s">
        <v>401</v>
      </c>
      <c r="D46" s="152" t="s">
        <v>2773</v>
      </c>
      <c r="E46" s="152" t="s">
        <v>2774</v>
      </c>
      <c r="F46" s="152" t="s">
        <v>2775</v>
      </c>
      <c r="I46" s="13"/>
      <c r="J46" s="13"/>
    </row>
    <row r="47" spans="3:14" ht="15.75" x14ac:dyDescent="0.25">
      <c r="C47" s="153" t="s">
        <v>150</v>
      </c>
      <c r="D47" s="154">
        <v>41347</v>
      </c>
      <c r="E47" s="154">
        <v>25579</v>
      </c>
      <c r="F47" s="155">
        <f>E47/D47</f>
        <v>0.61864222313589856</v>
      </c>
      <c r="I47" s="13"/>
      <c r="J47" s="13"/>
      <c r="L47" s="18"/>
      <c r="M47" s="18"/>
      <c r="N47" s="17"/>
    </row>
    <row r="48" spans="3:14" ht="15.75" x14ac:dyDescent="0.25">
      <c r="C48" s="153" t="s">
        <v>121</v>
      </c>
      <c r="D48" s="154">
        <v>20229</v>
      </c>
      <c r="E48" s="154">
        <v>11187</v>
      </c>
      <c r="F48" s="155">
        <f t="shared" ref="F48:F52" si="0">E48/D48</f>
        <v>0.55301794453507336</v>
      </c>
      <c r="I48" s="13"/>
      <c r="J48" s="13"/>
      <c r="L48" s="18"/>
      <c r="M48" s="18"/>
      <c r="N48" s="17"/>
    </row>
    <row r="49" spans="3:16" ht="15.75" x14ac:dyDescent="0.25">
      <c r="C49" s="153" t="s">
        <v>225</v>
      </c>
      <c r="D49" s="154">
        <v>39336</v>
      </c>
      <c r="E49" s="154">
        <v>22677</v>
      </c>
      <c r="F49" s="155">
        <f t="shared" si="0"/>
        <v>0.57649481391092128</v>
      </c>
      <c r="I49" s="13"/>
      <c r="J49" s="13"/>
      <c r="L49" s="18"/>
      <c r="M49" s="18"/>
      <c r="N49" s="17"/>
    </row>
    <row r="50" spans="3:16" ht="31.5" x14ac:dyDescent="0.25">
      <c r="C50" s="153" t="s">
        <v>120</v>
      </c>
      <c r="D50" s="154">
        <v>4706</v>
      </c>
      <c r="E50" s="154">
        <v>439</v>
      </c>
      <c r="F50" s="155">
        <f t="shared" si="0"/>
        <v>9.3285167870803223E-2</v>
      </c>
      <c r="I50" s="13"/>
      <c r="J50" s="13"/>
      <c r="L50" s="18"/>
      <c r="M50" s="18"/>
      <c r="N50" s="17"/>
    </row>
    <row r="51" spans="3:16" ht="15.75" x14ac:dyDescent="0.25">
      <c r="C51" s="153" t="s">
        <v>318</v>
      </c>
      <c r="D51" s="154">
        <v>85742</v>
      </c>
      <c r="E51" s="154">
        <v>33456</v>
      </c>
      <c r="F51" s="155">
        <f t="shared" si="0"/>
        <v>0.39019383732593127</v>
      </c>
      <c r="I51" s="13"/>
      <c r="J51" s="13"/>
      <c r="L51" s="18"/>
      <c r="M51" s="18"/>
      <c r="N51" s="17"/>
    </row>
    <row r="52" spans="3:16" ht="47.25" x14ac:dyDescent="0.25">
      <c r="C52" s="153" t="s">
        <v>148</v>
      </c>
      <c r="D52" s="154">
        <v>1971</v>
      </c>
      <c r="E52" s="154">
        <v>507</v>
      </c>
      <c r="F52" s="155">
        <f t="shared" si="0"/>
        <v>0.25722983257229831</v>
      </c>
      <c r="I52" s="13"/>
      <c r="J52" s="13"/>
      <c r="L52" s="18"/>
      <c r="M52" s="18"/>
      <c r="N52" s="17"/>
    </row>
    <row r="53" spans="3:16" ht="31.5" x14ac:dyDescent="0.25">
      <c r="C53" s="153" t="s">
        <v>118</v>
      </c>
      <c r="D53" s="154" t="s">
        <v>23</v>
      </c>
      <c r="E53" s="154">
        <v>17</v>
      </c>
      <c r="F53" s="154" t="s">
        <v>23</v>
      </c>
      <c r="I53" s="13"/>
      <c r="J53" s="13"/>
      <c r="L53" s="18"/>
      <c r="M53" s="18"/>
      <c r="N53" s="17"/>
    </row>
    <row r="54" spans="3:16" ht="15.75" x14ac:dyDescent="0.25">
      <c r="C54" s="156" t="s">
        <v>2759</v>
      </c>
      <c r="D54" s="157">
        <f>SUM(D47:D53)</f>
        <v>193331</v>
      </c>
      <c r="E54" s="157">
        <f>SUM(E47:E53)</f>
        <v>93862</v>
      </c>
      <c r="F54" s="158">
        <f>E54/D54</f>
        <v>0.48549896291851796</v>
      </c>
      <c r="L54" s="17"/>
      <c r="M54" s="18"/>
      <c r="N54" s="17"/>
    </row>
    <row r="55" spans="3:16" x14ac:dyDescent="0.25">
      <c r="O55" s="17"/>
    </row>
    <row r="56" spans="3:16" x14ac:dyDescent="0.25">
      <c r="C56" s="55" t="s">
        <v>2716</v>
      </c>
      <c r="D56" s="16"/>
      <c r="O56" s="17"/>
    </row>
    <row r="57" spans="3:16" x14ac:dyDescent="0.25">
      <c r="C57" s="16"/>
      <c r="D57" s="16"/>
      <c r="O57" s="17"/>
    </row>
    <row r="58" spans="3:16" x14ac:dyDescent="0.25">
      <c r="C58" s="16"/>
      <c r="D58" s="16"/>
      <c r="O58" s="17"/>
    </row>
    <row r="59" spans="3:16" x14ac:dyDescent="0.25">
      <c r="C59" s="16"/>
      <c r="D59" s="16"/>
      <c r="O59" s="17"/>
    </row>
    <row r="60" spans="3:16" ht="22.5" customHeight="1" x14ac:dyDescent="0.25">
      <c r="C60" s="177" t="s">
        <v>2781</v>
      </c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</row>
    <row r="61" spans="3:16" ht="42.75" customHeight="1" x14ac:dyDescent="0.25"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</row>
    <row r="62" spans="3:16" ht="22.5" customHeight="1" x14ac:dyDescent="0.25"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</row>
    <row r="63" spans="3:16" ht="22.5" customHeight="1" x14ac:dyDescent="0.25">
      <c r="C63" s="16"/>
      <c r="D63" s="16"/>
      <c r="O63" s="17"/>
    </row>
    <row r="64" spans="3:16" x14ac:dyDescent="0.25">
      <c r="C64" s="16"/>
      <c r="D64" s="16"/>
      <c r="O64" s="17"/>
    </row>
    <row r="65" spans="3:15" x14ac:dyDescent="0.25">
      <c r="C65" s="16"/>
      <c r="D65" s="16"/>
      <c r="O65" s="17"/>
    </row>
    <row r="66" spans="3:15" x14ac:dyDescent="0.25">
      <c r="C66" s="16"/>
      <c r="D66" s="16"/>
      <c r="O66" s="17"/>
    </row>
    <row r="67" spans="3:15" ht="47.25" x14ac:dyDescent="0.25">
      <c r="C67" s="152" t="s">
        <v>401</v>
      </c>
      <c r="D67" s="152" t="s">
        <v>428</v>
      </c>
      <c r="F67" s="13"/>
      <c r="G67" s="14"/>
      <c r="H67" s="14"/>
      <c r="I67" s="13"/>
      <c r="J67" s="13"/>
    </row>
    <row r="68" spans="3:15" ht="15.75" x14ac:dyDescent="0.25">
      <c r="C68" s="153" t="s">
        <v>15</v>
      </c>
      <c r="D68" s="155">
        <f t="shared" ref="D68:D81" si="1">+VLOOKUP(C68,$C$92:$F$105,4,0)</f>
        <v>1.2503113325031132</v>
      </c>
      <c r="F68" s="14"/>
      <c r="G68" s="14"/>
      <c r="I68" s="13"/>
      <c r="J68" s="13"/>
    </row>
    <row r="69" spans="3:15" ht="15.75" x14ac:dyDescent="0.25">
      <c r="C69" s="153" t="s">
        <v>44</v>
      </c>
      <c r="D69" s="155">
        <f t="shared" si="1"/>
        <v>0.84033904168828921</v>
      </c>
      <c r="F69" s="14"/>
      <c r="G69" s="14"/>
      <c r="I69" s="13"/>
      <c r="J69" s="13"/>
    </row>
    <row r="70" spans="3:15" ht="15.75" x14ac:dyDescent="0.25">
      <c r="C70" s="153" t="s">
        <v>28</v>
      </c>
      <c r="D70" s="155">
        <f t="shared" si="1"/>
        <v>0.76933158584534733</v>
      </c>
      <c r="F70" s="14"/>
      <c r="G70" s="14"/>
      <c r="I70" s="13"/>
      <c r="J70" s="13"/>
    </row>
    <row r="71" spans="3:15" ht="15.75" x14ac:dyDescent="0.25">
      <c r="C71" s="153" t="s">
        <v>9</v>
      </c>
      <c r="D71" s="155">
        <f t="shared" si="1"/>
        <v>0.66413916146297947</v>
      </c>
      <c r="F71" s="14"/>
      <c r="G71" s="14"/>
      <c r="I71" s="13"/>
      <c r="J71" s="13"/>
    </row>
    <row r="72" spans="3:15" ht="15.75" x14ac:dyDescent="0.25">
      <c r="C72" s="153" t="s">
        <v>84</v>
      </c>
      <c r="D72" s="155">
        <f t="shared" si="1"/>
        <v>0.62246091672870363</v>
      </c>
      <c r="F72" s="14"/>
      <c r="G72" s="14"/>
      <c r="I72" s="13"/>
      <c r="J72" s="13"/>
    </row>
    <row r="73" spans="3:15" ht="15.75" x14ac:dyDescent="0.25">
      <c r="C73" s="153" t="s">
        <v>64</v>
      </c>
      <c r="D73" s="155">
        <f t="shared" si="1"/>
        <v>0.6172949002217295</v>
      </c>
      <c r="F73" s="14"/>
      <c r="G73" s="14"/>
      <c r="I73" s="13"/>
      <c r="J73" s="13"/>
    </row>
    <row r="74" spans="3:15" ht="15.75" x14ac:dyDescent="0.25">
      <c r="C74" s="153" t="s">
        <v>35</v>
      </c>
      <c r="D74" s="155">
        <f t="shared" si="1"/>
        <v>0.60022026431718056</v>
      </c>
      <c r="F74" s="14"/>
      <c r="G74" s="14"/>
      <c r="I74" s="13"/>
      <c r="J74" s="13"/>
    </row>
    <row r="75" spans="3:15" ht="15.75" x14ac:dyDescent="0.25">
      <c r="C75" s="156" t="s">
        <v>2710</v>
      </c>
      <c r="D75" s="165">
        <f t="shared" si="1"/>
        <v>0.53710109561126551</v>
      </c>
      <c r="F75" s="14"/>
      <c r="G75" s="14"/>
      <c r="I75" s="13"/>
      <c r="J75" s="13"/>
    </row>
    <row r="76" spans="3:15" ht="15.75" x14ac:dyDescent="0.25">
      <c r="C76" s="153" t="s">
        <v>87</v>
      </c>
      <c r="D76" s="155">
        <f t="shared" si="1"/>
        <v>0.52250387997930681</v>
      </c>
      <c r="F76" s="14"/>
      <c r="G76" s="14"/>
      <c r="I76" s="13"/>
      <c r="J76" s="13"/>
    </row>
    <row r="77" spans="3:15" ht="15.75" x14ac:dyDescent="0.25">
      <c r="C77" s="153" t="s">
        <v>22</v>
      </c>
      <c r="D77" s="155">
        <f t="shared" si="1"/>
        <v>0.50219565747743355</v>
      </c>
      <c r="F77" s="14"/>
      <c r="G77" s="14"/>
      <c r="I77" s="13"/>
      <c r="J77" s="13"/>
    </row>
    <row r="78" spans="3:15" ht="15.75" x14ac:dyDescent="0.25">
      <c r="C78" s="153" t="s">
        <v>2</v>
      </c>
      <c r="D78" s="155">
        <f t="shared" si="1"/>
        <v>0.44013862633900441</v>
      </c>
      <c r="F78" s="14"/>
      <c r="G78" s="14"/>
      <c r="I78" s="13"/>
      <c r="J78" s="13"/>
    </row>
    <row r="79" spans="3:15" ht="15.75" x14ac:dyDescent="0.25">
      <c r="C79" s="153" t="s">
        <v>114</v>
      </c>
      <c r="D79" s="155">
        <f t="shared" si="1"/>
        <v>0.4048924504428511</v>
      </c>
      <c r="F79" s="14"/>
      <c r="G79" s="14"/>
      <c r="I79" s="13"/>
      <c r="J79" s="13"/>
    </row>
    <row r="80" spans="3:15" ht="15.75" x14ac:dyDescent="0.25">
      <c r="C80" s="153" t="s">
        <v>92</v>
      </c>
      <c r="D80" s="155">
        <f t="shared" si="1"/>
        <v>0.38845883180858548</v>
      </c>
      <c r="F80" s="14"/>
      <c r="G80" s="14"/>
      <c r="I80" s="13"/>
      <c r="J80" s="13"/>
    </row>
    <row r="81" spans="3:10" ht="15.75" x14ac:dyDescent="0.25">
      <c r="C81" s="153" t="s">
        <v>101</v>
      </c>
      <c r="D81" s="155">
        <f t="shared" si="1"/>
        <v>0.3221874485257783</v>
      </c>
      <c r="F81" s="14"/>
      <c r="G81" s="14"/>
      <c r="I81" s="13"/>
      <c r="J81" s="13"/>
    </row>
    <row r="82" spans="3:10" x14ac:dyDescent="0.25">
      <c r="F82" s="13"/>
      <c r="H82" s="14"/>
      <c r="J82" s="13"/>
    </row>
    <row r="83" spans="3:10" x14ac:dyDescent="0.25">
      <c r="F83" s="13"/>
      <c r="H83" s="14"/>
      <c r="J83" s="13"/>
    </row>
    <row r="84" spans="3:10" x14ac:dyDescent="0.25">
      <c r="F84" s="13"/>
      <c r="H84" s="14"/>
      <c r="J84" s="13"/>
    </row>
    <row r="85" spans="3:10" x14ac:dyDescent="0.25">
      <c r="F85" s="13"/>
      <c r="H85" s="14"/>
      <c r="J85" s="13"/>
    </row>
    <row r="86" spans="3:10" x14ac:dyDescent="0.25">
      <c r="F86" s="13"/>
      <c r="H86" s="14"/>
      <c r="J86" s="13"/>
    </row>
    <row r="87" spans="3:10" x14ac:dyDescent="0.25">
      <c r="F87" s="13"/>
      <c r="H87" s="14"/>
      <c r="J87" s="13"/>
    </row>
    <row r="88" spans="3:10" x14ac:dyDescent="0.25">
      <c r="F88" s="13"/>
      <c r="H88" s="14"/>
      <c r="J88" s="13"/>
    </row>
    <row r="89" spans="3:10" x14ac:dyDescent="0.25">
      <c r="F89" s="13"/>
      <c r="H89" s="14"/>
      <c r="J89" s="13"/>
    </row>
    <row r="90" spans="3:10" ht="64.5" customHeight="1" x14ac:dyDescent="0.25">
      <c r="C90" s="187" t="s">
        <v>2772</v>
      </c>
      <c r="D90" s="188"/>
      <c r="E90" s="188"/>
      <c r="F90" s="188"/>
      <c r="H90" s="14"/>
      <c r="J90" s="13"/>
    </row>
    <row r="91" spans="3:10" ht="63" x14ac:dyDescent="0.25">
      <c r="C91" s="152" t="s">
        <v>401</v>
      </c>
      <c r="D91" s="152" t="s">
        <v>421</v>
      </c>
      <c r="E91" s="152" t="s">
        <v>427</v>
      </c>
      <c r="F91" s="152" t="s">
        <v>428</v>
      </c>
    </row>
    <row r="92" spans="3:10" ht="15.75" x14ac:dyDescent="0.25">
      <c r="C92" s="153" t="s">
        <v>87</v>
      </c>
      <c r="D92" s="154">
        <v>13531</v>
      </c>
      <c r="E92" s="154">
        <v>7070</v>
      </c>
      <c r="F92" s="155">
        <f>+E92/D92</f>
        <v>0.52250387997930681</v>
      </c>
    </row>
    <row r="93" spans="3:10" ht="15.75" x14ac:dyDescent="0.25">
      <c r="C93" s="153" t="s">
        <v>92</v>
      </c>
      <c r="D93" s="154">
        <v>7105</v>
      </c>
      <c r="E93" s="154">
        <v>2760</v>
      </c>
      <c r="F93" s="155">
        <f t="shared" ref="F93:F103" si="2">+E93/D93</f>
        <v>0.38845883180858548</v>
      </c>
    </row>
    <row r="94" spans="3:10" ht="15.75" x14ac:dyDescent="0.25">
      <c r="C94" s="153" t="s">
        <v>101</v>
      </c>
      <c r="D94" s="154">
        <v>12142</v>
      </c>
      <c r="E94" s="154">
        <v>3912</v>
      </c>
      <c r="F94" s="155">
        <f t="shared" si="2"/>
        <v>0.3221874485257783</v>
      </c>
    </row>
    <row r="95" spans="3:10" ht="15.75" x14ac:dyDescent="0.25">
      <c r="C95" s="153" t="s">
        <v>114</v>
      </c>
      <c r="D95" s="154">
        <v>2371</v>
      </c>
      <c r="E95" s="154">
        <v>960</v>
      </c>
      <c r="F95" s="155">
        <f t="shared" si="2"/>
        <v>0.4048924504428511</v>
      </c>
    </row>
    <row r="96" spans="3:10" ht="15.75" x14ac:dyDescent="0.25">
      <c r="C96" s="153" t="s">
        <v>2</v>
      </c>
      <c r="D96" s="154">
        <v>3174</v>
      </c>
      <c r="E96" s="154">
        <v>1397</v>
      </c>
      <c r="F96" s="155">
        <f t="shared" si="2"/>
        <v>0.44013862633900441</v>
      </c>
    </row>
    <row r="97" spans="3:6" ht="15.75" x14ac:dyDescent="0.25">
      <c r="C97" s="153" t="s">
        <v>28</v>
      </c>
      <c r="D97" s="154">
        <v>763</v>
      </c>
      <c r="E97" s="154">
        <v>587</v>
      </c>
      <c r="F97" s="155">
        <f t="shared" si="2"/>
        <v>0.76933158584534733</v>
      </c>
    </row>
    <row r="98" spans="3:6" ht="15.75" x14ac:dyDescent="0.25">
      <c r="C98" s="153" t="s">
        <v>64</v>
      </c>
      <c r="D98" s="154">
        <v>9020</v>
      </c>
      <c r="E98" s="154">
        <v>5568</v>
      </c>
      <c r="F98" s="155">
        <f t="shared" si="2"/>
        <v>0.6172949002217295</v>
      </c>
    </row>
    <row r="99" spans="3:6" ht="15.75" x14ac:dyDescent="0.25">
      <c r="C99" s="153" t="s">
        <v>84</v>
      </c>
      <c r="D99" s="154">
        <v>9403</v>
      </c>
      <c r="E99" s="154">
        <v>5853</v>
      </c>
      <c r="F99" s="155">
        <f t="shared" si="2"/>
        <v>0.62246091672870363</v>
      </c>
    </row>
    <row r="100" spans="3:6" ht="15.75" x14ac:dyDescent="0.25">
      <c r="C100" s="153" t="s">
        <v>15</v>
      </c>
      <c r="D100" s="154">
        <v>803</v>
      </c>
      <c r="E100" s="154">
        <v>1004</v>
      </c>
      <c r="F100" s="155">
        <f t="shared" si="2"/>
        <v>1.2503113325031132</v>
      </c>
    </row>
    <row r="101" spans="3:6" ht="15.75" x14ac:dyDescent="0.25">
      <c r="C101" s="153" t="s">
        <v>22</v>
      </c>
      <c r="D101" s="154">
        <v>8198</v>
      </c>
      <c r="E101" s="154">
        <v>4117</v>
      </c>
      <c r="F101" s="155">
        <f t="shared" si="2"/>
        <v>0.50219565747743355</v>
      </c>
    </row>
    <row r="102" spans="3:6" ht="15.75" x14ac:dyDescent="0.25">
      <c r="C102" s="153" t="s">
        <v>44</v>
      </c>
      <c r="D102" s="154">
        <v>5781</v>
      </c>
      <c r="E102" s="154">
        <v>4858</v>
      </c>
      <c r="F102" s="155">
        <f t="shared" si="2"/>
        <v>0.84033904168828921</v>
      </c>
    </row>
    <row r="103" spans="3:6" ht="15.75" x14ac:dyDescent="0.25">
      <c r="C103" s="153" t="s">
        <v>35</v>
      </c>
      <c r="D103" s="154">
        <v>2724</v>
      </c>
      <c r="E103" s="154">
        <v>1635</v>
      </c>
      <c r="F103" s="155">
        <f t="shared" si="2"/>
        <v>0.60022026431718056</v>
      </c>
    </row>
    <row r="104" spans="3:6" ht="15.75" x14ac:dyDescent="0.25">
      <c r="C104" s="153" t="s">
        <v>9</v>
      </c>
      <c r="D104" s="154">
        <v>4484</v>
      </c>
      <c r="E104" s="154">
        <v>2978</v>
      </c>
      <c r="F104" s="155">
        <f>+E104/D104</f>
        <v>0.66413916146297947</v>
      </c>
    </row>
    <row r="105" spans="3:6" ht="15.75" x14ac:dyDescent="0.25">
      <c r="C105" s="156" t="s">
        <v>2710</v>
      </c>
      <c r="D105" s="157">
        <v>79499</v>
      </c>
      <c r="E105" s="157">
        <v>42699</v>
      </c>
      <c r="F105" s="159">
        <f>+E105/D105</f>
        <v>0.53710109561126551</v>
      </c>
    </row>
    <row r="109" spans="3:6" ht="59.25" customHeight="1" x14ac:dyDescent="0.25">
      <c r="C109" s="187" t="s">
        <v>2779</v>
      </c>
      <c r="D109" s="188"/>
      <c r="E109" s="188"/>
      <c r="F109" s="188"/>
    </row>
    <row r="110" spans="3:6" ht="47.25" x14ac:dyDescent="0.25">
      <c r="C110" s="152" t="s">
        <v>401</v>
      </c>
      <c r="D110" s="152" t="s">
        <v>2773</v>
      </c>
      <c r="E110" s="152" t="s">
        <v>2774</v>
      </c>
      <c r="F110" s="152" t="s">
        <v>2775</v>
      </c>
    </row>
    <row r="111" spans="3:6" ht="15.75" x14ac:dyDescent="0.25">
      <c r="C111" s="153" t="s">
        <v>87</v>
      </c>
      <c r="D111" s="154">
        <v>13881</v>
      </c>
      <c r="E111" s="154">
        <v>7437</v>
      </c>
      <c r="F111" s="155">
        <f>+E111/D111</f>
        <v>0.53576831640371736</v>
      </c>
    </row>
    <row r="112" spans="3:6" ht="15.75" x14ac:dyDescent="0.25">
      <c r="C112" s="153" t="s">
        <v>92</v>
      </c>
      <c r="D112" s="154">
        <v>11235</v>
      </c>
      <c r="E112" s="154">
        <v>3859</v>
      </c>
      <c r="F112" s="155">
        <f t="shared" ref="F112:F123" si="3">+E112/D112</f>
        <v>0.34348019581664441</v>
      </c>
    </row>
    <row r="113" spans="3:6" ht="15.75" x14ac:dyDescent="0.25">
      <c r="C113" s="153" t="s">
        <v>101</v>
      </c>
      <c r="D113" s="154">
        <v>40018</v>
      </c>
      <c r="E113" s="154">
        <v>11003</v>
      </c>
      <c r="F113" s="155">
        <f t="shared" si="3"/>
        <v>0.27495127192763258</v>
      </c>
    </row>
    <row r="114" spans="3:6" ht="15.75" x14ac:dyDescent="0.25">
      <c r="C114" s="153" t="s">
        <v>114</v>
      </c>
      <c r="D114" s="154">
        <v>7256</v>
      </c>
      <c r="E114" s="154">
        <v>3247</v>
      </c>
      <c r="F114" s="155">
        <f t="shared" si="3"/>
        <v>0.44749173098125689</v>
      </c>
    </row>
    <row r="115" spans="3:6" ht="15.75" x14ac:dyDescent="0.25">
      <c r="C115" s="153" t="s">
        <v>2</v>
      </c>
      <c r="D115" s="154">
        <v>3306</v>
      </c>
      <c r="E115" s="154">
        <v>1461</v>
      </c>
      <c r="F115" s="155">
        <f t="shared" si="3"/>
        <v>0.44192377495462792</v>
      </c>
    </row>
    <row r="116" spans="3:6" ht="15.75" x14ac:dyDescent="0.25">
      <c r="C116" s="153" t="s">
        <v>28</v>
      </c>
      <c r="D116" s="154">
        <v>3839</v>
      </c>
      <c r="E116" s="154">
        <v>2515</v>
      </c>
      <c r="F116" s="155">
        <f t="shared" si="3"/>
        <v>0.65511852044803331</v>
      </c>
    </row>
    <row r="117" spans="3:6" ht="15.75" x14ac:dyDescent="0.25">
      <c r="C117" s="153" t="s">
        <v>64</v>
      </c>
      <c r="D117" s="154">
        <v>12500</v>
      </c>
      <c r="E117" s="154">
        <v>6547</v>
      </c>
      <c r="F117" s="155">
        <f t="shared" si="3"/>
        <v>0.52376</v>
      </c>
    </row>
    <row r="118" spans="3:6" ht="15.75" x14ac:dyDescent="0.25">
      <c r="C118" s="153" t="s">
        <v>84</v>
      </c>
      <c r="D118" s="154">
        <v>21797</v>
      </c>
      <c r="E118" s="154">
        <v>12624</v>
      </c>
      <c r="F118" s="155">
        <f t="shared" si="3"/>
        <v>0.57916227003716103</v>
      </c>
    </row>
    <row r="119" spans="3:6" ht="15.75" x14ac:dyDescent="0.25">
      <c r="C119" s="153" t="s">
        <v>15</v>
      </c>
      <c r="D119" s="154">
        <v>5629</v>
      </c>
      <c r="E119" s="154">
        <v>3123</v>
      </c>
      <c r="F119" s="155">
        <f t="shared" si="3"/>
        <v>0.55480547166459404</v>
      </c>
    </row>
    <row r="120" spans="3:6" ht="15.75" x14ac:dyDescent="0.25">
      <c r="C120" s="153" t="s">
        <v>22</v>
      </c>
      <c r="D120" s="154">
        <v>20229</v>
      </c>
      <c r="E120" s="154">
        <v>11187</v>
      </c>
      <c r="F120" s="155">
        <f t="shared" si="3"/>
        <v>0.55301794453507336</v>
      </c>
    </row>
    <row r="121" spans="3:6" ht="15.75" x14ac:dyDescent="0.25">
      <c r="C121" s="153" t="s">
        <v>44</v>
      </c>
      <c r="D121" s="154">
        <v>26524</v>
      </c>
      <c r="E121" s="154">
        <v>13857</v>
      </c>
      <c r="F121" s="155">
        <f t="shared" si="3"/>
        <v>0.52243251394963053</v>
      </c>
    </row>
    <row r="122" spans="3:6" ht="15.75" x14ac:dyDescent="0.25">
      <c r="C122" s="153" t="s">
        <v>35</v>
      </c>
      <c r="D122" s="154">
        <v>19529</v>
      </c>
      <c r="E122" s="154">
        <v>12161</v>
      </c>
      <c r="F122" s="155">
        <f t="shared" si="3"/>
        <v>0.62271493676071488</v>
      </c>
    </row>
    <row r="123" spans="3:6" ht="15.75" x14ac:dyDescent="0.25">
      <c r="C123" s="153" t="s">
        <v>9</v>
      </c>
      <c r="D123" s="154">
        <v>7588</v>
      </c>
      <c r="E123" s="154">
        <v>4841</v>
      </c>
      <c r="F123" s="155">
        <f t="shared" si="3"/>
        <v>0.63798102266736956</v>
      </c>
    </row>
    <row r="124" spans="3:6" ht="15.75" x14ac:dyDescent="0.25">
      <c r="C124" s="156" t="s">
        <v>2710</v>
      </c>
      <c r="D124" s="157">
        <f>SUM(D111:D123)</f>
        <v>193331</v>
      </c>
      <c r="E124" s="157">
        <f>SUM(E111:E123)</f>
        <v>93862</v>
      </c>
      <c r="F124" s="159">
        <f>+E124/D124</f>
        <v>0.48549896291851796</v>
      </c>
    </row>
    <row r="127" spans="3:6" x14ac:dyDescent="0.25">
      <c r="C127" s="55" t="s">
        <v>2716</v>
      </c>
    </row>
  </sheetData>
  <sortState ref="C69:D82">
    <sortCondition descending="1" ref="D69:D82"/>
  </sortState>
  <mergeCells count="7">
    <mergeCell ref="C11:P13"/>
    <mergeCell ref="C8:P8"/>
    <mergeCell ref="C90:F90"/>
    <mergeCell ref="C109:F109"/>
    <mergeCell ref="C35:F35"/>
    <mergeCell ref="C45:F45"/>
    <mergeCell ref="C60:P62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802"/>
  <sheetViews>
    <sheetView showGridLines="0" zoomScale="70" zoomScaleNormal="70" workbookViewId="0">
      <pane xSplit="2" ySplit="16" topLeftCell="C17" activePane="bottomRight" state="frozen"/>
      <selection pane="topRight" activeCell="C1" sqref="C1"/>
      <selection pane="bottomLeft" activeCell="A17" sqref="A17"/>
      <selection pane="bottomRight"/>
    </sheetView>
  </sheetViews>
  <sheetFormatPr baseColWidth="10" defaultColWidth="9.140625" defaultRowHeight="15" x14ac:dyDescent="0.25"/>
  <cols>
    <col min="1" max="2" width="9.7109375" style="13" customWidth="1"/>
    <col min="3" max="3" width="32.28515625" style="15" customWidth="1"/>
    <col min="4" max="4" width="33" style="15" customWidth="1"/>
    <col min="5" max="5" width="35.85546875" style="15" customWidth="1"/>
    <col min="6" max="6" width="47" style="15" customWidth="1"/>
    <col min="7" max="7" width="14.5703125" style="15" customWidth="1"/>
    <col min="8" max="9" width="17.42578125" style="25" customWidth="1"/>
    <col min="10" max="10" width="17.7109375" style="13" customWidth="1"/>
    <col min="11" max="11" width="19.5703125" style="25" customWidth="1"/>
    <col min="12" max="12" width="28" style="13" customWidth="1"/>
    <col min="13" max="13" width="32.42578125" style="15" customWidth="1"/>
    <col min="14" max="14" width="9.140625" style="13"/>
    <col min="15" max="16" width="10.42578125" style="13" bestFit="1" customWidth="1"/>
    <col min="17" max="16384" width="9.140625" style="13"/>
  </cols>
  <sheetData>
    <row r="3" spans="3:14" x14ac:dyDescent="0.25">
      <c r="C3" s="21"/>
    </row>
    <row r="5" spans="3:14" x14ac:dyDescent="0.25">
      <c r="C5" s="21"/>
    </row>
    <row r="6" spans="3:14" x14ac:dyDescent="0.25">
      <c r="C6" s="21"/>
    </row>
    <row r="7" spans="3:14" x14ac:dyDescent="0.25">
      <c r="C7" s="21"/>
    </row>
    <row r="8" spans="3:14" ht="15" customHeight="1" x14ac:dyDescent="0.25">
      <c r="C8" s="189" t="s">
        <v>2777</v>
      </c>
      <c r="D8" s="189"/>
      <c r="E8" s="189"/>
      <c r="F8" s="189"/>
      <c r="G8" s="189"/>
      <c r="H8" s="189"/>
      <c r="I8" s="189"/>
      <c r="J8" s="189"/>
      <c r="K8" s="189"/>
      <c r="L8" s="111"/>
      <c r="M8" s="111"/>
      <c r="N8" s="111"/>
    </row>
    <row r="9" spans="3:14" ht="15" customHeight="1" x14ac:dyDescent="0.25">
      <c r="C9" s="189"/>
      <c r="D9" s="189"/>
      <c r="E9" s="189"/>
      <c r="F9" s="189"/>
      <c r="G9" s="189"/>
      <c r="H9" s="189"/>
      <c r="I9" s="189"/>
      <c r="J9" s="189"/>
      <c r="K9" s="189"/>
      <c r="L9" s="111"/>
      <c r="M9" s="111"/>
      <c r="N9" s="111"/>
    </row>
    <row r="10" spans="3:14" x14ac:dyDescent="0.25">
      <c r="C10" s="21"/>
    </row>
    <row r="11" spans="3:14" x14ac:dyDescent="0.25">
      <c r="C11" s="21"/>
      <c r="D11" s="175" t="s">
        <v>418</v>
      </c>
      <c r="E11" s="175"/>
    </row>
    <row r="12" spans="3:14" ht="31.5" x14ac:dyDescent="0.25">
      <c r="C12" s="21"/>
      <c r="D12" s="112" t="s">
        <v>2776</v>
      </c>
      <c r="E12" s="54">
        <f>SUBTOTAL(9,I17:I1117)</f>
        <v>193336</v>
      </c>
    </row>
    <row r="13" spans="3:14" ht="31.5" x14ac:dyDescent="0.25">
      <c r="C13" s="21"/>
      <c r="D13" s="113" t="s">
        <v>827</v>
      </c>
      <c r="E13" s="53">
        <f>SUBTOTAL(9,J17:J1117)</f>
        <v>93862</v>
      </c>
    </row>
    <row r="14" spans="3:14" ht="15.75" x14ac:dyDescent="0.25">
      <c r="C14" s="21"/>
      <c r="D14" s="113" t="s">
        <v>2715</v>
      </c>
      <c r="E14" s="40">
        <f>IFERROR(E13/E12,"")</f>
        <v>0.48548640708404023</v>
      </c>
    </row>
    <row r="15" spans="3:14" x14ac:dyDescent="0.25">
      <c r="C15" s="21"/>
    </row>
    <row r="16" spans="3:14" ht="47.25" x14ac:dyDescent="0.25">
      <c r="C16" s="41" t="s">
        <v>401</v>
      </c>
      <c r="D16" s="41" t="s">
        <v>400</v>
      </c>
      <c r="E16" s="41" t="s">
        <v>422</v>
      </c>
      <c r="F16" s="41" t="s">
        <v>399</v>
      </c>
      <c r="G16" s="41" t="s">
        <v>407</v>
      </c>
      <c r="H16" s="41" t="s">
        <v>2714</v>
      </c>
      <c r="I16" s="41" t="s">
        <v>826</v>
      </c>
      <c r="J16" s="41" t="s">
        <v>827</v>
      </c>
      <c r="K16" s="41" t="s">
        <v>828</v>
      </c>
      <c r="L16" s="41" t="s">
        <v>116</v>
      </c>
      <c r="M16" s="41" t="s">
        <v>115</v>
      </c>
    </row>
    <row r="17" spans="3:13" s="110" customFormat="1" ht="15.75" x14ac:dyDescent="0.2">
      <c r="C17" s="114" t="s">
        <v>2746</v>
      </c>
      <c r="D17" s="114" t="s">
        <v>35</v>
      </c>
      <c r="E17" s="114" t="s">
        <v>32</v>
      </c>
      <c r="F17" s="114" t="s">
        <v>966</v>
      </c>
      <c r="G17" s="115" t="s">
        <v>405</v>
      </c>
      <c r="H17" s="116" t="s">
        <v>2706</v>
      </c>
      <c r="I17" s="117">
        <v>540</v>
      </c>
      <c r="J17" s="117">
        <v>394</v>
      </c>
      <c r="K17" s="118">
        <v>0.72962962962962963</v>
      </c>
      <c r="L17" s="118" t="s">
        <v>35</v>
      </c>
      <c r="M17" s="119" t="s">
        <v>32</v>
      </c>
    </row>
    <row r="18" spans="3:13" s="110" customFormat="1" ht="15.75" x14ac:dyDescent="0.2">
      <c r="C18" s="114" t="s">
        <v>2746</v>
      </c>
      <c r="D18" s="114" t="s">
        <v>35</v>
      </c>
      <c r="E18" s="114" t="s">
        <v>32</v>
      </c>
      <c r="F18" s="114" t="s">
        <v>985</v>
      </c>
      <c r="G18" s="115" t="s">
        <v>403</v>
      </c>
      <c r="H18" s="116" t="s">
        <v>2706</v>
      </c>
      <c r="I18" s="117">
        <v>37</v>
      </c>
      <c r="J18" s="117">
        <v>22</v>
      </c>
      <c r="K18" s="118">
        <v>0.59459459459459463</v>
      </c>
      <c r="L18" s="118" t="s">
        <v>35</v>
      </c>
      <c r="M18" s="119" t="s">
        <v>32</v>
      </c>
    </row>
    <row r="19" spans="3:13" s="110" customFormat="1" ht="15.75" x14ac:dyDescent="0.2">
      <c r="C19" s="114" t="s">
        <v>2746</v>
      </c>
      <c r="D19" s="114" t="s">
        <v>35</v>
      </c>
      <c r="E19" s="114" t="s">
        <v>32</v>
      </c>
      <c r="F19" s="114" t="s">
        <v>968</v>
      </c>
      <c r="G19" s="115" t="s">
        <v>403</v>
      </c>
      <c r="H19" s="116" t="s">
        <v>2706</v>
      </c>
      <c r="I19" s="117">
        <v>169</v>
      </c>
      <c r="J19" s="117">
        <v>92</v>
      </c>
      <c r="K19" s="118">
        <v>0.54437869822485208</v>
      </c>
      <c r="L19" s="118" t="s">
        <v>35</v>
      </c>
      <c r="M19" s="119" t="s">
        <v>32</v>
      </c>
    </row>
    <row r="20" spans="3:13" s="110" customFormat="1" ht="15.75" x14ac:dyDescent="0.2">
      <c r="C20" s="114" t="s">
        <v>2746</v>
      </c>
      <c r="D20" s="114" t="s">
        <v>35</v>
      </c>
      <c r="E20" s="114" t="s">
        <v>32</v>
      </c>
      <c r="F20" s="114" t="s">
        <v>964</v>
      </c>
      <c r="G20" s="115" t="s">
        <v>405</v>
      </c>
      <c r="H20" s="116" t="s">
        <v>2706</v>
      </c>
      <c r="I20" s="117">
        <v>405</v>
      </c>
      <c r="J20" s="117">
        <v>275</v>
      </c>
      <c r="K20" s="118">
        <v>0.67901234567901236</v>
      </c>
      <c r="L20" s="118" t="s">
        <v>35</v>
      </c>
      <c r="M20" s="119" t="s">
        <v>32</v>
      </c>
    </row>
    <row r="21" spans="3:13" s="110" customFormat="1" ht="15.75" x14ac:dyDescent="0.2">
      <c r="C21" s="114" t="s">
        <v>2746</v>
      </c>
      <c r="D21" s="114" t="s">
        <v>35</v>
      </c>
      <c r="E21" s="114" t="s">
        <v>32</v>
      </c>
      <c r="F21" s="114" t="s">
        <v>32</v>
      </c>
      <c r="G21" s="115" t="s">
        <v>405</v>
      </c>
      <c r="H21" s="116" t="s">
        <v>2706</v>
      </c>
      <c r="I21" s="117">
        <v>482</v>
      </c>
      <c r="J21" s="117">
        <v>220</v>
      </c>
      <c r="K21" s="118">
        <v>0.45643153526970953</v>
      </c>
      <c r="L21" s="118" t="s">
        <v>35</v>
      </c>
      <c r="M21" s="119" t="s">
        <v>32</v>
      </c>
    </row>
    <row r="22" spans="3:13" s="110" customFormat="1" ht="15.75" x14ac:dyDescent="0.2">
      <c r="C22" s="114" t="s">
        <v>2746</v>
      </c>
      <c r="D22" s="114" t="s">
        <v>35</v>
      </c>
      <c r="E22" s="114" t="s">
        <v>32</v>
      </c>
      <c r="F22" s="114" t="s">
        <v>970</v>
      </c>
      <c r="G22" s="115" t="s">
        <v>404</v>
      </c>
      <c r="H22" s="116" t="s">
        <v>2706</v>
      </c>
      <c r="I22" s="117">
        <v>338</v>
      </c>
      <c r="J22" s="117">
        <v>345</v>
      </c>
      <c r="K22" s="118">
        <v>1.0207100591715976</v>
      </c>
      <c r="L22" s="118" t="s">
        <v>35</v>
      </c>
      <c r="M22" s="119" t="s">
        <v>32</v>
      </c>
    </row>
    <row r="23" spans="3:13" s="110" customFormat="1" ht="15.75" x14ac:dyDescent="0.2">
      <c r="C23" s="114" t="s">
        <v>2746</v>
      </c>
      <c r="D23" s="114" t="s">
        <v>35</v>
      </c>
      <c r="E23" s="114" t="s">
        <v>32</v>
      </c>
      <c r="F23" s="114" t="s">
        <v>987</v>
      </c>
      <c r="G23" s="115" t="s">
        <v>403</v>
      </c>
      <c r="H23" s="116" t="s">
        <v>2706</v>
      </c>
      <c r="I23" s="117">
        <v>68</v>
      </c>
      <c r="J23" s="117">
        <v>36</v>
      </c>
      <c r="K23" s="118">
        <v>0.52941176470588236</v>
      </c>
      <c r="L23" s="118" t="s">
        <v>35</v>
      </c>
      <c r="M23" s="119" t="s">
        <v>32</v>
      </c>
    </row>
    <row r="24" spans="3:13" s="110" customFormat="1" ht="15.75" x14ac:dyDescent="0.2">
      <c r="C24" s="114" t="s">
        <v>2746</v>
      </c>
      <c r="D24" s="114" t="s">
        <v>35</v>
      </c>
      <c r="E24" s="114" t="s">
        <v>32</v>
      </c>
      <c r="F24" s="114" t="s">
        <v>972</v>
      </c>
      <c r="G24" s="115" t="s">
        <v>403</v>
      </c>
      <c r="H24" s="116" t="s">
        <v>2706</v>
      </c>
      <c r="I24" s="117">
        <v>18</v>
      </c>
      <c r="J24" s="117">
        <v>10</v>
      </c>
      <c r="K24" s="118">
        <v>0.55555555555555558</v>
      </c>
      <c r="L24" s="118" t="s">
        <v>35</v>
      </c>
      <c r="M24" s="119" t="s">
        <v>32</v>
      </c>
    </row>
    <row r="25" spans="3:13" s="110" customFormat="1" ht="15.75" x14ac:dyDescent="0.2">
      <c r="C25" s="114" t="s">
        <v>2746</v>
      </c>
      <c r="D25" s="114" t="s">
        <v>35</v>
      </c>
      <c r="E25" s="114" t="s">
        <v>32</v>
      </c>
      <c r="F25" s="114" t="s">
        <v>962</v>
      </c>
      <c r="G25" s="115" t="s">
        <v>405</v>
      </c>
      <c r="H25" s="116" t="s">
        <v>2706</v>
      </c>
      <c r="I25" s="117">
        <v>306</v>
      </c>
      <c r="J25" s="117">
        <v>119</v>
      </c>
      <c r="K25" s="118">
        <v>0.3888888888888889</v>
      </c>
      <c r="L25" s="118" t="s">
        <v>35</v>
      </c>
      <c r="M25" s="119" t="s">
        <v>32</v>
      </c>
    </row>
    <row r="26" spans="3:13" s="110" customFormat="1" ht="15.75" x14ac:dyDescent="0.2">
      <c r="C26" s="114" t="s">
        <v>2746</v>
      </c>
      <c r="D26" s="114" t="s">
        <v>35</v>
      </c>
      <c r="E26" s="114" t="s">
        <v>31</v>
      </c>
      <c r="F26" s="114" t="s">
        <v>995</v>
      </c>
      <c r="G26" s="115" t="s">
        <v>404</v>
      </c>
      <c r="H26" s="116" t="s">
        <v>2706</v>
      </c>
      <c r="I26" s="117">
        <v>230</v>
      </c>
      <c r="J26" s="117">
        <v>181</v>
      </c>
      <c r="K26" s="118">
        <v>0.78695652173913044</v>
      </c>
      <c r="L26" s="118" t="s">
        <v>35</v>
      </c>
      <c r="M26" s="119" t="s">
        <v>31</v>
      </c>
    </row>
    <row r="27" spans="3:13" s="110" customFormat="1" ht="15.75" x14ac:dyDescent="0.2">
      <c r="C27" s="114" t="s">
        <v>2746</v>
      </c>
      <c r="D27" s="114" t="s">
        <v>35</v>
      </c>
      <c r="E27" s="114" t="s">
        <v>31</v>
      </c>
      <c r="F27" s="114" t="s">
        <v>997</v>
      </c>
      <c r="G27" s="115" t="s">
        <v>404</v>
      </c>
      <c r="H27" s="116" t="s">
        <v>2706</v>
      </c>
      <c r="I27" s="117">
        <v>205</v>
      </c>
      <c r="J27" s="117">
        <v>218</v>
      </c>
      <c r="K27" s="118">
        <v>1.0634146341463415</v>
      </c>
      <c r="L27" s="118" t="s">
        <v>35</v>
      </c>
      <c r="M27" s="119" t="s">
        <v>31</v>
      </c>
    </row>
    <row r="28" spans="3:13" s="110" customFormat="1" ht="15.75" x14ac:dyDescent="0.2">
      <c r="C28" s="114" t="s">
        <v>2746</v>
      </c>
      <c r="D28" s="114" t="s">
        <v>35</v>
      </c>
      <c r="E28" s="114" t="s">
        <v>31</v>
      </c>
      <c r="F28" s="114" t="s">
        <v>993</v>
      </c>
      <c r="G28" s="115" t="s">
        <v>404</v>
      </c>
      <c r="H28" s="116" t="s">
        <v>2706</v>
      </c>
      <c r="I28" s="117">
        <v>123</v>
      </c>
      <c r="J28" s="117">
        <v>36</v>
      </c>
      <c r="K28" s="118">
        <v>0.29268292682926828</v>
      </c>
      <c r="L28" s="118" t="s">
        <v>35</v>
      </c>
      <c r="M28" s="119" t="s">
        <v>31</v>
      </c>
    </row>
    <row r="29" spans="3:13" s="110" customFormat="1" ht="15.75" x14ac:dyDescent="0.2">
      <c r="C29" s="114" t="s">
        <v>2746</v>
      </c>
      <c r="D29" s="114" t="s">
        <v>35</v>
      </c>
      <c r="E29" s="114" t="s">
        <v>31</v>
      </c>
      <c r="F29" s="114" t="s">
        <v>31</v>
      </c>
      <c r="G29" s="115" t="s">
        <v>405</v>
      </c>
      <c r="H29" s="116" t="s">
        <v>2706</v>
      </c>
      <c r="I29" s="117">
        <v>499</v>
      </c>
      <c r="J29" s="117">
        <v>389</v>
      </c>
      <c r="K29" s="118">
        <v>0.77955911823647295</v>
      </c>
      <c r="L29" s="118" t="s">
        <v>35</v>
      </c>
      <c r="M29" s="119" t="s">
        <v>31</v>
      </c>
    </row>
    <row r="30" spans="3:13" s="110" customFormat="1" ht="15.75" x14ac:dyDescent="0.2">
      <c r="C30" s="114" t="s">
        <v>2746</v>
      </c>
      <c r="D30" s="114" t="s">
        <v>35</v>
      </c>
      <c r="E30" s="114" t="s">
        <v>31</v>
      </c>
      <c r="F30" s="114" t="s">
        <v>1015</v>
      </c>
      <c r="G30" s="115" t="s">
        <v>404</v>
      </c>
      <c r="H30" s="116" t="s">
        <v>2706</v>
      </c>
      <c r="I30" s="117">
        <v>171</v>
      </c>
      <c r="J30" s="117">
        <v>155</v>
      </c>
      <c r="K30" s="118">
        <v>0.9064327485380117</v>
      </c>
      <c r="L30" s="118" t="s">
        <v>35</v>
      </c>
      <c r="M30" s="119" t="s">
        <v>31</v>
      </c>
    </row>
    <row r="31" spans="3:13" s="110" customFormat="1" ht="15.75" x14ac:dyDescent="0.2">
      <c r="C31" s="114" t="s">
        <v>2746</v>
      </c>
      <c r="D31" s="114" t="s">
        <v>35</v>
      </c>
      <c r="E31" s="114" t="s">
        <v>35</v>
      </c>
      <c r="F31" s="114" t="s">
        <v>1037</v>
      </c>
      <c r="G31" s="115" t="s">
        <v>403</v>
      </c>
      <c r="H31" s="116" t="s">
        <v>2706</v>
      </c>
      <c r="I31" s="117">
        <v>92</v>
      </c>
      <c r="J31" s="117">
        <v>78</v>
      </c>
      <c r="K31" s="118">
        <v>0.84782608695652173</v>
      </c>
      <c r="L31" s="118" t="s">
        <v>35</v>
      </c>
      <c r="M31" s="119" t="s">
        <v>35</v>
      </c>
    </row>
    <row r="32" spans="3:13" s="110" customFormat="1" ht="15.75" x14ac:dyDescent="0.2">
      <c r="C32" s="114" t="s">
        <v>2746</v>
      </c>
      <c r="D32" s="114" t="s">
        <v>35</v>
      </c>
      <c r="E32" s="114" t="s">
        <v>35</v>
      </c>
      <c r="F32" s="114" t="s">
        <v>1026</v>
      </c>
      <c r="G32" s="115" t="s">
        <v>405</v>
      </c>
      <c r="H32" s="116" t="s">
        <v>2706</v>
      </c>
      <c r="I32" s="117">
        <v>152</v>
      </c>
      <c r="J32" s="117">
        <v>128</v>
      </c>
      <c r="K32" s="118">
        <v>0.84210526315789469</v>
      </c>
      <c r="L32" s="118" t="s">
        <v>35</v>
      </c>
      <c r="M32" s="119" t="s">
        <v>35</v>
      </c>
    </row>
    <row r="33" spans="3:13" s="110" customFormat="1" ht="15.75" x14ac:dyDescent="0.2">
      <c r="C33" s="114" t="s">
        <v>2746</v>
      </c>
      <c r="D33" s="114" t="s">
        <v>35</v>
      </c>
      <c r="E33" s="114" t="s">
        <v>35</v>
      </c>
      <c r="F33" s="114" t="s">
        <v>1035</v>
      </c>
      <c r="G33" s="115" t="s">
        <v>403</v>
      </c>
      <c r="H33" s="116" t="s">
        <v>2706</v>
      </c>
      <c r="I33" s="117">
        <v>109</v>
      </c>
      <c r="J33" s="117">
        <v>79</v>
      </c>
      <c r="K33" s="118">
        <v>0.72477064220183485</v>
      </c>
      <c r="L33" s="118" t="s">
        <v>35</v>
      </c>
      <c r="M33" s="119" t="s">
        <v>35</v>
      </c>
    </row>
    <row r="34" spans="3:13" s="110" customFormat="1" ht="15.75" x14ac:dyDescent="0.2">
      <c r="C34" s="114" t="s">
        <v>2746</v>
      </c>
      <c r="D34" s="114" t="s">
        <v>35</v>
      </c>
      <c r="E34" s="114" t="s">
        <v>35</v>
      </c>
      <c r="F34" s="114" t="s">
        <v>1031</v>
      </c>
      <c r="G34" s="115" t="s">
        <v>403</v>
      </c>
      <c r="H34" s="116" t="s">
        <v>2706</v>
      </c>
      <c r="I34" s="117">
        <v>76</v>
      </c>
      <c r="J34" s="117">
        <v>93</v>
      </c>
      <c r="K34" s="118">
        <v>1.2236842105263157</v>
      </c>
      <c r="L34" s="118" t="s">
        <v>35</v>
      </c>
      <c r="M34" s="119" t="s">
        <v>35</v>
      </c>
    </row>
    <row r="35" spans="3:13" s="110" customFormat="1" ht="15.75" x14ac:dyDescent="0.2">
      <c r="C35" s="114" t="s">
        <v>2746</v>
      </c>
      <c r="D35" s="114" t="s">
        <v>35</v>
      </c>
      <c r="E35" s="114" t="s">
        <v>35</v>
      </c>
      <c r="F35" s="114" t="s">
        <v>1978</v>
      </c>
      <c r="G35" s="115" t="s">
        <v>403</v>
      </c>
      <c r="H35" s="116" t="s">
        <v>2706</v>
      </c>
      <c r="I35" s="117">
        <v>113</v>
      </c>
      <c r="J35" s="117">
        <v>70</v>
      </c>
      <c r="K35" s="118">
        <v>0.61946902654867253</v>
      </c>
      <c r="L35" s="118" t="s">
        <v>35</v>
      </c>
      <c r="M35" s="119" t="s">
        <v>35</v>
      </c>
    </row>
    <row r="36" spans="3:13" s="110" customFormat="1" ht="15.75" x14ac:dyDescent="0.2">
      <c r="C36" s="114" t="s">
        <v>2746</v>
      </c>
      <c r="D36" s="114" t="s">
        <v>35</v>
      </c>
      <c r="E36" s="114" t="s">
        <v>35</v>
      </c>
      <c r="F36" s="114" t="s">
        <v>1033</v>
      </c>
      <c r="G36" s="115" t="s">
        <v>403</v>
      </c>
      <c r="H36" s="116" t="s">
        <v>2706</v>
      </c>
      <c r="I36" s="117">
        <v>106</v>
      </c>
      <c r="J36" s="117">
        <v>70</v>
      </c>
      <c r="K36" s="118">
        <v>0.660377358490566</v>
      </c>
      <c r="L36" s="118" t="s">
        <v>35</v>
      </c>
      <c r="M36" s="119" t="s">
        <v>35</v>
      </c>
    </row>
    <row r="37" spans="3:13" s="110" customFormat="1" ht="15.75" x14ac:dyDescent="0.2">
      <c r="C37" s="114" t="s">
        <v>2746</v>
      </c>
      <c r="D37" s="114" t="s">
        <v>35</v>
      </c>
      <c r="E37" s="114" t="s">
        <v>35</v>
      </c>
      <c r="F37" s="114" t="s">
        <v>2029</v>
      </c>
      <c r="G37" s="115" t="s">
        <v>403</v>
      </c>
      <c r="H37" s="116" t="s">
        <v>2706</v>
      </c>
      <c r="I37" s="117">
        <v>100</v>
      </c>
      <c r="J37" s="117">
        <v>83</v>
      </c>
      <c r="K37" s="118">
        <v>0.83</v>
      </c>
      <c r="L37" s="118" t="s">
        <v>35</v>
      </c>
      <c r="M37" s="119" t="s">
        <v>35</v>
      </c>
    </row>
    <row r="38" spans="3:13" s="110" customFormat="1" ht="15.75" x14ac:dyDescent="0.2">
      <c r="C38" s="114" t="s">
        <v>2746</v>
      </c>
      <c r="D38" s="114" t="s">
        <v>35</v>
      </c>
      <c r="E38" s="114" t="s">
        <v>35</v>
      </c>
      <c r="F38" s="114" t="s">
        <v>1020</v>
      </c>
      <c r="G38" s="115" t="s">
        <v>403</v>
      </c>
      <c r="H38" s="116" t="s">
        <v>2706</v>
      </c>
      <c r="I38" s="117">
        <v>151</v>
      </c>
      <c r="J38" s="117">
        <v>96</v>
      </c>
      <c r="K38" s="118">
        <v>0.63576158940397354</v>
      </c>
      <c r="L38" s="118" t="s">
        <v>35</v>
      </c>
      <c r="M38" s="119" t="s">
        <v>35</v>
      </c>
    </row>
    <row r="39" spans="3:13" s="110" customFormat="1" ht="15.75" x14ac:dyDescent="0.2">
      <c r="C39" s="114" t="s">
        <v>2746</v>
      </c>
      <c r="D39" s="114" t="s">
        <v>35</v>
      </c>
      <c r="E39" s="114" t="s">
        <v>35</v>
      </c>
      <c r="F39" s="114" t="s">
        <v>2025</v>
      </c>
      <c r="G39" s="115" t="s">
        <v>403</v>
      </c>
      <c r="H39" s="116" t="s">
        <v>2706</v>
      </c>
      <c r="I39" s="117">
        <v>189</v>
      </c>
      <c r="J39" s="117">
        <v>57</v>
      </c>
      <c r="K39" s="118">
        <v>0.30158730158730157</v>
      </c>
      <c r="L39" s="118" t="s">
        <v>35</v>
      </c>
      <c r="M39" s="119" t="s">
        <v>35</v>
      </c>
    </row>
    <row r="40" spans="3:13" s="110" customFormat="1" ht="15.75" x14ac:dyDescent="0.2">
      <c r="C40" s="114" t="s">
        <v>2746</v>
      </c>
      <c r="D40" s="114" t="s">
        <v>35</v>
      </c>
      <c r="E40" s="114" t="s">
        <v>35</v>
      </c>
      <c r="F40" s="114" t="s">
        <v>1022</v>
      </c>
      <c r="G40" s="115" t="s">
        <v>403</v>
      </c>
      <c r="H40" s="116" t="s">
        <v>2706</v>
      </c>
      <c r="I40" s="117">
        <v>123</v>
      </c>
      <c r="J40" s="117">
        <v>85</v>
      </c>
      <c r="K40" s="118">
        <v>0.69105691056910568</v>
      </c>
      <c r="L40" s="118" t="s">
        <v>35</v>
      </c>
      <c r="M40" s="119" t="s">
        <v>35</v>
      </c>
    </row>
    <row r="41" spans="3:13" s="110" customFormat="1" ht="15.75" x14ac:dyDescent="0.2">
      <c r="C41" s="114" t="s">
        <v>2746</v>
      </c>
      <c r="D41" s="114" t="s">
        <v>35</v>
      </c>
      <c r="E41" s="114" t="s">
        <v>35</v>
      </c>
      <c r="F41" s="114" t="s">
        <v>1040</v>
      </c>
      <c r="G41" s="115" t="s">
        <v>403</v>
      </c>
      <c r="H41" s="116" t="s">
        <v>2706</v>
      </c>
      <c r="I41" s="117">
        <v>115</v>
      </c>
      <c r="J41" s="117">
        <v>94</v>
      </c>
      <c r="K41" s="118">
        <v>0.81739130434782614</v>
      </c>
      <c r="L41" s="118" t="s">
        <v>35</v>
      </c>
      <c r="M41" s="119" t="s">
        <v>35</v>
      </c>
    </row>
    <row r="42" spans="3:13" s="110" customFormat="1" ht="15.75" x14ac:dyDescent="0.2">
      <c r="C42" s="114" t="s">
        <v>2746</v>
      </c>
      <c r="D42" s="114" t="s">
        <v>35</v>
      </c>
      <c r="E42" s="114" t="s">
        <v>35</v>
      </c>
      <c r="F42" s="114" t="s">
        <v>35</v>
      </c>
      <c r="G42" s="115" t="s">
        <v>406</v>
      </c>
      <c r="H42" s="116" t="s">
        <v>2706</v>
      </c>
      <c r="I42" s="117">
        <v>2346</v>
      </c>
      <c r="J42" s="117">
        <v>492</v>
      </c>
      <c r="K42" s="118">
        <v>0.20971867007672634</v>
      </c>
      <c r="L42" s="118" t="s">
        <v>35</v>
      </c>
      <c r="M42" s="119" t="s">
        <v>35</v>
      </c>
    </row>
    <row r="43" spans="3:13" s="110" customFormat="1" ht="15.75" x14ac:dyDescent="0.2">
      <c r="C43" s="114" t="s">
        <v>2746</v>
      </c>
      <c r="D43" s="114" t="s">
        <v>35</v>
      </c>
      <c r="E43" s="114" t="s">
        <v>35</v>
      </c>
      <c r="F43" s="114" t="s">
        <v>1028</v>
      </c>
      <c r="G43" s="115" t="s">
        <v>404</v>
      </c>
      <c r="H43" s="116" t="s">
        <v>2706</v>
      </c>
      <c r="I43" s="117">
        <v>194</v>
      </c>
      <c r="J43" s="117">
        <v>123</v>
      </c>
      <c r="K43" s="118">
        <v>0.634020618556701</v>
      </c>
      <c r="L43" s="118" t="s">
        <v>35</v>
      </c>
      <c r="M43" s="119" t="s">
        <v>35</v>
      </c>
    </row>
    <row r="44" spans="3:13" s="110" customFormat="1" ht="15.75" x14ac:dyDescent="0.2">
      <c r="C44" s="114" t="s">
        <v>2746</v>
      </c>
      <c r="D44" s="114" t="s">
        <v>35</v>
      </c>
      <c r="E44" s="114" t="s">
        <v>35</v>
      </c>
      <c r="F44" s="114" t="s">
        <v>1980</v>
      </c>
      <c r="G44" s="115" t="s">
        <v>403</v>
      </c>
      <c r="H44" s="116" t="s">
        <v>2706</v>
      </c>
      <c r="I44" s="117">
        <v>134</v>
      </c>
      <c r="J44" s="117">
        <v>77</v>
      </c>
      <c r="K44" s="118">
        <v>0.57462686567164178</v>
      </c>
      <c r="L44" s="118" t="s">
        <v>35</v>
      </c>
      <c r="M44" s="119" t="s">
        <v>35</v>
      </c>
    </row>
    <row r="45" spans="3:13" s="110" customFormat="1" ht="15.75" x14ac:dyDescent="0.2">
      <c r="C45" s="114" t="s">
        <v>2746</v>
      </c>
      <c r="D45" s="114" t="s">
        <v>35</v>
      </c>
      <c r="E45" s="114" t="s">
        <v>30</v>
      </c>
      <c r="F45" s="114" t="s">
        <v>2263</v>
      </c>
      <c r="G45" s="115" t="s">
        <v>405</v>
      </c>
      <c r="H45" s="116" t="s">
        <v>2706</v>
      </c>
      <c r="I45" s="117">
        <v>156</v>
      </c>
      <c r="J45" s="117">
        <v>124</v>
      </c>
      <c r="K45" s="118">
        <v>0.79487179487179482</v>
      </c>
      <c r="L45" s="118" t="s">
        <v>35</v>
      </c>
      <c r="M45" s="119" t="s">
        <v>30</v>
      </c>
    </row>
    <row r="46" spans="3:13" s="110" customFormat="1" ht="15.75" x14ac:dyDescent="0.2">
      <c r="C46" s="114" t="s">
        <v>2746</v>
      </c>
      <c r="D46" s="114" t="s">
        <v>35</v>
      </c>
      <c r="E46" s="114" t="s">
        <v>30</v>
      </c>
      <c r="F46" s="114" t="s">
        <v>2038</v>
      </c>
      <c r="G46" s="115" t="s">
        <v>405</v>
      </c>
      <c r="H46" s="116" t="s">
        <v>2706</v>
      </c>
      <c r="I46" s="117">
        <v>138</v>
      </c>
      <c r="J46" s="117">
        <v>85</v>
      </c>
      <c r="K46" s="118">
        <v>0.61594202898550721</v>
      </c>
      <c r="L46" s="118" t="s">
        <v>35</v>
      </c>
      <c r="M46" s="119" t="s">
        <v>30</v>
      </c>
    </row>
    <row r="47" spans="3:13" s="110" customFormat="1" ht="15.75" x14ac:dyDescent="0.2">
      <c r="C47" s="114" t="s">
        <v>2746</v>
      </c>
      <c r="D47" s="114" t="s">
        <v>35</v>
      </c>
      <c r="E47" s="114" t="s">
        <v>30</v>
      </c>
      <c r="F47" s="114" t="s">
        <v>2259</v>
      </c>
      <c r="G47" s="115" t="s">
        <v>404</v>
      </c>
      <c r="H47" s="116" t="s">
        <v>2706</v>
      </c>
      <c r="I47" s="117">
        <v>255</v>
      </c>
      <c r="J47" s="117">
        <v>130</v>
      </c>
      <c r="K47" s="118">
        <v>0.50980392156862742</v>
      </c>
      <c r="L47" s="118" t="s">
        <v>35</v>
      </c>
      <c r="M47" s="119" t="s">
        <v>30</v>
      </c>
    </row>
    <row r="48" spans="3:13" s="110" customFormat="1" ht="15.75" x14ac:dyDescent="0.2">
      <c r="C48" s="114" t="s">
        <v>2746</v>
      </c>
      <c r="D48" s="114" t="s">
        <v>35</v>
      </c>
      <c r="E48" s="114" t="s">
        <v>30</v>
      </c>
      <c r="F48" s="114" t="s">
        <v>2253</v>
      </c>
      <c r="G48" s="115" t="s">
        <v>403</v>
      </c>
      <c r="H48" s="116" t="s">
        <v>2706</v>
      </c>
      <c r="I48" s="117">
        <v>141</v>
      </c>
      <c r="J48" s="117">
        <v>92</v>
      </c>
      <c r="K48" s="118">
        <v>0.65248226950354615</v>
      </c>
      <c r="L48" s="118" t="s">
        <v>35</v>
      </c>
      <c r="M48" s="119" t="s">
        <v>30</v>
      </c>
    </row>
    <row r="49" spans="3:13" s="110" customFormat="1" ht="15.75" x14ac:dyDescent="0.2">
      <c r="C49" s="114" t="s">
        <v>2746</v>
      </c>
      <c r="D49" s="114" t="s">
        <v>35</v>
      </c>
      <c r="E49" s="114" t="s">
        <v>30</v>
      </c>
      <c r="F49" s="114" t="s">
        <v>2112</v>
      </c>
      <c r="G49" s="115" t="s">
        <v>404</v>
      </c>
      <c r="H49" s="116" t="s">
        <v>2706</v>
      </c>
      <c r="I49" s="117">
        <v>170</v>
      </c>
      <c r="J49" s="117">
        <v>123</v>
      </c>
      <c r="K49" s="118">
        <v>0.72352941176470587</v>
      </c>
      <c r="L49" s="118" t="s">
        <v>35</v>
      </c>
      <c r="M49" s="119" t="s">
        <v>30</v>
      </c>
    </row>
    <row r="50" spans="3:13" s="110" customFormat="1" ht="15.75" x14ac:dyDescent="0.2">
      <c r="C50" s="114" t="s">
        <v>2746</v>
      </c>
      <c r="D50" s="114" t="s">
        <v>35</v>
      </c>
      <c r="E50" s="114" t="s">
        <v>30</v>
      </c>
      <c r="F50" s="114" t="s">
        <v>2366</v>
      </c>
      <c r="G50" s="115" t="s">
        <v>403</v>
      </c>
      <c r="H50" s="116" t="s">
        <v>2706</v>
      </c>
      <c r="I50" s="117">
        <v>112</v>
      </c>
      <c r="J50" s="117">
        <v>80</v>
      </c>
      <c r="K50" s="118">
        <v>0.7142857142857143</v>
      </c>
      <c r="L50" s="118" t="s">
        <v>35</v>
      </c>
      <c r="M50" s="119" t="s">
        <v>30</v>
      </c>
    </row>
    <row r="51" spans="3:13" s="110" customFormat="1" ht="15.75" x14ac:dyDescent="0.2">
      <c r="C51" s="114" t="s">
        <v>2746</v>
      </c>
      <c r="D51" s="114" t="s">
        <v>35</v>
      </c>
      <c r="E51" s="114" t="s">
        <v>30</v>
      </c>
      <c r="F51" s="114" t="s">
        <v>2054</v>
      </c>
      <c r="G51" s="115" t="s">
        <v>405</v>
      </c>
      <c r="H51" s="116" t="s">
        <v>2706</v>
      </c>
      <c r="I51" s="117">
        <v>336</v>
      </c>
      <c r="J51" s="117">
        <v>352</v>
      </c>
      <c r="K51" s="118">
        <v>1.0476190476190477</v>
      </c>
      <c r="L51" s="118" t="s">
        <v>35</v>
      </c>
      <c r="M51" s="119" t="s">
        <v>30</v>
      </c>
    </row>
    <row r="52" spans="3:13" s="110" customFormat="1" ht="15.75" x14ac:dyDescent="0.2">
      <c r="C52" s="114" t="s">
        <v>2746</v>
      </c>
      <c r="D52" s="114" t="s">
        <v>35</v>
      </c>
      <c r="E52" s="114" t="s">
        <v>30</v>
      </c>
      <c r="F52" s="114" t="s">
        <v>2333</v>
      </c>
      <c r="G52" s="115" t="s">
        <v>404</v>
      </c>
      <c r="H52" s="116" t="s">
        <v>2706</v>
      </c>
      <c r="I52" s="117">
        <v>186</v>
      </c>
      <c r="J52" s="117">
        <v>168</v>
      </c>
      <c r="K52" s="118">
        <v>0.90322580645161288</v>
      </c>
      <c r="L52" s="118" t="s">
        <v>35</v>
      </c>
      <c r="M52" s="119" t="s">
        <v>30</v>
      </c>
    </row>
    <row r="53" spans="3:13" s="110" customFormat="1" ht="15.75" x14ac:dyDescent="0.2">
      <c r="C53" s="114" t="s">
        <v>2746</v>
      </c>
      <c r="D53" s="114" t="s">
        <v>35</v>
      </c>
      <c r="E53" s="114" t="s">
        <v>30</v>
      </c>
      <c r="F53" s="114" t="s">
        <v>2036</v>
      </c>
      <c r="G53" s="115" t="s">
        <v>403</v>
      </c>
      <c r="H53" s="116" t="s">
        <v>2706</v>
      </c>
      <c r="I53" s="117">
        <v>140</v>
      </c>
      <c r="J53" s="117">
        <v>62</v>
      </c>
      <c r="K53" s="118">
        <v>0.44285714285714284</v>
      </c>
      <c r="L53" s="118" t="s">
        <v>35</v>
      </c>
      <c r="M53" s="119" t="s">
        <v>30</v>
      </c>
    </row>
    <row r="54" spans="3:13" s="110" customFormat="1" ht="15.75" x14ac:dyDescent="0.2">
      <c r="C54" s="114" t="s">
        <v>2746</v>
      </c>
      <c r="D54" s="114" t="s">
        <v>35</v>
      </c>
      <c r="E54" s="114" t="s">
        <v>30</v>
      </c>
      <c r="F54" s="114" t="s">
        <v>2360</v>
      </c>
      <c r="G54" s="115" t="s">
        <v>403</v>
      </c>
      <c r="H54" s="116" t="s">
        <v>2706</v>
      </c>
      <c r="I54" s="117">
        <v>123</v>
      </c>
      <c r="J54" s="117">
        <v>82</v>
      </c>
      <c r="K54" s="118">
        <v>0.66666666666666663</v>
      </c>
      <c r="L54" s="118" t="s">
        <v>35</v>
      </c>
      <c r="M54" s="119" t="s">
        <v>30</v>
      </c>
    </row>
    <row r="55" spans="3:13" s="110" customFormat="1" ht="15.75" x14ac:dyDescent="0.2">
      <c r="C55" s="114" t="s">
        <v>2746</v>
      </c>
      <c r="D55" s="114" t="s">
        <v>35</v>
      </c>
      <c r="E55" s="114" t="s">
        <v>30</v>
      </c>
      <c r="F55" s="114" t="s">
        <v>2239</v>
      </c>
      <c r="G55" s="115" t="s">
        <v>404</v>
      </c>
      <c r="H55" s="116" t="s">
        <v>2706</v>
      </c>
      <c r="I55" s="117">
        <v>177</v>
      </c>
      <c r="J55" s="117">
        <v>184</v>
      </c>
      <c r="K55" s="118">
        <v>1.03954802259887</v>
      </c>
      <c r="L55" s="118" t="s">
        <v>35</v>
      </c>
      <c r="M55" s="119" t="s">
        <v>30</v>
      </c>
    </row>
    <row r="56" spans="3:13" s="110" customFormat="1" ht="15.75" x14ac:dyDescent="0.2">
      <c r="C56" s="114" t="s">
        <v>2746</v>
      </c>
      <c r="D56" s="114" t="s">
        <v>35</v>
      </c>
      <c r="E56" s="114" t="s">
        <v>30</v>
      </c>
      <c r="F56" s="114" t="s">
        <v>30</v>
      </c>
      <c r="G56" s="115" t="s">
        <v>405</v>
      </c>
      <c r="H56" s="116" t="s">
        <v>2706</v>
      </c>
      <c r="I56" s="117">
        <v>564</v>
      </c>
      <c r="J56" s="117">
        <v>323</v>
      </c>
      <c r="K56" s="118">
        <v>0.57269503546099287</v>
      </c>
      <c r="L56" s="118" t="s">
        <v>35</v>
      </c>
      <c r="M56" s="119" t="s">
        <v>30</v>
      </c>
    </row>
    <row r="57" spans="3:13" s="110" customFormat="1" ht="15.75" x14ac:dyDescent="0.2">
      <c r="C57" s="114" t="s">
        <v>2746</v>
      </c>
      <c r="D57" s="114" t="s">
        <v>35</v>
      </c>
      <c r="E57" s="114" t="s">
        <v>30</v>
      </c>
      <c r="F57" s="114" t="s">
        <v>2031</v>
      </c>
      <c r="G57" s="115" t="s">
        <v>404</v>
      </c>
      <c r="H57" s="116" t="s">
        <v>2706</v>
      </c>
      <c r="I57" s="117">
        <v>121</v>
      </c>
      <c r="J57" s="117">
        <v>20</v>
      </c>
      <c r="K57" s="118">
        <v>0.16528925619834711</v>
      </c>
      <c r="L57" s="118" t="s">
        <v>35</v>
      </c>
      <c r="M57" s="119" t="s">
        <v>32</v>
      </c>
    </row>
    <row r="58" spans="3:13" s="110" customFormat="1" ht="15.75" x14ac:dyDescent="0.2">
      <c r="C58" s="114" t="s">
        <v>2746</v>
      </c>
      <c r="D58" s="114" t="s">
        <v>35</v>
      </c>
      <c r="E58" s="114" t="s">
        <v>30</v>
      </c>
      <c r="F58" s="114" t="s">
        <v>2144</v>
      </c>
      <c r="G58" s="115" t="s">
        <v>405</v>
      </c>
      <c r="H58" s="116" t="s">
        <v>2706</v>
      </c>
      <c r="I58" s="117">
        <v>109</v>
      </c>
      <c r="J58" s="117">
        <v>129</v>
      </c>
      <c r="K58" s="118">
        <v>1.1834862385321101</v>
      </c>
      <c r="L58" s="118" t="s">
        <v>35</v>
      </c>
      <c r="M58" s="119" t="s">
        <v>30</v>
      </c>
    </row>
    <row r="59" spans="3:13" s="110" customFormat="1" ht="15.75" x14ac:dyDescent="0.2">
      <c r="C59" s="114" t="s">
        <v>2746</v>
      </c>
      <c r="D59" s="114" t="s">
        <v>44</v>
      </c>
      <c r="E59" s="114" t="s">
        <v>859</v>
      </c>
      <c r="F59" s="114" t="s">
        <v>859</v>
      </c>
      <c r="G59" s="115" t="s">
        <v>405</v>
      </c>
      <c r="H59" s="116" t="s">
        <v>2706</v>
      </c>
      <c r="I59" s="117">
        <v>458</v>
      </c>
      <c r="J59" s="117">
        <v>359</v>
      </c>
      <c r="K59" s="118">
        <v>0.78384279475982532</v>
      </c>
      <c r="L59" s="118" t="s">
        <v>44</v>
      </c>
      <c r="M59" s="119" t="s">
        <v>42</v>
      </c>
    </row>
    <row r="60" spans="3:13" s="110" customFormat="1" ht="15.75" x14ac:dyDescent="0.2">
      <c r="C60" s="114" t="s">
        <v>2746</v>
      </c>
      <c r="D60" s="114" t="s">
        <v>44</v>
      </c>
      <c r="E60" s="114" t="s">
        <v>859</v>
      </c>
      <c r="F60" s="114" t="s">
        <v>867</v>
      </c>
      <c r="G60" s="115" t="s">
        <v>403</v>
      </c>
      <c r="H60" s="116" t="s">
        <v>2706</v>
      </c>
      <c r="I60" s="117">
        <v>60</v>
      </c>
      <c r="J60" s="117">
        <v>104</v>
      </c>
      <c r="K60" s="118">
        <v>1.7333333333333334</v>
      </c>
      <c r="L60" s="118" t="s">
        <v>44</v>
      </c>
      <c r="M60" s="119" t="s">
        <v>42</v>
      </c>
    </row>
    <row r="61" spans="3:13" s="110" customFormat="1" ht="15.75" x14ac:dyDescent="0.2">
      <c r="C61" s="114" t="s">
        <v>2746</v>
      </c>
      <c r="D61" s="114" t="s">
        <v>44</v>
      </c>
      <c r="E61" s="114" t="s">
        <v>859</v>
      </c>
      <c r="F61" s="114" t="s">
        <v>857</v>
      </c>
      <c r="G61" s="115" t="s">
        <v>405</v>
      </c>
      <c r="H61" s="116" t="s">
        <v>2706</v>
      </c>
      <c r="I61" s="117">
        <v>219</v>
      </c>
      <c r="J61" s="117">
        <v>177</v>
      </c>
      <c r="K61" s="118">
        <v>0.80821917808219179</v>
      </c>
      <c r="L61" s="118" t="s">
        <v>44</v>
      </c>
      <c r="M61" s="119" t="s">
        <v>42</v>
      </c>
    </row>
    <row r="62" spans="3:13" s="110" customFormat="1" ht="15.75" x14ac:dyDescent="0.2">
      <c r="C62" s="114" t="s">
        <v>2746</v>
      </c>
      <c r="D62" s="114" t="s">
        <v>44</v>
      </c>
      <c r="E62" s="114" t="s">
        <v>859</v>
      </c>
      <c r="F62" s="114" t="s">
        <v>877</v>
      </c>
      <c r="G62" s="115" t="s">
        <v>405</v>
      </c>
      <c r="H62" s="116" t="s">
        <v>2706</v>
      </c>
      <c r="I62" s="117">
        <v>325</v>
      </c>
      <c r="J62" s="117">
        <v>255</v>
      </c>
      <c r="K62" s="118">
        <v>0.7846153846153846</v>
      </c>
      <c r="L62" s="118" t="s">
        <v>35</v>
      </c>
      <c r="M62" s="119" t="s">
        <v>32</v>
      </c>
    </row>
    <row r="63" spans="3:13" s="110" customFormat="1" ht="15.75" x14ac:dyDescent="0.2">
      <c r="C63" s="114" t="s">
        <v>2746</v>
      </c>
      <c r="D63" s="114" t="s">
        <v>44</v>
      </c>
      <c r="E63" s="114" t="s">
        <v>859</v>
      </c>
      <c r="F63" s="114" t="s">
        <v>873</v>
      </c>
      <c r="G63" s="115" t="s">
        <v>403</v>
      </c>
      <c r="H63" s="116" t="s">
        <v>2706</v>
      </c>
      <c r="I63" s="117">
        <v>151</v>
      </c>
      <c r="J63" s="117">
        <v>171</v>
      </c>
      <c r="K63" s="118">
        <v>1.1324503311258278</v>
      </c>
      <c r="L63" s="118" t="s">
        <v>44</v>
      </c>
      <c r="M63" s="119" t="s">
        <v>36</v>
      </c>
    </row>
    <row r="64" spans="3:13" s="110" customFormat="1" ht="15.75" x14ac:dyDescent="0.2">
      <c r="C64" s="114" t="s">
        <v>2746</v>
      </c>
      <c r="D64" s="114" t="s">
        <v>44</v>
      </c>
      <c r="E64" s="114" t="s">
        <v>859</v>
      </c>
      <c r="F64" s="114" t="s">
        <v>871</v>
      </c>
      <c r="G64" s="115" t="s">
        <v>403</v>
      </c>
      <c r="H64" s="116" t="s">
        <v>2706</v>
      </c>
      <c r="I64" s="117">
        <v>115</v>
      </c>
      <c r="J64" s="117">
        <v>48</v>
      </c>
      <c r="K64" s="118">
        <v>0.41739130434782606</v>
      </c>
      <c r="L64" s="118" t="s">
        <v>44</v>
      </c>
      <c r="M64" s="119" t="s">
        <v>42</v>
      </c>
    </row>
    <row r="65" spans="3:13" s="110" customFormat="1" ht="15.75" x14ac:dyDescent="0.2">
      <c r="C65" s="114" t="s">
        <v>2746</v>
      </c>
      <c r="D65" s="114" t="s">
        <v>44</v>
      </c>
      <c r="E65" s="114" t="s">
        <v>859</v>
      </c>
      <c r="F65" s="114" t="s">
        <v>861</v>
      </c>
      <c r="G65" s="115" t="s">
        <v>404</v>
      </c>
      <c r="H65" s="116" t="s">
        <v>2706</v>
      </c>
      <c r="I65" s="117">
        <v>135</v>
      </c>
      <c r="J65" s="117">
        <v>118</v>
      </c>
      <c r="K65" s="118">
        <v>0.87407407407407411</v>
      </c>
      <c r="L65" s="118" t="s">
        <v>44</v>
      </c>
      <c r="M65" s="119" t="s">
        <v>42</v>
      </c>
    </row>
    <row r="66" spans="3:13" s="110" customFormat="1" ht="15.75" x14ac:dyDescent="0.2">
      <c r="C66" s="114" t="s">
        <v>2746</v>
      </c>
      <c r="D66" s="114" t="s">
        <v>44</v>
      </c>
      <c r="E66" s="114" t="s">
        <v>859</v>
      </c>
      <c r="F66" s="114" t="s">
        <v>869</v>
      </c>
      <c r="G66" s="115" t="s">
        <v>403</v>
      </c>
      <c r="H66" s="116" t="s">
        <v>2706</v>
      </c>
      <c r="I66" s="117">
        <v>185</v>
      </c>
      <c r="J66" s="117">
        <v>88</v>
      </c>
      <c r="K66" s="118">
        <v>0.4756756756756757</v>
      </c>
      <c r="L66" s="118" t="s">
        <v>44</v>
      </c>
      <c r="M66" s="119" t="s">
        <v>42</v>
      </c>
    </row>
    <row r="67" spans="3:13" s="110" customFormat="1" ht="15.75" x14ac:dyDescent="0.2">
      <c r="C67" s="114" t="s">
        <v>2746</v>
      </c>
      <c r="D67" s="114" t="s">
        <v>44</v>
      </c>
      <c r="E67" s="114" t="s">
        <v>859</v>
      </c>
      <c r="F67" s="114" t="s">
        <v>875</v>
      </c>
      <c r="G67" s="115" t="s">
        <v>405</v>
      </c>
      <c r="H67" s="116" t="s">
        <v>2706</v>
      </c>
      <c r="I67" s="117">
        <v>321</v>
      </c>
      <c r="J67" s="117">
        <v>172</v>
      </c>
      <c r="K67" s="118">
        <v>0.53582554517133951</v>
      </c>
      <c r="L67" s="118" t="s">
        <v>35</v>
      </c>
      <c r="M67" s="119" t="s">
        <v>34</v>
      </c>
    </row>
    <row r="68" spans="3:13" s="110" customFormat="1" ht="15.75" x14ac:dyDescent="0.2">
      <c r="C68" s="114" t="s">
        <v>2746</v>
      </c>
      <c r="D68" s="114" t="s">
        <v>44</v>
      </c>
      <c r="E68" s="114" t="s">
        <v>859</v>
      </c>
      <c r="F68" s="114" t="s">
        <v>865</v>
      </c>
      <c r="G68" s="115" t="s">
        <v>403</v>
      </c>
      <c r="H68" s="116" t="s">
        <v>2706</v>
      </c>
      <c r="I68" s="117">
        <v>191</v>
      </c>
      <c r="J68" s="117">
        <v>217</v>
      </c>
      <c r="K68" s="118">
        <v>1.1361256544502618</v>
      </c>
      <c r="L68" s="118" t="s">
        <v>44</v>
      </c>
      <c r="M68" s="119" t="s">
        <v>42</v>
      </c>
    </row>
    <row r="69" spans="3:13" s="110" customFormat="1" ht="15.75" x14ac:dyDescent="0.2">
      <c r="C69" s="114" t="s">
        <v>2746</v>
      </c>
      <c r="D69" s="114" t="s">
        <v>44</v>
      </c>
      <c r="E69" s="114" t="s">
        <v>859</v>
      </c>
      <c r="F69" s="114" t="s">
        <v>863</v>
      </c>
      <c r="G69" s="115" t="s">
        <v>403</v>
      </c>
      <c r="H69" s="116" t="s">
        <v>2706</v>
      </c>
      <c r="I69" s="117">
        <v>209</v>
      </c>
      <c r="J69" s="117">
        <v>206</v>
      </c>
      <c r="K69" s="118">
        <v>0.9856459330143541</v>
      </c>
      <c r="L69" s="118" t="s">
        <v>44</v>
      </c>
      <c r="M69" s="119" t="s">
        <v>42</v>
      </c>
    </row>
    <row r="70" spans="3:13" s="110" customFormat="1" ht="15.75" x14ac:dyDescent="0.2">
      <c r="C70" s="114" t="s">
        <v>2746</v>
      </c>
      <c r="D70" s="114" t="s">
        <v>44</v>
      </c>
      <c r="E70" s="114" t="s">
        <v>859</v>
      </c>
      <c r="F70" s="114" t="s">
        <v>879</v>
      </c>
      <c r="G70" s="115" t="s">
        <v>405</v>
      </c>
      <c r="H70" s="116" t="s">
        <v>2706</v>
      </c>
      <c r="I70" s="117">
        <v>242</v>
      </c>
      <c r="J70" s="117">
        <v>272</v>
      </c>
      <c r="K70" s="118">
        <v>1.1239669421487604</v>
      </c>
      <c r="L70" s="118" t="s">
        <v>35</v>
      </c>
      <c r="M70" s="119" t="s">
        <v>32</v>
      </c>
    </row>
    <row r="71" spans="3:13" s="110" customFormat="1" ht="15.75" x14ac:dyDescent="0.2">
      <c r="C71" s="114" t="s">
        <v>2746</v>
      </c>
      <c r="D71" s="114" t="s">
        <v>44</v>
      </c>
      <c r="E71" s="114" t="s">
        <v>34</v>
      </c>
      <c r="F71" s="114" t="s">
        <v>34</v>
      </c>
      <c r="G71" s="115" t="s">
        <v>405</v>
      </c>
      <c r="H71" s="116" t="s">
        <v>2706</v>
      </c>
      <c r="I71" s="117">
        <v>829</v>
      </c>
      <c r="J71" s="117">
        <v>453</v>
      </c>
      <c r="K71" s="118">
        <v>0.54644149577804579</v>
      </c>
      <c r="L71" s="118" t="s">
        <v>35</v>
      </c>
      <c r="M71" s="119" t="s">
        <v>34</v>
      </c>
    </row>
    <row r="72" spans="3:13" s="110" customFormat="1" ht="15.75" x14ac:dyDescent="0.2">
      <c r="C72" s="114" t="s">
        <v>2746</v>
      </c>
      <c r="D72" s="114" t="s">
        <v>44</v>
      </c>
      <c r="E72" s="114" t="s">
        <v>34</v>
      </c>
      <c r="F72" s="114" t="s">
        <v>892</v>
      </c>
      <c r="G72" s="115" t="s">
        <v>403</v>
      </c>
      <c r="H72" s="116" t="s">
        <v>2706</v>
      </c>
      <c r="I72" s="117">
        <v>54</v>
      </c>
      <c r="J72" s="117">
        <v>42</v>
      </c>
      <c r="K72" s="118">
        <v>0.77777777777777779</v>
      </c>
      <c r="L72" s="118" t="s">
        <v>35</v>
      </c>
      <c r="M72" s="119" t="s">
        <v>34</v>
      </c>
    </row>
    <row r="73" spans="3:13" s="110" customFormat="1" ht="15.75" x14ac:dyDescent="0.2">
      <c r="C73" s="114" t="s">
        <v>2746</v>
      </c>
      <c r="D73" s="114" t="s">
        <v>44</v>
      </c>
      <c r="E73" s="114" t="s">
        <v>34</v>
      </c>
      <c r="F73" s="114" t="s">
        <v>884</v>
      </c>
      <c r="G73" s="115" t="s">
        <v>403</v>
      </c>
      <c r="H73" s="116" t="s">
        <v>2706</v>
      </c>
      <c r="I73" s="117">
        <v>62</v>
      </c>
      <c r="J73" s="117">
        <v>86</v>
      </c>
      <c r="K73" s="118">
        <v>1.3870967741935485</v>
      </c>
      <c r="L73" s="118" t="s">
        <v>35</v>
      </c>
      <c r="M73" s="119" t="s">
        <v>34</v>
      </c>
    </row>
    <row r="74" spans="3:13" s="110" customFormat="1" ht="15.75" x14ac:dyDescent="0.2">
      <c r="C74" s="114" t="s">
        <v>2746</v>
      </c>
      <c r="D74" s="114" t="s">
        <v>44</v>
      </c>
      <c r="E74" s="114" t="s">
        <v>34</v>
      </c>
      <c r="F74" s="114" t="s">
        <v>886</v>
      </c>
      <c r="G74" s="115" t="s">
        <v>403</v>
      </c>
      <c r="H74" s="116" t="s">
        <v>2706</v>
      </c>
      <c r="I74" s="117">
        <v>157</v>
      </c>
      <c r="J74" s="117">
        <v>108</v>
      </c>
      <c r="K74" s="118">
        <v>0.68789808917197448</v>
      </c>
      <c r="L74" s="118" t="s">
        <v>35</v>
      </c>
      <c r="M74" s="119" t="s">
        <v>34</v>
      </c>
    </row>
    <row r="75" spans="3:13" s="110" customFormat="1" ht="15.75" x14ac:dyDescent="0.2">
      <c r="C75" s="114" t="s">
        <v>2746</v>
      </c>
      <c r="D75" s="114" t="s">
        <v>44</v>
      </c>
      <c r="E75" s="114" t="s">
        <v>34</v>
      </c>
      <c r="F75" s="114" t="s">
        <v>889</v>
      </c>
      <c r="G75" s="115" t="s">
        <v>403</v>
      </c>
      <c r="H75" s="116" t="s">
        <v>2706</v>
      </c>
      <c r="I75" s="117">
        <v>88</v>
      </c>
      <c r="J75" s="117">
        <v>65</v>
      </c>
      <c r="K75" s="118">
        <v>0.73863636363636365</v>
      </c>
      <c r="L75" s="118" t="s">
        <v>35</v>
      </c>
      <c r="M75" s="119" t="s">
        <v>34</v>
      </c>
    </row>
    <row r="76" spans="3:13" s="110" customFormat="1" ht="15.75" x14ac:dyDescent="0.2">
      <c r="C76" s="114" t="s">
        <v>2746</v>
      </c>
      <c r="D76" s="114" t="s">
        <v>44</v>
      </c>
      <c r="E76" s="114" t="s">
        <v>34</v>
      </c>
      <c r="F76" s="114" t="s">
        <v>835</v>
      </c>
      <c r="G76" s="115" t="s">
        <v>405</v>
      </c>
      <c r="H76" s="116" t="s">
        <v>2706</v>
      </c>
      <c r="I76" s="117">
        <v>352</v>
      </c>
      <c r="J76" s="117">
        <v>142</v>
      </c>
      <c r="K76" s="118">
        <v>0.40340909090909088</v>
      </c>
      <c r="L76" s="118" t="s">
        <v>35</v>
      </c>
      <c r="M76" s="119" t="s">
        <v>34</v>
      </c>
    </row>
    <row r="77" spans="3:13" s="110" customFormat="1" ht="15.75" x14ac:dyDescent="0.2">
      <c r="C77" s="114" t="s">
        <v>2746</v>
      </c>
      <c r="D77" s="114" t="s">
        <v>44</v>
      </c>
      <c r="E77" s="114" t="s">
        <v>41</v>
      </c>
      <c r="F77" s="114" t="s">
        <v>41</v>
      </c>
      <c r="G77" s="115" t="s">
        <v>405</v>
      </c>
      <c r="H77" s="116" t="s">
        <v>2733</v>
      </c>
      <c r="I77" s="117">
        <v>648</v>
      </c>
      <c r="J77" s="117">
        <v>446</v>
      </c>
      <c r="K77" s="118">
        <v>0.68827160493827155</v>
      </c>
      <c r="L77" s="118" t="s">
        <v>44</v>
      </c>
      <c r="M77" s="119" t="s">
        <v>41</v>
      </c>
    </row>
    <row r="78" spans="3:13" s="110" customFormat="1" ht="15.75" x14ac:dyDescent="0.2">
      <c r="C78" s="114" t="s">
        <v>2746</v>
      </c>
      <c r="D78" s="114" t="s">
        <v>44</v>
      </c>
      <c r="E78" s="114" t="s">
        <v>41</v>
      </c>
      <c r="F78" s="114" t="s">
        <v>901</v>
      </c>
      <c r="G78" s="115" t="s">
        <v>405</v>
      </c>
      <c r="H78" s="116" t="s">
        <v>2706</v>
      </c>
      <c r="I78" s="117">
        <v>588</v>
      </c>
      <c r="J78" s="117">
        <v>265</v>
      </c>
      <c r="K78" s="118">
        <v>0.45068027210884354</v>
      </c>
      <c r="L78" s="118" t="s">
        <v>44</v>
      </c>
      <c r="M78" s="119" t="s">
        <v>40</v>
      </c>
    </row>
    <row r="79" spans="3:13" s="110" customFormat="1" ht="15.75" x14ac:dyDescent="0.2">
      <c r="C79" s="114" t="s">
        <v>2746</v>
      </c>
      <c r="D79" s="114" t="s">
        <v>44</v>
      </c>
      <c r="E79" s="114" t="s">
        <v>41</v>
      </c>
      <c r="F79" s="114" t="s">
        <v>897</v>
      </c>
      <c r="G79" s="115" t="s">
        <v>404</v>
      </c>
      <c r="H79" s="116" t="s">
        <v>2733</v>
      </c>
      <c r="I79" s="117">
        <v>284</v>
      </c>
      <c r="J79" s="117">
        <v>236</v>
      </c>
      <c r="K79" s="118">
        <v>0.83098591549295775</v>
      </c>
      <c r="L79" s="118" t="s">
        <v>44</v>
      </c>
      <c r="M79" s="119" t="s">
        <v>41</v>
      </c>
    </row>
    <row r="80" spans="3:13" s="110" customFormat="1" ht="15.75" x14ac:dyDescent="0.2">
      <c r="C80" s="114" t="s">
        <v>2746</v>
      </c>
      <c r="D80" s="114" t="s">
        <v>44</v>
      </c>
      <c r="E80" s="114" t="s">
        <v>41</v>
      </c>
      <c r="F80" s="114" t="s">
        <v>909</v>
      </c>
      <c r="G80" s="115" t="s">
        <v>403</v>
      </c>
      <c r="H80" s="116" t="s">
        <v>2706</v>
      </c>
      <c r="I80" s="117">
        <v>222</v>
      </c>
      <c r="J80" s="117">
        <v>158</v>
      </c>
      <c r="K80" s="118">
        <v>0.71171171171171166</v>
      </c>
      <c r="L80" s="118" t="s">
        <v>44</v>
      </c>
      <c r="M80" s="119" t="s">
        <v>40</v>
      </c>
    </row>
    <row r="81" spans="3:13" s="110" customFormat="1" ht="15.75" x14ac:dyDescent="0.2">
      <c r="C81" s="114" t="s">
        <v>2746</v>
      </c>
      <c r="D81" s="114" t="s">
        <v>44</v>
      </c>
      <c r="E81" s="114" t="s">
        <v>41</v>
      </c>
      <c r="F81" s="114" t="s">
        <v>895</v>
      </c>
      <c r="G81" s="115" t="s">
        <v>404</v>
      </c>
      <c r="H81" s="116" t="s">
        <v>2733</v>
      </c>
      <c r="I81" s="117">
        <v>251</v>
      </c>
      <c r="J81" s="117">
        <v>120</v>
      </c>
      <c r="K81" s="118">
        <v>0.47808764940239046</v>
      </c>
      <c r="L81" s="118" t="s">
        <v>44</v>
      </c>
      <c r="M81" s="119" t="s">
        <v>41</v>
      </c>
    </row>
    <row r="82" spans="3:13" s="110" customFormat="1" ht="15.75" x14ac:dyDescent="0.2">
      <c r="C82" s="114" t="s">
        <v>2746</v>
      </c>
      <c r="D82" s="114" t="s">
        <v>44</v>
      </c>
      <c r="E82" s="114" t="s">
        <v>41</v>
      </c>
      <c r="F82" s="114" t="s">
        <v>903</v>
      </c>
      <c r="G82" s="115" t="s">
        <v>404</v>
      </c>
      <c r="H82" s="116" t="s">
        <v>2706</v>
      </c>
      <c r="I82" s="117">
        <v>173</v>
      </c>
      <c r="J82" s="117">
        <v>87</v>
      </c>
      <c r="K82" s="118">
        <v>0.50289017341040465</v>
      </c>
      <c r="L82" s="118" t="s">
        <v>44</v>
      </c>
      <c r="M82" s="119" t="s">
        <v>40</v>
      </c>
    </row>
    <row r="83" spans="3:13" s="110" customFormat="1" ht="15.75" x14ac:dyDescent="0.2">
      <c r="C83" s="114" t="s">
        <v>2746</v>
      </c>
      <c r="D83" s="114" t="s">
        <v>44</v>
      </c>
      <c r="E83" s="114" t="s">
        <v>41</v>
      </c>
      <c r="F83" s="114" t="s">
        <v>899</v>
      </c>
      <c r="G83" s="115" t="s">
        <v>403</v>
      </c>
      <c r="H83" s="116" t="s">
        <v>2733</v>
      </c>
      <c r="I83" s="117">
        <v>296</v>
      </c>
      <c r="J83" s="117">
        <v>242</v>
      </c>
      <c r="K83" s="118">
        <v>0.81756756756756754</v>
      </c>
      <c r="L83" s="118" t="s">
        <v>44</v>
      </c>
      <c r="M83" s="119" t="s">
        <v>41</v>
      </c>
    </row>
    <row r="84" spans="3:13" s="110" customFormat="1" ht="15.75" x14ac:dyDescent="0.2">
      <c r="C84" s="114" t="s">
        <v>2746</v>
      </c>
      <c r="D84" s="114" t="s">
        <v>44</v>
      </c>
      <c r="E84" s="114" t="s">
        <v>911</v>
      </c>
      <c r="F84" s="114" t="s">
        <v>914</v>
      </c>
      <c r="G84" s="115" t="s">
        <v>405</v>
      </c>
      <c r="H84" s="116" t="s">
        <v>2706</v>
      </c>
      <c r="I84" s="117">
        <v>138</v>
      </c>
      <c r="J84" s="117">
        <v>51</v>
      </c>
      <c r="K84" s="118">
        <v>0.36956521739130432</v>
      </c>
      <c r="L84" s="118" t="s">
        <v>44</v>
      </c>
      <c r="M84" s="119" t="s">
        <v>46</v>
      </c>
    </row>
    <row r="85" spans="3:13" s="110" customFormat="1" ht="15.75" x14ac:dyDescent="0.2">
      <c r="C85" s="114" t="s">
        <v>2746</v>
      </c>
      <c r="D85" s="114" t="s">
        <v>44</v>
      </c>
      <c r="E85" s="114" t="s">
        <v>911</v>
      </c>
      <c r="F85" s="114" t="s">
        <v>911</v>
      </c>
      <c r="G85" s="115" t="s">
        <v>405</v>
      </c>
      <c r="H85" s="116" t="s">
        <v>2706</v>
      </c>
      <c r="I85" s="117">
        <v>231</v>
      </c>
      <c r="J85" s="117">
        <v>141</v>
      </c>
      <c r="K85" s="118">
        <v>0.61038961038961037</v>
      </c>
      <c r="L85" s="118" t="s">
        <v>44</v>
      </c>
      <c r="M85" s="119" t="s">
        <v>46</v>
      </c>
    </row>
    <row r="86" spans="3:13" s="110" customFormat="1" ht="15.75" x14ac:dyDescent="0.2">
      <c r="C86" s="114" t="s">
        <v>2746</v>
      </c>
      <c r="D86" s="114" t="s">
        <v>44</v>
      </c>
      <c r="E86" s="114" t="s">
        <v>911</v>
      </c>
      <c r="F86" s="114" t="s">
        <v>922</v>
      </c>
      <c r="G86" s="115" t="s">
        <v>403</v>
      </c>
      <c r="H86" s="116" t="s">
        <v>2706</v>
      </c>
      <c r="I86" s="117">
        <v>112</v>
      </c>
      <c r="J86" s="117">
        <v>175</v>
      </c>
      <c r="K86" s="118">
        <v>1.5625</v>
      </c>
      <c r="L86" s="118" t="s">
        <v>35</v>
      </c>
      <c r="M86" s="119" t="s">
        <v>33</v>
      </c>
    </row>
    <row r="87" spans="3:13" s="110" customFormat="1" ht="15.75" x14ac:dyDescent="0.2">
      <c r="C87" s="114" t="s">
        <v>2746</v>
      </c>
      <c r="D87" s="114" t="s">
        <v>44</v>
      </c>
      <c r="E87" s="114" t="s">
        <v>911</v>
      </c>
      <c r="F87" s="114" t="s">
        <v>920</v>
      </c>
      <c r="G87" s="115" t="s">
        <v>403</v>
      </c>
      <c r="H87" s="116" t="s">
        <v>2706</v>
      </c>
      <c r="I87" s="117">
        <v>175</v>
      </c>
      <c r="J87" s="117">
        <v>127</v>
      </c>
      <c r="K87" s="118">
        <v>0.72571428571428576</v>
      </c>
      <c r="L87" s="118" t="s">
        <v>35</v>
      </c>
      <c r="M87" s="119" t="s">
        <v>33</v>
      </c>
    </row>
    <row r="88" spans="3:13" s="110" customFormat="1" ht="15.75" x14ac:dyDescent="0.2">
      <c r="C88" s="114" t="s">
        <v>2746</v>
      </c>
      <c r="D88" s="114" t="s">
        <v>44</v>
      </c>
      <c r="E88" s="114" t="s">
        <v>911</v>
      </c>
      <c r="F88" s="114" t="s">
        <v>916</v>
      </c>
      <c r="G88" s="115" t="s">
        <v>403</v>
      </c>
      <c r="H88" s="116" t="s">
        <v>2706</v>
      </c>
      <c r="I88" s="117">
        <v>57</v>
      </c>
      <c r="J88" s="117">
        <v>18</v>
      </c>
      <c r="K88" s="118">
        <v>0.31578947368421051</v>
      </c>
      <c r="L88" s="118" t="s">
        <v>44</v>
      </c>
      <c r="M88" s="119" t="s">
        <v>46</v>
      </c>
    </row>
    <row r="89" spans="3:13" s="110" customFormat="1" ht="15.75" x14ac:dyDescent="0.2">
      <c r="C89" s="114" t="s">
        <v>2746</v>
      </c>
      <c r="D89" s="114" t="s">
        <v>44</v>
      </c>
      <c r="E89" s="114" t="s">
        <v>911</v>
      </c>
      <c r="F89" s="114" t="s">
        <v>46</v>
      </c>
      <c r="G89" s="115" t="s">
        <v>403</v>
      </c>
      <c r="H89" s="116" t="s">
        <v>2706</v>
      </c>
      <c r="I89" s="117">
        <v>117</v>
      </c>
      <c r="J89" s="117">
        <v>81</v>
      </c>
      <c r="K89" s="118">
        <v>0.69230769230769229</v>
      </c>
      <c r="L89" s="118" t="s">
        <v>44</v>
      </c>
      <c r="M89" s="119" t="s">
        <v>46</v>
      </c>
    </row>
    <row r="90" spans="3:13" s="110" customFormat="1" ht="15.75" x14ac:dyDescent="0.2">
      <c r="C90" s="114" t="s">
        <v>2746</v>
      </c>
      <c r="D90" s="114" t="s">
        <v>44</v>
      </c>
      <c r="E90" s="114" t="s">
        <v>911</v>
      </c>
      <c r="F90" s="114" t="s">
        <v>926</v>
      </c>
      <c r="G90" s="115" t="s">
        <v>403</v>
      </c>
      <c r="H90" s="116" t="s">
        <v>2706</v>
      </c>
      <c r="I90" s="117">
        <v>76</v>
      </c>
      <c r="J90" s="117">
        <v>40</v>
      </c>
      <c r="K90" s="118">
        <v>0.52631578947368418</v>
      </c>
      <c r="L90" s="118" t="s">
        <v>44</v>
      </c>
      <c r="M90" s="119" t="s">
        <v>46</v>
      </c>
    </row>
    <row r="91" spans="3:13" s="110" customFormat="1" ht="15.75" x14ac:dyDescent="0.2">
      <c r="C91" s="114" t="s">
        <v>2746</v>
      </c>
      <c r="D91" s="114" t="s">
        <v>44</v>
      </c>
      <c r="E91" s="114" t="s">
        <v>33</v>
      </c>
      <c r="F91" s="114" t="s">
        <v>945</v>
      </c>
      <c r="G91" s="115" t="s">
        <v>403</v>
      </c>
      <c r="H91" s="116" t="s">
        <v>2706</v>
      </c>
      <c r="I91" s="117">
        <v>140</v>
      </c>
      <c r="J91" s="117">
        <v>134</v>
      </c>
      <c r="K91" s="118">
        <v>0.95714285714285718</v>
      </c>
      <c r="L91" s="118" t="s">
        <v>35</v>
      </c>
      <c r="M91" s="119" t="s">
        <v>33</v>
      </c>
    </row>
    <row r="92" spans="3:13" s="110" customFormat="1" ht="15.75" x14ac:dyDescent="0.2">
      <c r="C92" s="114" t="s">
        <v>2746</v>
      </c>
      <c r="D92" s="114" t="s">
        <v>44</v>
      </c>
      <c r="E92" s="114" t="s">
        <v>33</v>
      </c>
      <c r="F92" s="114" t="s">
        <v>943</v>
      </c>
      <c r="G92" s="115" t="s">
        <v>403</v>
      </c>
      <c r="H92" s="116" t="s">
        <v>2706</v>
      </c>
      <c r="I92" s="117">
        <v>158</v>
      </c>
      <c r="J92" s="117">
        <v>134</v>
      </c>
      <c r="K92" s="118">
        <v>0.84810126582278478</v>
      </c>
      <c r="L92" s="118" t="s">
        <v>35</v>
      </c>
      <c r="M92" s="119" t="s">
        <v>33</v>
      </c>
    </row>
    <row r="93" spans="3:13" s="110" customFormat="1" ht="15.75" x14ac:dyDescent="0.2">
      <c r="C93" s="114" t="s">
        <v>2746</v>
      </c>
      <c r="D93" s="114" t="s">
        <v>44</v>
      </c>
      <c r="E93" s="114" t="s">
        <v>33</v>
      </c>
      <c r="F93" s="114" t="s">
        <v>957</v>
      </c>
      <c r="G93" s="115" t="s">
        <v>403</v>
      </c>
      <c r="H93" s="116" t="s">
        <v>2706</v>
      </c>
      <c r="I93" s="117">
        <v>82</v>
      </c>
      <c r="J93" s="117">
        <v>42</v>
      </c>
      <c r="K93" s="118">
        <v>0.51219512195121952</v>
      </c>
      <c r="L93" s="118" t="s">
        <v>35</v>
      </c>
      <c r="M93" s="119" t="s">
        <v>33</v>
      </c>
    </row>
    <row r="94" spans="3:13" s="110" customFormat="1" ht="15.75" x14ac:dyDescent="0.2">
      <c r="C94" s="114" t="s">
        <v>2746</v>
      </c>
      <c r="D94" s="114" t="s">
        <v>44</v>
      </c>
      <c r="E94" s="114" t="s">
        <v>33</v>
      </c>
      <c r="F94" s="114" t="s">
        <v>33</v>
      </c>
      <c r="G94" s="115" t="s">
        <v>405</v>
      </c>
      <c r="H94" s="116" t="s">
        <v>2706</v>
      </c>
      <c r="I94" s="117">
        <v>605</v>
      </c>
      <c r="J94" s="117">
        <v>238</v>
      </c>
      <c r="K94" s="118">
        <v>0.39338842975206612</v>
      </c>
      <c r="L94" s="118" t="s">
        <v>35</v>
      </c>
      <c r="M94" s="119" t="s">
        <v>33</v>
      </c>
    </row>
    <row r="95" spans="3:13" s="110" customFormat="1" ht="15.75" x14ac:dyDescent="0.2">
      <c r="C95" s="114" t="s">
        <v>2746</v>
      </c>
      <c r="D95" s="114" t="s">
        <v>44</v>
      </c>
      <c r="E95" s="114" t="s">
        <v>33</v>
      </c>
      <c r="F95" s="114" t="s">
        <v>933</v>
      </c>
      <c r="G95" s="115" t="s">
        <v>403</v>
      </c>
      <c r="H95" s="116" t="s">
        <v>2706</v>
      </c>
      <c r="I95" s="117">
        <v>265</v>
      </c>
      <c r="J95" s="117">
        <v>196</v>
      </c>
      <c r="K95" s="118">
        <v>0.73962264150943391</v>
      </c>
      <c r="L95" s="118" t="s">
        <v>35</v>
      </c>
      <c r="M95" s="119" t="s">
        <v>33</v>
      </c>
    </row>
    <row r="96" spans="3:13" s="110" customFormat="1" ht="15.75" x14ac:dyDescent="0.2">
      <c r="C96" s="114" t="s">
        <v>2746</v>
      </c>
      <c r="D96" s="114" t="s">
        <v>44</v>
      </c>
      <c r="E96" s="114" t="s">
        <v>33</v>
      </c>
      <c r="F96" s="114" t="s">
        <v>947</v>
      </c>
      <c r="G96" s="115" t="s">
        <v>403</v>
      </c>
      <c r="H96" s="116" t="s">
        <v>2706</v>
      </c>
      <c r="I96" s="117">
        <v>108</v>
      </c>
      <c r="J96" s="117">
        <v>64</v>
      </c>
      <c r="K96" s="118">
        <v>0.59259259259259256</v>
      </c>
      <c r="L96" s="118" t="s">
        <v>35</v>
      </c>
      <c r="M96" s="119" t="s">
        <v>33</v>
      </c>
    </row>
    <row r="97" spans="3:13" s="110" customFormat="1" ht="15.75" x14ac:dyDescent="0.2">
      <c r="C97" s="114" t="s">
        <v>2746</v>
      </c>
      <c r="D97" s="114" t="s">
        <v>44</v>
      </c>
      <c r="E97" s="114" t="s">
        <v>33</v>
      </c>
      <c r="F97" s="114" t="s">
        <v>939</v>
      </c>
      <c r="G97" s="115" t="s">
        <v>403</v>
      </c>
      <c r="H97" s="116" t="s">
        <v>2706</v>
      </c>
      <c r="I97" s="117">
        <v>47</v>
      </c>
      <c r="J97" s="117">
        <v>84</v>
      </c>
      <c r="K97" s="118">
        <v>1.7872340425531914</v>
      </c>
      <c r="L97" s="118" t="s">
        <v>35</v>
      </c>
      <c r="M97" s="119" t="s">
        <v>33</v>
      </c>
    </row>
    <row r="98" spans="3:13" s="110" customFormat="1" ht="15.75" x14ac:dyDescent="0.2">
      <c r="C98" s="114" t="s">
        <v>2746</v>
      </c>
      <c r="D98" s="114" t="s">
        <v>44</v>
      </c>
      <c r="E98" s="114" t="s">
        <v>33</v>
      </c>
      <c r="F98" s="114" t="s">
        <v>955</v>
      </c>
      <c r="G98" s="115" t="s">
        <v>403</v>
      </c>
      <c r="H98" s="116" t="s">
        <v>2706</v>
      </c>
      <c r="I98" s="117">
        <v>63</v>
      </c>
      <c r="J98" s="117">
        <v>32</v>
      </c>
      <c r="K98" s="118">
        <v>0.50793650793650791</v>
      </c>
      <c r="L98" s="118" t="s">
        <v>35</v>
      </c>
      <c r="M98" s="119" t="s">
        <v>33</v>
      </c>
    </row>
    <row r="99" spans="3:13" s="110" customFormat="1" ht="15.75" x14ac:dyDescent="0.2">
      <c r="C99" s="114" t="s">
        <v>2746</v>
      </c>
      <c r="D99" s="114" t="s">
        <v>44</v>
      </c>
      <c r="E99" s="114" t="s">
        <v>33</v>
      </c>
      <c r="F99" s="114" t="s">
        <v>941</v>
      </c>
      <c r="G99" s="115" t="s">
        <v>403</v>
      </c>
      <c r="H99" s="116" t="s">
        <v>2706</v>
      </c>
      <c r="I99" s="117">
        <v>230</v>
      </c>
      <c r="J99" s="117">
        <v>158</v>
      </c>
      <c r="K99" s="118">
        <v>0.68695652173913047</v>
      </c>
      <c r="L99" s="118" t="s">
        <v>35</v>
      </c>
      <c r="M99" s="119" t="s">
        <v>33</v>
      </c>
    </row>
    <row r="100" spans="3:13" s="110" customFormat="1" ht="15.75" x14ac:dyDescent="0.2">
      <c r="C100" s="114" t="s">
        <v>2746</v>
      </c>
      <c r="D100" s="114" t="s">
        <v>44</v>
      </c>
      <c r="E100" s="114" t="s">
        <v>33</v>
      </c>
      <c r="F100" s="114" t="s">
        <v>935</v>
      </c>
      <c r="G100" s="115" t="s">
        <v>405</v>
      </c>
      <c r="H100" s="116" t="s">
        <v>2706</v>
      </c>
      <c r="I100" s="117">
        <v>481</v>
      </c>
      <c r="J100" s="117">
        <v>228</v>
      </c>
      <c r="K100" s="118">
        <v>0.47401247401247404</v>
      </c>
      <c r="L100" s="118" t="s">
        <v>35</v>
      </c>
      <c r="M100" s="119" t="s">
        <v>33</v>
      </c>
    </row>
    <row r="101" spans="3:13" s="110" customFormat="1" ht="15.75" x14ac:dyDescent="0.2">
      <c r="C101" s="114" t="s">
        <v>2746</v>
      </c>
      <c r="D101" s="114" t="s">
        <v>44</v>
      </c>
      <c r="E101" s="114" t="s">
        <v>33</v>
      </c>
      <c r="F101" s="114" t="s">
        <v>949</v>
      </c>
      <c r="G101" s="115" t="s">
        <v>403</v>
      </c>
      <c r="H101" s="116" t="s">
        <v>2706</v>
      </c>
      <c r="I101" s="117">
        <v>105</v>
      </c>
      <c r="J101" s="117">
        <v>56</v>
      </c>
      <c r="K101" s="118">
        <v>0.53333333333333333</v>
      </c>
      <c r="L101" s="118" t="s">
        <v>35</v>
      </c>
      <c r="M101" s="119" t="s">
        <v>33</v>
      </c>
    </row>
    <row r="102" spans="3:13" s="110" customFormat="1" ht="15.75" x14ac:dyDescent="0.2">
      <c r="C102" s="114" t="s">
        <v>2746</v>
      </c>
      <c r="D102" s="114" t="s">
        <v>44</v>
      </c>
      <c r="E102" s="114" t="s">
        <v>33</v>
      </c>
      <c r="F102" s="114" t="s">
        <v>959</v>
      </c>
      <c r="G102" s="115" t="s">
        <v>403</v>
      </c>
      <c r="H102" s="116" t="s">
        <v>2706</v>
      </c>
      <c r="I102" s="117">
        <v>60</v>
      </c>
      <c r="J102" s="117">
        <v>159</v>
      </c>
      <c r="K102" s="118">
        <v>2.65</v>
      </c>
      <c r="L102" s="118" t="s">
        <v>35</v>
      </c>
      <c r="M102" s="119" t="s">
        <v>33</v>
      </c>
    </row>
    <row r="103" spans="3:13" s="110" customFormat="1" ht="15.75" x14ac:dyDescent="0.2">
      <c r="C103" s="114" t="s">
        <v>2746</v>
      </c>
      <c r="D103" s="114" t="s">
        <v>44</v>
      </c>
      <c r="E103" s="114" t="s">
        <v>33</v>
      </c>
      <c r="F103" s="114" t="s">
        <v>937</v>
      </c>
      <c r="G103" s="115" t="s">
        <v>403</v>
      </c>
      <c r="H103" s="116" t="s">
        <v>2706</v>
      </c>
      <c r="I103" s="117">
        <v>137</v>
      </c>
      <c r="J103" s="117">
        <v>66</v>
      </c>
      <c r="K103" s="118">
        <v>0.48175182481751827</v>
      </c>
      <c r="L103" s="118" t="s">
        <v>35</v>
      </c>
      <c r="M103" s="119" t="s">
        <v>33</v>
      </c>
    </row>
    <row r="104" spans="3:13" s="110" customFormat="1" ht="15.75" x14ac:dyDescent="0.2">
      <c r="C104" s="114" t="s">
        <v>2746</v>
      </c>
      <c r="D104" s="114" t="s">
        <v>44</v>
      </c>
      <c r="E104" s="114" t="s">
        <v>33</v>
      </c>
      <c r="F104" s="114" t="s">
        <v>951</v>
      </c>
      <c r="G104" s="115" t="s">
        <v>403</v>
      </c>
      <c r="H104" s="116" t="s">
        <v>2706</v>
      </c>
      <c r="I104" s="117">
        <v>105</v>
      </c>
      <c r="J104" s="117">
        <v>218</v>
      </c>
      <c r="K104" s="118">
        <v>2.0761904761904764</v>
      </c>
      <c r="L104" s="118" t="s">
        <v>35</v>
      </c>
      <c r="M104" s="119" t="s">
        <v>33</v>
      </c>
    </row>
    <row r="105" spans="3:13" s="110" customFormat="1" ht="15.75" x14ac:dyDescent="0.2">
      <c r="C105" s="114" t="s">
        <v>2746</v>
      </c>
      <c r="D105" s="114" t="s">
        <v>44</v>
      </c>
      <c r="E105" s="114" t="s">
        <v>33</v>
      </c>
      <c r="F105" s="114" t="s">
        <v>953</v>
      </c>
      <c r="G105" s="115" t="s">
        <v>403</v>
      </c>
      <c r="H105" s="116" t="s">
        <v>2706</v>
      </c>
      <c r="I105" s="117">
        <v>60</v>
      </c>
      <c r="J105" s="117">
        <v>72</v>
      </c>
      <c r="K105" s="118">
        <v>1.2</v>
      </c>
      <c r="L105" s="118" t="s">
        <v>35</v>
      </c>
      <c r="M105" s="119" t="s">
        <v>33</v>
      </c>
    </row>
    <row r="106" spans="3:13" s="110" customFormat="1" ht="15.75" x14ac:dyDescent="0.2">
      <c r="C106" s="114" t="s">
        <v>2746</v>
      </c>
      <c r="D106" s="114" t="s">
        <v>44</v>
      </c>
      <c r="E106" s="114" t="s">
        <v>974</v>
      </c>
      <c r="F106" s="114" t="s">
        <v>978</v>
      </c>
      <c r="G106" s="115" t="s">
        <v>403</v>
      </c>
      <c r="H106" s="116" t="s">
        <v>2706</v>
      </c>
      <c r="I106" s="117">
        <v>89</v>
      </c>
      <c r="J106" s="117">
        <v>68</v>
      </c>
      <c r="K106" s="118">
        <v>0.7640449438202247</v>
      </c>
      <c r="L106" s="118" t="s">
        <v>44</v>
      </c>
      <c r="M106" s="119" t="s">
        <v>44</v>
      </c>
    </row>
    <row r="107" spans="3:13" s="110" customFormat="1" ht="15.75" x14ac:dyDescent="0.2">
      <c r="C107" s="114" t="s">
        <v>2746</v>
      </c>
      <c r="D107" s="114" t="s">
        <v>44</v>
      </c>
      <c r="E107" s="114" t="s">
        <v>974</v>
      </c>
      <c r="F107" s="114" t="s">
        <v>1011</v>
      </c>
      <c r="G107" s="115" t="s">
        <v>403</v>
      </c>
      <c r="H107" s="116" t="s">
        <v>2733</v>
      </c>
      <c r="I107" s="117">
        <v>68</v>
      </c>
      <c r="J107" s="117">
        <v>134</v>
      </c>
      <c r="K107" s="118">
        <v>1.9705882352941178</v>
      </c>
      <c r="L107" s="118" t="s">
        <v>44</v>
      </c>
      <c r="M107" s="119" t="s">
        <v>45</v>
      </c>
    </row>
    <row r="108" spans="3:13" s="110" customFormat="1" ht="15.75" x14ac:dyDescent="0.2">
      <c r="C108" s="114" t="s">
        <v>2746</v>
      </c>
      <c r="D108" s="114" t="s">
        <v>44</v>
      </c>
      <c r="E108" s="114" t="s">
        <v>974</v>
      </c>
      <c r="F108" s="114" t="s">
        <v>1003</v>
      </c>
      <c r="G108" s="115" t="s">
        <v>403</v>
      </c>
      <c r="H108" s="116" t="s">
        <v>2733</v>
      </c>
      <c r="I108" s="117">
        <v>75</v>
      </c>
      <c r="J108" s="117">
        <v>116</v>
      </c>
      <c r="K108" s="118">
        <v>1.5466666666666666</v>
      </c>
      <c r="L108" s="118" t="s">
        <v>44</v>
      </c>
      <c r="M108" s="119" t="s">
        <v>45</v>
      </c>
    </row>
    <row r="109" spans="3:13" s="110" customFormat="1" ht="15.75" x14ac:dyDescent="0.2">
      <c r="C109" s="114" t="s">
        <v>2746</v>
      </c>
      <c r="D109" s="114" t="s">
        <v>44</v>
      </c>
      <c r="E109" s="114" t="s">
        <v>974</v>
      </c>
      <c r="F109" s="114" t="s">
        <v>1005</v>
      </c>
      <c r="G109" s="115" t="s">
        <v>404</v>
      </c>
      <c r="H109" s="116" t="s">
        <v>2733</v>
      </c>
      <c r="I109" s="117">
        <v>216</v>
      </c>
      <c r="J109" s="117">
        <v>164</v>
      </c>
      <c r="K109" s="118">
        <v>0.7592592592592593</v>
      </c>
      <c r="L109" s="118" t="s">
        <v>44</v>
      </c>
      <c r="M109" s="119" t="s">
        <v>45</v>
      </c>
    </row>
    <row r="110" spans="3:13" s="110" customFormat="1" ht="15.75" x14ac:dyDescent="0.2">
      <c r="C110" s="114" t="s">
        <v>2746</v>
      </c>
      <c r="D110" s="114" t="s">
        <v>44</v>
      </c>
      <c r="E110" s="114" t="s">
        <v>974</v>
      </c>
      <c r="F110" s="114" t="s">
        <v>976</v>
      </c>
      <c r="G110" s="115" t="s">
        <v>404</v>
      </c>
      <c r="H110" s="116" t="s">
        <v>2706</v>
      </c>
      <c r="I110" s="117">
        <v>132</v>
      </c>
      <c r="J110" s="117">
        <v>91</v>
      </c>
      <c r="K110" s="118">
        <v>0.68939393939393945</v>
      </c>
      <c r="L110" s="118" t="s">
        <v>44</v>
      </c>
      <c r="M110" s="119" t="s">
        <v>44</v>
      </c>
    </row>
    <row r="111" spans="3:13" s="110" customFormat="1" ht="15.75" x14ac:dyDescent="0.2">
      <c r="C111" s="114" t="s">
        <v>2746</v>
      </c>
      <c r="D111" s="114" t="s">
        <v>44</v>
      </c>
      <c r="E111" s="114" t="s">
        <v>974</v>
      </c>
      <c r="F111" s="114" t="s">
        <v>990</v>
      </c>
      <c r="G111" s="115" t="s">
        <v>405</v>
      </c>
      <c r="H111" s="116" t="s">
        <v>2706</v>
      </c>
      <c r="I111" s="117">
        <v>586</v>
      </c>
      <c r="J111" s="117">
        <v>303</v>
      </c>
      <c r="K111" s="118">
        <v>0.51706484641638228</v>
      </c>
      <c r="L111" s="118" t="s">
        <v>44</v>
      </c>
      <c r="M111" s="119" t="s">
        <v>835</v>
      </c>
    </row>
    <row r="112" spans="3:13" s="110" customFormat="1" ht="15.75" x14ac:dyDescent="0.2">
      <c r="C112" s="114" t="s">
        <v>2746</v>
      </c>
      <c r="D112" s="114" t="s">
        <v>44</v>
      </c>
      <c r="E112" s="114" t="s">
        <v>974</v>
      </c>
      <c r="F112" s="114" t="s">
        <v>1001</v>
      </c>
      <c r="G112" s="115" t="s">
        <v>403</v>
      </c>
      <c r="H112" s="116" t="s">
        <v>2706</v>
      </c>
      <c r="I112" s="117">
        <v>601</v>
      </c>
      <c r="J112" s="117">
        <v>42</v>
      </c>
      <c r="K112" s="118">
        <v>6.9883527454242922E-2</v>
      </c>
      <c r="L112" s="118" t="s">
        <v>44</v>
      </c>
      <c r="M112" s="119" t="s">
        <v>44</v>
      </c>
    </row>
    <row r="113" spans="3:13" s="110" customFormat="1" ht="15.75" x14ac:dyDescent="0.2">
      <c r="C113" s="114" t="s">
        <v>2746</v>
      </c>
      <c r="D113" s="114" t="s">
        <v>44</v>
      </c>
      <c r="E113" s="114" t="s">
        <v>974</v>
      </c>
      <c r="F113" s="114" t="s">
        <v>974</v>
      </c>
      <c r="G113" s="115" t="s">
        <v>405</v>
      </c>
      <c r="H113" s="116" t="s">
        <v>2706</v>
      </c>
      <c r="I113" s="117">
        <v>1330</v>
      </c>
      <c r="J113" s="117">
        <v>381</v>
      </c>
      <c r="K113" s="118">
        <v>0.28646616541353381</v>
      </c>
      <c r="L113" s="118" t="s">
        <v>44</v>
      </c>
      <c r="M113" s="119" t="s">
        <v>44</v>
      </c>
    </row>
    <row r="114" spans="3:13" s="110" customFormat="1" ht="15.75" x14ac:dyDescent="0.2">
      <c r="C114" s="114" t="s">
        <v>2746</v>
      </c>
      <c r="D114" s="114" t="s">
        <v>44</v>
      </c>
      <c r="E114" s="114" t="s">
        <v>974</v>
      </c>
      <c r="F114" s="114" t="s">
        <v>999</v>
      </c>
      <c r="G114" s="115" t="s">
        <v>403</v>
      </c>
      <c r="H114" s="116" t="s">
        <v>2706</v>
      </c>
      <c r="I114" s="117">
        <v>121</v>
      </c>
      <c r="J114" s="117">
        <v>84</v>
      </c>
      <c r="K114" s="118">
        <v>0.69421487603305787</v>
      </c>
      <c r="L114" s="118" t="s">
        <v>44</v>
      </c>
      <c r="M114" s="119" t="s">
        <v>835</v>
      </c>
    </row>
    <row r="115" spans="3:13" s="110" customFormat="1" ht="15.75" x14ac:dyDescent="0.2">
      <c r="C115" s="114" t="s">
        <v>2746</v>
      </c>
      <c r="D115" s="114" t="s">
        <v>44</v>
      </c>
      <c r="E115" s="114" t="s">
        <v>974</v>
      </c>
      <c r="F115" s="114" t="s">
        <v>981</v>
      </c>
      <c r="G115" s="115" t="s">
        <v>403</v>
      </c>
      <c r="H115" s="116" t="s">
        <v>2733</v>
      </c>
      <c r="I115" s="117">
        <v>241</v>
      </c>
      <c r="J115" s="117">
        <v>207</v>
      </c>
      <c r="K115" s="118">
        <v>0.85892116182572609</v>
      </c>
      <c r="L115" s="118" t="s">
        <v>44</v>
      </c>
      <c r="M115" s="119" t="s">
        <v>45</v>
      </c>
    </row>
    <row r="116" spans="3:13" s="110" customFormat="1" ht="15.75" x14ac:dyDescent="0.2">
      <c r="C116" s="114" t="s">
        <v>2746</v>
      </c>
      <c r="D116" s="114" t="s">
        <v>44</v>
      </c>
      <c r="E116" s="114" t="s">
        <v>974</v>
      </c>
      <c r="F116" s="114" t="s">
        <v>1009</v>
      </c>
      <c r="G116" s="115" t="s">
        <v>403</v>
      </c>
      <c r="H116" s="116" t="s">
        <v>2706</v>
      </c>
      <c r="I116" s="117">
        <v>60</v>
      </c>
      <c r="J116" s="117">
        <v>68</v>
      </c>
      <c r="K116" s="118">
        <v>1.1333333333333333</v>
      </c>
      <c r="L116" s="118" t="s">
        <v>44</v>
      </c>
      <c r="M116" s="119" t="s">
        <v>44</v>
      </c>
    </row>
    <row r="117" spans="3:13" s="110" customFormat="1" ht="15.75" x14ac:dyDescent="0.2">
      <c r="C117" s="114" t="s">
        <v>2746</v>
      </c>
      <c r="D117" s="114" t="s">
        <v>44</v>
      </c>
      <c r="E117" s="114" t="s">
        <v>974</v>
      </c>
      <c r="F117" s="114" t="s">
        <v>1007</v>
      </c>
      <c r="G117" s="115" t="s">
        <v>403</v>
      </c>
      <c r="H117" s="116" t="s">
        <v>2733</v>
      </c>
      <c r="I117" s="117">
        <v>92</v>
      </c>
      <c r="J117" s="117">
        <v>164</v>
      </c>
      <c r="K117" s="118">
        <v>1.7826086956521738</v>
      </c>
      <c r="L117" s="118" t="s">
        <v>44</v>
      </c>
      <c r="M117" s="119" t="s">
        <v>45</v>
      </c>
    </row>
    <row r="118" spans="3:13" s="110" customFormat="1" ht="15.75" x14ac:dyDescent="0.2">
      <c r="C118" s="114" t="s">
        <v>2746</v>
      </c>
      <c r="D118" s="114" t="s">
        <v>44</v>
      </c>
      <c r="E118" s="114" t="s">
        <v>1042</v>
      </c>
      <c r="F118" s="114" t="s">
        <v>1048</v>
      </c>
      <c r="G118" s="115" t="s">
        <v>403</v>
      </c>
      <c r="H118" s="116" t="s">
        <v>2706</v>
      </c>
      <c r="I118" s="117">
        <v>252</v>
      </c>
      <c r="J118" s="117">
        <v>87</v>
      </c>
      <c r="K118" s="118">
        <v>0.34523809523809523</v>
      </c>
      <c r="L118" s="118" t="s">
        <v>44</v>
      </c>
      <c r="M118" s="119" t="s">
        <v>44</v>
      </c>
    </row>
    <row r="119" spans="3:13" s="110" customFormat="1" ht="15.75" x14ac:dyDescent="0.2">
      <c r="C119" s="114" t="s">
        <v>2746</v>
      </c>
      <c r="D119" s="114" t="s">
        <v>44</v>
      </c>
      <c r="E119" s="114" t="s">
        <v>1042</v>
      </c>
      <c r="F119" s="114" t="s">
        <v>2027</v>
      </c>
      <c r="G119" s="115" t="s">
        <v>405</v>
      </c>
      <c r="H119" s="116" t="s">
        <v>2706</v>
      </c>
      <c r="I119" s="117">
        <v>108</v>
      </c>
      <c r="J119" s="117">
        <v>251</v>
      </c>
      <c r="K119" s="118">
        <v>2.324074074074074</v>
      </c>
      <c r="L119" s="118" t="s">
        <v>44</v>
      </c>
      <c r="M119" s="119" t="s">
        <v>44</v>
      </c>
    </row>
    <row r="120" spans="3:13" s="110" customFormat="1" ht="15.75" x14ac:dyDescent="0.2">
      <c r="C120" s="114" t="s">
        <v>2746</v>
      </c>
      <c r="D120" s="114" t="s">
        <v>44</v>
      </c>
      <c r="E120" s="114" t="s">
        <v>1042</v>
      </c>
      <c r="F120" s="114" t="s">
        <v>1044</v>
      </c>
      <c r="G120" s="115" t="s">
        <v>405</v>
      </c>
      <c r="H120" s="116" t="s">
        <v>2706</v>
      </c>
      <c r="I120" s="117">
        <v>1125</v>
      </c>
      <c r="J120" s="117">
        <v>527</v>
      </c>
      <c r="K120" s="118">
        <v>0.46844444444444444</v>
      </c>
      <c r="L120" s="118" t="s">
        <v>44</v>
      </c>
      <c r="M120" s="119" t="s">
        <v>44</v>
      </c>
    </row>
    <row r="121" spans="3:13" s="110" customFormat="1" ht="15.75" x14ac:dyDescent="0.2">
      <c r="C121" s="114" t="s">
        <v>2746</v>
      </c>
      <c r="D121" s="114" t="s">
        <v>44</v>
      </c>
      <c r="E121" s="114" t="s">
        <v>1042</v>
      </c>
      <c r="F121" s="114" t="s">
        <v>2101</v>
      </c>
      <c r="G121" s="115" t="s">
        <v>403</v>
      </c>
      <c r="H121" s="116" t="s">
        <v>2706</v>
      </c>
      <c r="I121" s="117">
        <v>114</v>
      </c>
      <c r="J121" s="117">
        <v>187</v>
      </c>
      <c r="K121" s="118">
        <v>1.6403508771929824</v>
      </c>
      <c r="L121" s="118" t="s">
        <v>44</v>
      </c>
      <c r="M121" s="119" t="s">
        <v>44</v>
      </c>
    </row>
    <row r="122" spans="3:13" s="110" customFormat="1" ht="15.75" x14ac:dyDescent="0.2">
      <c r="C122" s="114" t="s">
        <v>2746</v>
      </c>
      <c r="D122" s="114" t="s">
        <v>44</v>
      </c>
      <c r="E122" s="114" t="s">
        <v>1042</v>
      </c>
      <c r="F122" s="114" t="s">
        <v>1046</v>
      </c>
      <c r="G122" s="115" t="s">
        <v>403</v>
      </c>
      <c r="H122" s="116" t="s">
        <v>2706</v>
      </c>
      <c r="I122" s="117">
        <v>242</v>
      </c>
      <c r="J122" s="117">
        <v>81</v>
      </c>
      <c r="K122" s="118">
        <v>0.33471074380165289</v>
      </c>
      <c r="L122" s="118" t="s">
        <v>44</v>
      </c>
      <c r="M122" s="119" t="s">
        <v>44</v>
      </c>
    </row>
    <row r="123" spans="3:13" s="110" customFormat="1" ht="15.75" x14ac:dyDescent="0.2">
      <c r="C123" s="114" t="s">
        <v>2746</v>
      </c>
      <c r="D123" s="114" t="s">
        <v>44</v>
      </c>
      <c r="E123" s="114" t="s">
        <v>1042</v>
      </c>
      <c r="F123" s="114" t="s">
        <v>2064</v>
      </c>
      <c r="G123" s="115" t="s">
        <v>404</v>
      </c>
      <c r="H123" s="116" t="s">
        <v>2706</v>
      </c>
      <c r="I123" s="117">
        <v>312</v>
      </c>
      <c r="J123" s="117">
        <v>158</v>
      </c>
      <c r="K123" s="118">
        <v>0.50641025641025639</v>
      </c>
      <c r="L123" s="118" t="s">
        <v>44</v>
      </c>
      <c r="M123" s="119" t="s">
        <v>44</v>
      </c>
    </row>
    <row r="124" spans="3:13" s="110" customFormat="1" ht="15.75" x14ac:dyDescent="0.2">
      <c r="C124" s="114" t="s">
        <v>2746</v>
      </c>
      <c r="D124" s="114" t="s">
        <v>44</v>
      </c>
      <c r="E124" s="114" t="s">
        <v>1042</v>
      </c>
      <c r="F124" s="114" t="s">
        <v>1042</v>
      </c>
      <c r="G124" s="115" t="s">
        <v>406</v>
      </c>
      <c r="H124" s="116" t="s">
        <v>2706</v>
      </c>
      <c r="I124" s="117">
        <v>2941</v>
      </c>
      <c r="J124" s="117">
        <v>436</v>
      </c>
      <c r="K124" s="118">
        <v>0.14824889493369603</v>
      </c>
      <c r="L124" s="118" t="s">
        <v>44</v>
      </c>
      <c r="M124" s="119" t="s">
        <v>44</v>
      </c>
    </row>
    <row r="125" spans="3:13" s="110" customFormat="1" ht="15.75" x14ac:dyDescent="0.2">
      <c r="C125" s="114" t="s">
        <v>2746</v>
      </c>
      <c r="D125" s="114" t="s">
        <v>44</v>
      </c>
      <c r="E125" s="114" t="s">
        <v>1042</v>
      </c>
      <c r="F125" s="114" t="s">
        <v>2103</v>
      </c>
      <c r="G125" s="115" t="s">
        <v>403</v>
      </c>
      <c r="H125" s="116" t="s">
        <v>2706</v>
      </c>
      <c r="I125" s="117">
        <v>53</v>
      </c>
      <c r="J125" s="117">
        <v>102</v>
      </c>
      <c r="K125" s="118">
        <v>1.9245283018867925</v>
      </c>
      <c r="L125" s="118" t="s">
        <v>44</v>
      </c>
      <c r="M125" s="119" t="s">
        <v>44</v>
      </c>
    </row>
    <row r="126" spans="3:13" s="110" customFormat="1" ht="15.75" x14ac:dyDescent="0.2">
      <c r="C126" s="114" t="s">
        <v>2746</v>
      </c>
      <c r="D126" s="114" t="s">
        <v>44</v>
      </c>
      <c r="E126" s="114" t="s">
        <v>1042</v>
      </c>
      <c r="F126" s="114" t="s">
        <v>2052</v>
      </c>
      <c r="G126" s="115" t="s">
        <v>403</v>
      </c>
      <c r="H126" s="116" t="s">
        <v>2706</v>
      </c>
      <c r="I126" s="117">
        <v>93</v>
      </c>
      <c r="J126" s="117">
        <v>29</v>
      </c>
      <c r="K126" s="118">
        <v>0.31182795698924731</v>
      </c>
      <c r="L126" s="118" t="s">
        <v>44</v>
      </c>
      <c r="M126" s="119" t="s">
        <v>44</v>
      </c>
    </row>
    <row r="127" spans="3:13" s="110" customFormat="1" ht="15.75" x14ac:dyDescent="0.2">
      <c r="C127" s="114" t="s">
        <v>2746</v>
      </c>
      <c r="D127" s="114" t="s">
        <v>44</v>
      </c>
      <c r="E127" s="114" t="s">
        <v>1042</v>
      </c>
      <c r="F127" s="114" t="s">
        <v>1050</v>
      </c>
      <c r="G127" s="115" t="s">
        <v>403</v>
      </c>
      <c r="H127" s="116" t="s">
        <v>2706</v>
      </c>
      <c r="I127" s="117">
        <v>85</v>
      </c>
      <c r="J127" s="117">
        <v>216</v>
      </c>
      <c r="K127" s="118">
        <v>2.5411764705882351</v>
      </c>
      <c r="L127" s="118" t="s">
        <v>44</v>
      </c>
      <c r="M127" s="119" t="s">
        <v>44</v>
      </c>
    </row>
    <row r="128" spans="3:13" s="110" customFormat="1" ht="15.75" x14ac:dyDescent="0.2">
      <c r="C128" s="114" t="s">
        <v>2746</v>
      </c>
      <c r="D128" s="114" t="s">
        <v>44</v>
      </c>
      <c r="E128" s="114" t="s">
        <v>1042</v>
      </c>
      <c r="F128" s="114" t="s">
        <v>2040</v>
      </c>
      <c r="G128" s="115" t="s">
        <v>403</v>
      </c>
      <c r="H128" s="116" t="s">
        <v>2706</v>
      </c>
      <c r="I128" s="117">
        <v>82</v>
      </c>
      <c r="J128" s="117">
        <v>64</v>
      </c>
      <c r="K128" s="118">
        <v>0.78048780487804881</v>
      </c>
      <c r="L128" s="118" t="s">
        <v>44</v>
      </c>
      <c r="M128" s="119" t="s">
        <v>44</v>
      </c>
    </row>
    <row r="129" spans="3:13" s="110" customFormat="1" ht="15.75" x14ac:dyDescent="0.2">
      <c r="C129" s="114" t="s">
        <v>2746</v>
      </c>
      <c r="D129" s="114" t="s">
        <v>44</v>
      </c>
      <c r="E129" s="114" t="s">
        <v>1042</v>
      </c>
      <c r="F129" s="114" t="s">
        <v>1052</v>
      </c>
      <c r="G129" s="115" t="s">
        <v>403</v>
      </c>
      <c r="H129" s="116" t="s">
        <v>2706</v>
      </c>
      <c r="I129" s="117">
        <v>74</v>
      </c>
      <c r="J129" s="117">
        <v>92</v>
      </c>
      <c r="K129" s="118">
        <v>1.2432432432432432</v>
      </c>
      <c r="L129" s="118" t="s">
        <v>44</v>
      </c>
      <c r="M129" s="119" t="s">
        <v>44</v>
      </c>
    </row>
    <row r="130" spans="3:13" s="110" customFormat="1" ht="15.75" x14ac:dyDescent="0.2">
      <c r="C130" s="114" t="s">
        <v>2746</v>
      </c>
      <c r="D130" s="114" t="s">
        <v>44</v>
      </c>
      <c r="E130" s="114" t="s">
        <v>39</v>
      </c>
      <c r="F130" s="114" t="s">
        <v>2231</v>
      </c>
      <c r="G130" s="115" t="s">
        <v>404</v>
      </c>
      <c r="H130" s="116" t="s">
        <v>2706</v>
      </c>
      <c r="I130" s="117">
        <v>133</v>
      </c>
      <c r="J130" s="117">
        <v>157</v>
      </c>
      <c r="K130" s="118">
        <v>1.1804511278195489</v>
      </c>
      <c r="L130" s="118" t="s">
        <v>44</v>
      </c>
      <c r="M130" s="119" t="s">
        <v>40</v>
      </c>
    </row>
    <row r="131" spans="3:13" s="110" customFormat="1" ht="15.75" x14ac:dyDescent="0.2">
      <c r="C131" s="114" t="s">
        <v>2746</v>
      </c>
      <c r="D131" s="114" t="s">
        <v>44</v>
      </c>
      <c r="E131" s="114" t="s">
        <v>39</v>
      </c>
      <c r="F131" s="114" t="s">
        <v>2237</v>
      </c>
      <c r="G131" s="115" t="s">
        <v>403</v>
      </c>
      <c r="H131" s="116" t="s">
        <v>2733</v>
      </c>
      <c r="I131" s="117">
        <v>105</v>
      </c>
      <c r="J131" s="117">
        <v>150</v>
      </c>
      <c r="K131" s="118">
        <v>1.4285714285714286</v>
      </c>
      <c r="L131" s="118" t="s">
        <v>44</v>
      </c>
      <c r="M131" s="119" t="s">
        <v>38</v>
      </c>
    </row>
    <row r="132" spans="3:13" s="110" customFormat="1" ht="15.75" x14ac:dyDescent="0.2">
      <c r="C132" s="114" t="s">
        <v>2746</v>
      </c>
      <c r="D132" s="114" t="s">
        <v>44</v>
      </c>
      <c r="E132" s="114" t="s">
        <v>39</v>
      </c>
      <c r="F132" s="114" t="s">
        <v>2243</v>
      </c>
      <c r="G132" s="115" t="s">
        <v>403</v>
      </c>
      <c r="H132" s="116" t="s">
        <v>2733</v>
      </c>
      <c r="I132" s="117">
        <v>54</v>
      </c>
      <c r="J132" s="117">
        <v>61</v>
      </c>
      <c r="K132" s="118">
        <v>1.1296296296296295</v>
      </c>
      <c r="L132" s="118" t="s">
        <v>44</v>
      </c>
      <c r="M132" s="119" t="s">
        <v>43</v>
      </c>
    </row>
    <row r="133" spans="3:13" s="110" customFormat="1" ht="15.75" x14ac:dyDescent="0.2">
      <c r="C133" s="114" t="s">
        <v>2746</v>
      </c>
      <c r="D133" s="114" t="s">
        <v>44</v>
      </c>
      <c r="E133" s="114" t="s">
        <v>39</v>
      </c>
      <c r="F133" s="114" t="s">
        <v>40</v>
      </c>
      <c r="G133" s="115" t="s">
        <v>405</v>
      </c>
      <c r="H133" s="116" t="s">
        <v>2706</v>
      </c>
      <c r="I133" s="117">
        <v>266</v>
      </c>
      <c r="J133" s="117">
        <v>224</v>
      </c>
      <c r="K133" s="118">
        <v>0.84210526315789469</v>
      </c>
      <c r="L133" s="118" t="s">
        <v>44</v>
      </c>
      <c r="M133" s="119" t="s">
        <v>40</v>
      </c>
    </row>
    <row r="134" spans="3:13" s="110" customFormat="1" ht="15.75" x14ac:dyDescent="0.2">
      <c r="C134" s="114" t="s">
        <v>2746</v>
      </c>
      <c r="D134" s="114" t="s">
        <v>44</v>
      </c>
      <c r="E134" s="114" t="s">
        <v>39</v>
      </c>
      <c r="F134" s="114" t="s">
        <v>2114</v>
      </c>
      <c r="G134" s="115" t="s">
        <v>403</v>
      </c>
      <c r="H134" s="116" t="s">
        <v>2706</v>
      </c>
      <c r="I134" s="117">
        <v>71</v>
      </c>
      <c r="J134" s="117">
        <v>39</v>
      </c>
      <c r="K134" s="118">
        <v>0.54929577464788737</v>
      </c>
      <c r="L134" s="118" t="s">
        <v>44</v>
      </c>
      <c r="M134" s="119" t="s">
        <v>40</v>
      </c>
    </row>
    <row r="135" spans="3:13" s="110" customFormat="1" ht="15.75" x14ac:dyDescent="0.2">
      <c r="C135" s="114" t="s">
        <v>2746</v>
      </c>
      <c r="D135" s="114" t="s">
        <v>44</v>
      </c>
      <c r="E135" s="114" t="s">
        <v>39</v>
      </c>
      <c r="F135" s="114" t="s">
        <v>2235</v>
      </c>
      <c r="G135" s="115" t="s">
        <v>403</v>
      </c>
      <c r="H135" s="116" t="s">
        <v>2733</v>
      </c>
      <c r="I135" s="117">
        <v>84</v>
      </c>
      <c r="J135" s="117">
        <v>70</v>
      </c>
      <c r="K135" s="118">
        <v>0.83333333333333337</v>
      </c>
      <c r="L135" s="118" t="s">
        <v>44</v>
      </c>
      <c r="M135" s="119" t="s">
        <v>43</v>
      </c>
    </row>
    <row r="136" spans="3:13" s="110" customFormat="1" ht="15.75" x14ac:dyDescent="0.2">
      <c r="C136" s="114" t="s">
        <v>2746</v>
      </c>
      <c r="D136" s="114" t="s">
        <v>44</v>
      </c>
      <c r="E136" s="114" t="s">
        <v>39</v>
      </c>
      <c r="F136" s="114" t="s">
        <v>2146</v>
      </c>
      <c r="G136" s="115" t="s">
        <v>403</v>
      </c>
      <c r="H136" s="116" t="s">
        <v>2733</v>
      </c>
      <c r="I136" s="117">
        <v>160</v>
      </c>
      <c r="J136" s="117">
        <v>125</v>
      </c>
      <c r="K136" s="118">
        <v>0.78125</v>
      </c>
      <c r="L136" s="118" t="s">
        <v>44</v>
      </c>
      <c r="M136" s="119" t="s">
        <v>38</v>
      </c>
    </row>
    <row r="137" spans="3:13" s="110" customFormat="1" ht="15.75" x14ac:dyDescent="0.2">
      <c r="C137" s="114" t="s">
        <v>2746</v>
      </c>
      <c r="D137" s="114" t="s">
        <v>44</v>
      </c>
      <c r="E137" s="114" t="s">
        <v>39</v>
      </c>
      <c r="F137" s="114" t="s">
        <v>2233</v>
      </c>
      <c r="G137" s="115" t="s">
        <v>404</v>
      </c>
      <c r="H137" s="116" t="s">
        <v>2733</v>
      </c>
      <c r="I137" s="117">
        <v>143</v>
      </c>
      <c r="J137" s="117">
        <v>135</v>
      </c>
      <c r="K137" s="118">
        <v>0.94405594405594406</v>
      </c>
      <c r="L137" s="118" t="s">
        <v>44</v>
      </c>
      <c r="M137" s="119" t="s">
        <v>38</v>
      </c>
    </row>
    <row r="138" spans="3:13" s="110" customFormat="1" ht="15.75" x14ac:dyDescent="0.2">
      <c r="C138" s="114" t="s">
        <v>2746</v>
      </c>
      <c r="D138" s="114" t="s">
        <v>44</v>
      </c>
      <c r="E138" s="114" t="s">
        <v>39</v>
      </c>
      <c r="F138" s="114" t="s">
        <v>2229</v>
      </c>
      <c r="G138" s="115" t="s">
        <v>404</v>
      </c>
      <c r="H138" s="116" t="s">
        <v>2733</v>
      </c>
      <c r="I138" s="117">
        <v>207</v>
      </c>
      <c r="J138" s="117">
        <v>115</v>
      </c>
      <c r="K138" s="118">
        <v>0.55555555555555558</v>
      </c>
      <c r="L138" s="118" t="s">
        <v>44</v>
      </c>
      <c r="M138" s="119" t="s">
        <v>37</v>
      </c>
    </row>
    <row r="139" spans="3:13" s="110" customFormat="1" ht="15.75" x14ac:dyDescent="0.2">
      <c r="C139" s="114" t="s">
        <v>2746</v>
      </c>
      <c r="D139" s="114" t="s">
        <v>44</v>
      </c>
      <c r="E139" s="114" t="s">
        <v>39</v>
      </c>
      <c r="F139" s="114" t="s">
        <v>43</v>
      </c>
      <c r="G139" s="115" t="s">
        <v>405</v>
      </c>
      <c r="H139" s="116" t="s">
        <v>2733</v>
      </c>
      <c r="I139" s="117">
        <v>674</v>
      </c>
      <c r="J139" s="117">
        <v>514</v>
      </c>
      <c r="K139" s="118">
        <v>0.76261127596439171</v>
      </c>
      <c r="L139" s="118" t="s">
        <v>44</v>
      </c>
      <c r="M139" s="119" t="s">
        <v>43</v>
      </c>
    </row>
    <row r="140" spans="3:13" s="110" customFormat="1" ht="15.75" x14ac:dyDescent="0.2">
      <c r="C140" s="114" t="s">
        <v>2746</v>
      </c>
      <c r="D140" s="114" t="s">
        <v>44</v>
      </c>
      <c r="E140" s="114" t="s">
        <v>39</v>
      </c>
      <c r="F140" s="114" t="s">
        <v>39</v>
      </c>
      <c r="G140" s="115" t="s">
        <v>406</v>
      </c>
      <c r="H140" s="116" t="s">
        <v>2706</v>
      </c>
      <c r="I140" s="117">
        <v>921</v>
      </c>
      <c r="J140" s="117">
        <v>347</v>
      </c>
      <c r="K140" s="118">
        <v>0.37676438653637351</v>
      </c>
      <c r="L140" s="118" t="s">
        <v>44</v>
      </c>
      <c r="M140" s="119" t="s">
        <v>39</v>
      </c>
    </row>
    <row r="141" spans="3:13" s="110" customFormat="1" ht="15.75" x14ac:dyDescent="0.2">
      <c r="C141" s="114" t="s">
        <v>2746</v>
      </c>
      <c r="D141" s="114" t="s">
        <v>44</v>
      </c>
      <c r="E141" s="114" t="s">
        <v>39</v>
      </c>
      <c r="F141" s="114" t="s">
        <v>38</v>
      </c>
      <c r="G141" s="115" t="s">
        <v>405</v>
      </c>
      <c r="H141" s="116" t="s">
        <v>2733</v>
      </c>
      <c r="I141" s="117">
        <v>342</v>
      </c>
      <c r="J141" s="117">
        <v>388</v>
      </c>
      <c r="K141" s="118">
        <v>1.1345029239766082</v>
      </c>
      <c r="L141" s="118" t="s">
        <v>44</v>
      </c>
      <c r="M141" s="119" t="s">
        <v>38</v>
      </c>
    </row>
    <row r="142" spans="3:13" s="110" customFormat="1" ht="15.75" x14ac:dyDescent="0.2">
      <c r="C142" s="114" t="s">
        <v>2746</v>
      </c>
      <c r="D142" s="114" t="s">
        <v>44</v>
      </c>
      <c r="E142" s="114" t="s">
        <v>39</v>
      </c>
      <c r="F142" s="114" t="s">
        <v>37</v>
      </c>
      <c r="G142" s="115" t="s">
        <v>405</v>
      </c>
      <c r="H142" s="116" t="s">
        <v>2733</v>
      </c>
      <c r="I142" s="117">
        <v>474</v>
      </c>
      <c r="J142" s="117">
        <v>243</v>
      </c>
      <c r="K142" s="118">
        <v>0.51265822784810122</v>
      </c>
      <c r="L142" s="118" t="s">
        <v>44</v>
      </c>
      <c r="M142" s="119" t="s">
        <v>37</v>
      </c>
    </row>
    <row r="143" spans="3:13" s="110" customFormat="1" ht="15.75" x14ac:dyDescent="0.2">
      <c r="C143" s="114" t="s">
        <v>2746</v>
      </c>
      <c r="D143" s="114" t="s">
        <v>44</v>
      </c>
      <c r="E143" s="114" t="s">
        <v>39</v>
      </c>
      <c r="F143" s="114" t="s">
        <v>2155</v>
      </c>
      <c r="G143" s="115" t="s">
        <v>403</v>
      </c>
      <c r="H143" s="116" t="s">
        <v>2733</v>
      </c>
      <c r="I143" s="117">
        <v>111</v>
      </c>
      <c r="J143" s="117">
        <v>115</v>
      </c>
      <c r="K143" s="118">
        <v>1.0360360360360361</v>
      </c>
      <c r="L143" s="118" t="s">
        <v>44</v>
      </c>
      <c r="M143" s="119" t="s">
        <v>38</v>
      </c>
    </row>
    <row r="144" spans="3:13" s="110" customFormat="1" ht="15.75" x14ac:dyDescent="0.2">
      <c r="C144" s="114" t="s">
        <v>2746</v>
      </c>
      <c r="D144" s="114" t="s">
        <v>44</v>
      </c>
      <c r="E144" s="114" t="s">
        <v>39</v>
      </c>
      <c r="F144" s="114" t="s">
        <v>2251</v>
      </c>
      <c r="G144" s="115" t="s">
        <v>403</v>
      </c>
      <c r="H144" s="116" t="s">
        <v>2733</v>
      </c>
      <c r="I144" s="117">
        <v>101</v>
      </c>
      <c r="J144" s="117">
        <v>104</v>
      </c>
      <c r="K144" s="118">
        <v>1.0297029702970297</v>
      </c>
      <c r="L144" s="118" t="s">
        <v>44</v>
      </c>
      <c r="M144" s="119" t="s">
        <v>43</v>
      </c>
    </row>
    <row r="145" spans="3:13" s="110" customFormat="1" ht="15.75" x14ac:dyDescent="0.2">
      <c r="C145" s="114" t="s">
        <v>2746</v>
      </c>
      <c r="D145" s="114" t="s">
        <v>44</v>
      </c>
      <c r="E145" s="114" t="s">
        <v>36</v>
      </c>
      <c r="F145" s="114" t="s">
        <v>2337</v>
      </c>
      <c r="G145" s="115" t="s">
        <v>403</v>
      </c>
      <c r="H145" s="116" t="s">
        <v>2706</v>
      </c>
      <c r="I145" s="117">
        <v>139</v>
      </c>
      <c r="J145" s="117">
        <v>216</v>
      </c>
      <c r="K145" s="118">
        <v>1.5539568345323742</v>
      </c>
      <c r="L145" s="118" t="s">
        <v>44</v>
      </c>
      <c r="M145" s="119" t="s">
        <v>36</v>
      </c>
    </row>
    <row r="146" spans="3:13" s="110" customFormat="1" ht="15.75" x14ac:dyDescent="0.2">
      <c r="C146" s="114" t="s">
        <v>2746</v>
      </c>
      <c r="D146" s="114" t="s">
        <v>44</v>
      </c>
      <c r="E146" s="114" t="s">
        <v>36</v>
      </c>
      <c r="F146" s="114" t="s">
        <v>2331</v>
      </c>
      <c r="G146" s="115" t="s">
        <v>405</v>
      </c>
      <c r="H146" s="116" t="s">
        <v>2706</v>
      </c>
      <c r="I146" s="117">
        <v>324</v>
      </c>
      <c r="J146" s="117">
        <v>224</v>
      </c>
      <c r="K146" s="118">
        <v>0.69135802469135799</v>
      </c>
      <c r="L146" s="118" t="s">
        <v>44</v>
      </c>
      <c r="M146" s="119" t="s">
        <v>36</v>
      </c>
    </row>
    <row r="147" spans="3:13" s="110" customFormat="1" ht="15.75" x14ac:dyDescent="0.2">
      <c r="C147" s="114" t="s">
        <v>2746</v>
      </c>
      <c r="D147" s="114" t="s">
        <v>44</v>
      </c>
      <c r="E147" s="114" t="s">
        <v>36</v>
      </c>
      <c r="F147" s="114" t="s">
        <v>2335</v>
      </c>
      <c r="G147" s="115" t="s">
        <v>403</v>
      </c>
      <c r="H147" s="116" t="s">
        <v>2706</v>
      </c>
      <c r="I147" s="117">
        <v>179</v>
      </c>
      <c r="J147" s="117">
        <v>211</v>
      </c>
      <c r="K147" s="118">
        <v>1.1787709497206704</v>
      </c>
      <c r="L147" s="118" t="s">
        <v>44</v>
      </c>
      <c r="M147" s="119" t="s">
        <v>36</v>
      </c>
    </row>
    <row r="148" spans="3:13" s="110" customFormat="1" ht="15.75" x14ac:dyDescent="0.2">
      <c r="C148" s="114" t="s">
        <v>2746</v>
      </c>
      <c r="D148" s="114" t="s">
        <v>44</v>
      </c>
      <c r="E148" s="114" t="s">
        <v>36</v>
      </c>
      <c r="F148" s="114" t="s">
        <v>2341</v>
      </c>
      <c r="G148" s="115" t="s">
        <v>403</v>
      </c>
      <c r="H148" s="116" t="s">
        <v>2706</v>
      </c>
      <c r="I148" s="117">
        <v>250</v>
      </c>
      <c r="J148" s="117">
        <v>256</v>
      </c>
      <c r="K148" s="118">
        <v>1.024</v>
      </c>
      <c r="L148" s="118" t="s">
        <v>44</v>
      </c>
      <c r="M148" s="119" t="s">
        <v>36</v>
      </c>
    </row>
    <row r="149" spans="3:13" s="110" customFormat="1" ht="15.75" x14ac:dyDescent="0.2">
      <c r="C149" s="114" t="s">
        <v>2746</v>
      </c>
      <c r="D149" s="114" t="s">
        <v>44</v>
      </c>
      <c r="E149" s="114" t="s">
        <v>2343</v>
      </c>
      <c r="F149" s="114" t="s">
        <v>2358</v>
      </c>
      <c r="G149" s="115" t="s">
        <v>403</v>
      </c>
      <c r="H149" s="116" t="s">
        <v>2733</v>
      </c>
      <c r="I149" s="117">
        <v>91</v>
      </c>
      <c r="J149" s="117">
        <v>101</v>
      </c>
      <c r="K149" s="118">
        <v>1.1098901098901099</v>
      </c>
      <c r="L149" s="118" t="s">
        <v>35</v>
      </c>
      <c r="M149" s="119" t="s">
        <v>29</v>
      </c>
    </row>
    <row r="150" spans="3:13" s="110" customFormat="1" ht="15.75" x14ac:dyDescent="0.2">
      <c r="C150" s="114" t="s">
        <v>2746</v>
      </c>
      <c r="D150" s="114" t="s">
        <v>44</v>
      </c>
      <c r="E150" s="114" t="s">
        <v>2343</v>
      </c>
      <c r="F150" s="114" t="s">
        <v>2372</v>
      </c>
      <c r="G150" s="115" t="s">
        <v>403</v>
      </c>
      <c r="H150" s="116" t="s">
        <v>2733</v>
      </c>
      <c r="I150" s="117">
        <v>118</v>
      </c>
      <c r="J150" s="117">
        <v>74</v>
      </c>
      <c r="K150" s="118">
        <v>0.6271186440677966</v>
      </c>
      <c r="L150" s="118" t="s">
        <v>35</v>
      </c>
      <c r="M150" s="119" t="s">
        <v>29</v>
      </c>
    </row>
    <row r="151" spans="3:13" s="110" customFormat="1" ht="15.75" x14ac:dyDescent="0.2">
      <c r="C151" s="114" t="s">
        <v>2746</v>
      </c>
      <c r="D151" s="114" t="s">
        <v>44</v>
      </c>
      <c r="E151" s="114" t="s">
        <v>2343</v>
      </c>
      <c r="F151" s="114" t="s">
        <v>2348</v>
      </c>
      <c r="G151" s="115" t="s">
        <v>405</v>
      </c>
      <c r="H151" s="116" t="s">
        <v>2733</v>
      </c>
      <c r="I151" s="117">
        <v>482</v>
      </c>
      <c r="J151" s="117">
        <v>306</v>
      </c>
      <c r="K151" s="118">
        <v>0.63485477178423233</v>
      </c>
      <c r="L151" s="118" t="s">
        <v>35</v>
      </c>
      <c r="M151" s="119" t="s">
        <v>29</v>
      </c>
    </row>
    <row r="152" spans="3:13" s="110" customFormat="1" ht="15.75" x14ac:dyDescent="0.2">
      <c r="C152" s="114" t="s">
        <v>2746</v>
      </c>
      <c r="D152" s="114" t="s">
        <v>44</v>
      </c>
      <c r="E152" s="114" t="s">
        <v>2343</v>
      </c>
      <c r="F152" s="114" t="s">
        <v>2362</v>
      </c>
      <c r="G152" s="115" t="s">
        <v>403</v>
      </c>
      <c r="H152" s="116" t="s">
        <v>2733</v>
      </c>
      <c r="I152" s="117">
        <v>146</v>
      </c>
      <c r="J152" s="117">
        <v>109</v>
      </c>
      <c r="K152" s="118">
        <v>0.74657534246575341</v>
      </c>
      <c r="L152" s="118" t="s">
        <v>35</v>
      </c>
      <c r="M152" s="119" t="s">
        <v>29</v>
      </c>
    </row>
    <row r="153" spans="3:13" s="110" customFormat="1" ht="15.75" x14ac:dyDescent="0.2">
      <c r="C153" s="114" t="s">
        <v>2746</v>
      </c>
      <c r="D153" s="114" t="s">
        <v>44</v>
      </c>
      <c r="E153" s="114" t="s">
        <v>2343</v>
      </c>
      <c r="F153" s="114" t="s">
        <v>2356</v>
      </c>
      <c r="G153" s="115" t="s">
        <v>404</v>
      </c>
      <c r="H153" s="116" t="s">
        <v>2733</v>
      </c>
      <c r="I153" s="117">
        <v>323</v>
      </c>
      <c r="J153" s="117">
        <v>230</v>
      </c>
      <c r="K153" s="118">
        <v>0.71207430340557276</v>
      </c>
      <c r="L153" s="118" t="s">
        <v>35</v>
      </c>
      <c r="M153" s="119" t="s">
        <v>29</v>
      </c>
    </row>
    <row r="154" spans="3:13" s="110" customFormat="1" ht="15.75" x14ac:dyDescent="0.2">
      <c r="C154" s="114" t="s">
        <v>2746</v>
      </c>
      <c r="D154" s="114" t="s">
        <v>44</v>
      </c>
      <c r="E154" s="114" t="s">
        <v>2343</v>
      </c>
      <c r="F154" s="114" t="s">
        <v>2350</v>
      </c>
      <c r="G154" s="115" t="s">
        <v>404</v>
      </c>
      <c r="H154" s="116" t="s">
        <v>2733</v>
      </c>
      <c r="I154" s="117">
        <v>227</v>
      </c>
      <c r="J154" s="117">
        <v>178</v>
      </c>
      <c r="K154" s="118">
        <v>0.78414096916299558</v>
      </c>
      <c r="L154" s="118" t="s">
        <v>35</v>
      </c>
      <c r="M154" s="119" t="s">
        <v>29</v>
      </c>
    </row>
    <row r="155" spans="3:13" s="110" customFormat="1" ht="15.75" x14ac:dyDescent="0.2">
      <c r="C155" s="114" t="s">
        <v>2746</v>
      </c>
      <c r="D155" s="114" t="s">
        <v>44</v>
      </c>
      <c r="E155" s="114" t="s">
        <v>2343</v>
      </c>
      <c r="F155" s="114" t="s">
        <v>2346</v>
      </c>
      <c r="G155" s="115" t="s">
        <v>405</v>
      </c>
      <c r="H155" s="116" t="s">
        <v>2733</v>
      </c>
      <c r="I155" s="117">
        <v>423</v>
      </c>
      <c r="J155" s="117">
        <v>141</v>
      </c>
      <c r="K155" s="118">
        <v>0.33333333333333331</v>
      </c>
      <c r="L155" s="118" t="s">
        <v>35</v>
      </c>
      <c r="M155" s="119" t="s">
        <v>29</v>
      </c>
    </row>
    <row r="156" spans="3:13" s="110" customFormat="1" ht="15.75" x14ac:dyDescent="0.2">
      <c r="C156" s="114" t="s">
        <v>2746</v>
      </c>
      <c r="D156" s="114" t="s">
        <v>44</v>
      </c>
      <c r="E156" s="114" t="s">
        <v>2343</v>
      </c>
      <c r="F156" s="114" t="s">
        <v>29</v>
      </c>
      <c r="G156" s="115" t="s">
        <v>404</v>
      </c>
      <c r="H156" s="116" t="s">
        <v>2733</v>
      </c>
      <c r="I156" s="117">
        <v>315</v>
      </c>
      <c r="J156" s="117">
        <v>121</v>
      </c>
      <c r="K156" s="118">
        <v>0.38412698412698415</v>
      </c>
      <c r="L156" s="118" t="s">
        <v>35</v>
      </c>
      <c r="M156" s="119" t="s">
        <v>29</v>
      </c>
    </row>
    <row r="157" spans="3:13" s="110" customFormat="1" ht="15.75" x14ac:dyDescent="0.2">
      <c r="C157" s="114" t="s">
        <v>2746</v>
      </c>
      <c r="D157" s="114" t="s">
        <v>44</v>
      </c>
      <c r="E157" s="114" t="s">
        <v>2343</v>
      </c>
      <c r="F157" s="114" t="s">
        <v>2343</v>
      </c>
      <c r="G157" s="115" t="s">
        <v>405</v>
      </c>
      <c r="H157" s="116" t="s">
        <v>2733</v>
      </c>
      <c r="I157" s="117">
        <v>599</v>
      </c>
      <c r="J157" s="117">
        <v>375</v>
      </c>
      <c r="K157" s="118">
        <v>0.62604340567612693</v>
      </c>
      <c r="L157" s="118" t="s">
        <v>35</v>
      </c>
      <c r="M157" s="119" t="s">
        <v>29</v>
      </c>
    </row>
    <row r="158" spans="3:13" s="110" customFormat="1" ht="31.5" x14ac:dyDescent="0.2">
      <c r="C158" s="114" t="s">
        <v>2746</v>
      </c>
      <c r="D158" s="114" t="s">
        <v>2743</v>
      </c>
      <c r="E158" s="114" t="s">
        <v>2744</v>
      </c>
      <c r="F158" s="114" t="s">
        <v>881</v>
      </c>
      <c r="G158" s="115" t="s">
        <v>402</v>
      </c>
      <c r="H158" s="116" t="s">
        <v>2706</v>
      </c>
      <c r="I158" s="117">
        <v>666</v>
      </c>
      <c r="J158" s="117">
        <v>180</v>
      </c>
      <c r="K158" s="118">
        <v>0.27027027027027029</v>
      </c>
      <c r="L158" s="118" t="s">
        <v>44</v>
      </c>
      <c r="M158" s="119" t="s">
        <v>42</v>
      </c>
    </row>
    <row r="159" spans="3:13" s="110" customFormat="1" ht="15.75" x14ac:dyDescent="0.2">
      <c r="C159" s="114" t="s">
        <v>2747</v>
      </c>
      <c r="D159" s="114" t="s">
        <v>22</v>
      </c>
      <c r="E159" s="114" t="s">
        <v>1728</v>
      </c>
      <c r="F159" s="114" t="s">
        <v>1765</v>
      </c>
      <c r="G159" s="115" t="s">
        <v>403</v>
      </c>
      <c r="H159" s="116" t="s">
        <v>2733</v>
      </c>
      <c r="I159" s="117">
        <v>30</v>
      </c>
      <c r="J159" s="117">
        <v>6</v>
      </c>
      <c r="K159" s="118">
        <v>0.2</v>
      </c>
      <c r="L159" s="118" t="s">
        <v>22</v>
      </c>
      <c r="M159" s="119" t="s">
        <v>15</v>
      </c>
    </row>
    <row r="160" spans="3:13" s="110" customFormat="1" ht="15.75" x14ac:dyDescent="0.2">
      <c r="C160" s="114" t="s">
        <v>2747</v>
      </c>
      <c r="D160" s="114" t="s">
        <v>22</v>
      </c>
      <c r="E160" s="114" t="s">
        <v>1728</v>
      </c>
      <c r="F160" s="114" t="s">
        <v>20</v>
      </c>
      <c r="G160" s="115" t="s">
        <v>405</v>
      </c>
      <c r="H160" s="116" t="s">
        <v>2733</v>
      </c>
      <c r="I160" s="117">
        <v>249</v>
      </c>
      <c r="J160" s="117">
        <v>78</v>
      </c>
      <c r="K160" s="118">
        <v>0.31325301204819278</v>
      </c>
      <c r="L160" s="118" t="s">
        <v>22</v>
      </c>
      <c r="M160" s="119" t="s">
        <v>20</v>
      </c>
    </row>
    <row r="161" spans="3:13" s="110" customFormat="1" ht="15.75" x14ac:dyDescent="0.2">
      <c r="C161" s="114" t="s">
        <v>2747</v>
      </c>
      <c r="D161" s="114" t="s">
        <v>22</v>
      </c>
      <c r="E161" s="114" t="s">
        <v>1728</v>
      </c>
      <c r="F161" s="114" t="s">
        <v>1746</v>
      </c>
      <c r="G161" s="115" t="s">
        <v>403</v>
      </c>
      <c r="H161" s="116" t="s">
        <v>2733</v>
      </c>
      <c r="I161" s="117">
        <v>72</v>
      </c>
      <c r="J161" s="117">
        <v>62</v>
      </c>
      <c r="K161" s="118">
        <v>0.86111111111111116</v>
      </c>
      <c r="L161" s="118" t="s">
        <v>22</v>
      </c>
      <c r="M161" s="119" t="s">
        <v>15</v>
      </c>
    </row>
    <row r="162" spans="3:13" s="110" customFormat="1" ht="15.75" x14ac:dyDescent="0.2">
      <c r="C162" s="114" t="s">
        <v>2747</v>
      </c>
      <c r="D162" s="114" t="s">
        <v>22</v>
      </c>
      <c r="E162" s="114" t="s">
        <v>1728</v>
      </c>
      <c r="F162" s="114" t="s">
        <v>1728</v>
      </c>
      <c r="G162" s="115" t="s">
        <v>405</v>
      </c>
      <c r="H162" s="116" t="s">
        <v>2733</v>
      </c>
      <c r="I162" s="117">
        <v>209</v>
      </c>
      <c r="J162" s="117">
        <v>43</v>
      </c>
      <c r="K162" s="118">
        <v>0.20574162679425836</v>
      </c>
      <c r="L162" s="118" t="s">
        <v>22</v>
      </c>
      <c r="M162" s="119" t="s">
        <v>20</v>
      </c>
    </row>
    <row r="163" spans="3:13" s="110" customFormat="1" ht="15.75" x14ac:dyDescent="0.2">
      <c r="C163" s="114" t="s">
        <v>2747</v>
      </c>
      <c r="D163" s="114" t="s">
        <v>22</v>
      </c>
      <c r="E163" s="114" t="s">
        <v>1728</v>
      </c>
      <c r="F163" s="114" t="s">
        <v>1744</v>
      </c>
      <c r="G163" s="115" t="s">
        <v>403</v>
      </c>
      <c r="H163" s="116" t="s">
        <v>2733</v>
      </c>
      <c r="I163" s="117">
        <v>31</v>
      </c>
      <c r="J163" s="117">
        <v>15</v>
      </c>
      <c r="K163" s="118">
        <v>0.4838709677419355</v>
      </c>
      <c r="L163" s="118" t="s">
        <v>22</v>
      </c>
      <c r="M163" s="119" t="s">
        <v>15</v>
      </c>
    </row>
    <row r="164" spans="3:13" s="110" customFormat="1" ht="15.75" x14ac:dyDescent="0.2">
      <c r="C164" s="114" t="s">
        <v>2747</v>
      </c>
      <c r="D164" s="114" t="s">
        <v>22</v>
      </c>
      <c r="E164" s="114" t="s">
        <v>1728</v>
      </c>
      <c r="F164" s="114" t="s">
        <v>1757</v>
      </c>
      <c r="G164" s="115" t="s">
        <v>403</v>
      </c>
      <c r="H164" s="116" t="s">
        <v>2733</v>
      </c>
      <c r="I164" s="117">
        <v>40</v>
      </c>
      <c r="J164" s="117">
        <v>40</v>
      </c>
      <c r="K164" s="118">
        <v>1</v>
      </c>
      <c r="L164" s="118" t="s">
        <v>22</v>
      </c>
      <c r="M164" s="119" t="s">
        <v>20</v>
      </c>
    </row>
    <row r="165" spans="3:13" s="110" customFormat="1" ht="15.75" x14ac:dyDescent="0.2">
      <c r="C165" s="114" t="s">
        <v>2747</v>
      </c>
      <c r="D165" s="114" t="s">
        <v>22</v>
      </c>
      <c r="E165" s="114" t="s">
        <v>1728</v>
      </c>
      <c r="F165" s="114" t="s">
        <v>1771</v>
      </c>
      <c r="G165" s="115" t="s">
        <v>403</v>
      </c>
      <c r="H165" s="116" t="s">
        <v>2733</v>
      </c>
      <c r="I165" s="117">
        <v>34</v>
      </c>
      <c r="J165" s="117">
        <v>32</v>
      </c>
      <c r="K165" s="118">
        <v>0.94117647058823528</v>
      </c>
      <c r="L165" s="118" t="s">
        <v>22</v>
      </c>
      <c r="M165" s="119" t="s">
        <v>20</v>
      </c>
    </row>
    <row r="166" spans="3:13" s="110" customFormat="1" ht="15.75" x14ac:dyDescent="0.2">
      <c r="C166" s="114" t="s">
        <v>2747</v>
      </c>
      <c r="D166" s="114" t="s">
        <v>22</v>
      </c>
      <c r="E166" s="114" t="s">
        <v>1728</v>
      </c>
      <c r="F166" s="114" t="s">
        <v>1736</v>
      </c>
      <c r="G166" s="115" t="s">
        <v>403</v>
      </c>
      <c r="H166" s="116" t="s">
        <v>2733</v>
      </c>
      <c r="I166" s="117">
        <v>107</v>
      </c>
      <c r="J166" s="117">
        <v>29</v>
      </c>
      <c r="K166" s="118">
        <v>0.27102803738317754</v>
      </c>
      <c r="L166" s="118" t="s">
        <v>22</v>
      </c>
      <c r="M166" s="119" t="s">
        <v>21</v>
      </c>
    </row>
    <row r="167" spans="3:13" s="110" customFormat="1" ht="15.75" x14ac:dyDescent="0.2">
      <c r="C167" s="114" t="s">
        <v>2747</v>
      </c>
      <c r="D167" s="114" t="s">
        <v>22</v>
      </c>
      <c r="E167" s="114" t="s">
        <v>1728</v>
      </c>
      <c r="F167" s="114" t="s">
        <v>1740</v>
      </c>
      <c r="G167" s="115" t="s">
        <v>403</v>
      </c>
      <c r="H167" s="116" t="s">
        <v>2706</v>
      </c>
      <c r="I167" s="117">
        <v>109</v>
      </c>
      <c r="J167" s="117">
        <v>14</v>
      </c>
      <c r="K167" s="118">
        <v>0.12844036697247707</v>
      </c>
      <c r="L167" s="118" t="s">
        <v>22</v>
      </c>
      <c r="M167" s="119" t="s">
        <v>19</v>
      </c>
    </row>
    <row r="168" spans="3:13" s="110" customFormat="1" ht="15.75" x14ac:dyDescent="0.2">
      <c r="C168" s="114" t="s">
        <v>2747</v>
      </c>
      <c r="D168" s="114" t="s">
        <v>22</v>
      </c>
      <c r="E168" s="114" t="s">
        <v>1728</v>
      </c>
      <c r="F168" s="114" t="s">
        <v>1755</v>
      </c>
      <c r="G168" s="115" t="s">
        <v>403</v>
      </c>
      <c r="H168" s="116" t="s">
        <v>2733</v>
      </c>
      <c r="I168" s="117">
        <v>48</v>
      </c>
      <c r="J168" s="117">
        <v>27</v>
      </c>
      <c r="K168" s="118">
        <v>0.5625</v>
      </c>
      <c r="L168" s="118" t="s">
        <v>22</v>
      </c>
      <c r="M168" s="119" t="s">
        <v>20</v>
      </c>
    </row>
    <row r="169" spans="3:13" s="110" customFormat="1" ht="15.75" x14ac:dyDescent="0.2">
      <c r="C169" s="114" t="s">
        <v>2747</v>
      </c>
      <c r="D169" s="114" t="s">
        <v>22</v>
      </c>
      <c r="E169" s="114" t="s">
        <v>1728</v>
      </c>
      <c r="F169" s="114" t="s">
        <v>1777</v>
      </c>
      <c r="G169" s="115" t="s">
        <v>403</v>
      </c>
      <c r="H169" s="116" t="s">
        <v>2733</v>
      </c>
      <c r="I169" s="117">
        <v>47</v>
      </c>
      <c r="J169" s="117">
        <v>15</v>
      </c>
      <c r="K169" s="118">
        <v>0.31914893617021278</v>
      </c>
      <c r="L169" s="118" t="s">
        <v>22</v>
      </c>
      <c r="M169" s="119" t="s">
        <v>15</v>
      </c>
    </row>
    <row r="170" spans="3:13" s="110" customFormat="1" ht="15.75" x14ac:dyDescent="0.2">
      <c r="C170" s="114" t="s">
        <v>2747</v>
      </c>
      <c r="D170" s="114" t="s">
        <v>22</v>
      </c>
      <c r="E170" s="114" t="s">
        <v>1728</v>
      </c>
      <c r="F170" s="114" t="s">
        <v>1759</v>
      </c>
      <c r="G170" s="115" t="s">
        <v>403</v>
      </c>
      <c r="H170" s="116" t="s">
        <v>2733</v>
      </c>
      <c r="I170" s="117">
        <v>46</v>
      </c>
      <c r="J170" s="117">
        <v>55</v>
      </c>
      <c r="K170" s="118">
        <v>1.1956521739130435</v>
      </c>
      <c r="L170" s="118" t="s">
        <v>22</v>
      </c>
      <c r="M170" s="119" t="s">
        <v>21</v>
      </c>
    </row>
    <row r="171" spans="3:13" s="110" customFormat="1" ht="15.75" x14ac:dyDescent="0.2">
      <c r="C171" s="114" t="s">
        <v>2747</v>
      </c>
      <c r="D171" s="114" t="s">
        <v>22</v>
      </c>
      <c r="E171" s="114" t="s">
        <v>1728</v>
      </c>
      <c r="F171" s="114" t="s">
        <v>1753</v>
      </c>
      <c r="G171" s="115" t="s">
        <v>403</v>
      </c>
      <c r="H171" s="116" t="s">
        <v>2733</v>
      </c>
      <c r="I171" s="117">
        <v>39</v>
      </c>
      <c r="J171" s="117">
        <v>22</v>
      </c>
      <c r="K171" s="118">
        <v>0.5641025641025641</v>
      </c>
      <c r="L171" s="118" t="s">
        <v>22</v>
      </c>
      <c r="M171" s="119" t="s">
        <v>20</v>
      </c>
    </row>
    <row r="172" spans="3:13" s="110" customFormat="1" ht="15.75" x14ac:dyDescent="0.2">
      <c r="C172" s="114" t="s">
        <v>2747</v>
      </c>
      <c r="D172" s="114" t="s">
        <v>22</v>
      </c>
      <c r="E172" s="114" t="s">
        <v>1728</v>
      </c>
      <c r="F172" s="114" t="s">
        <v>1730</v>
      </c>
      <c r="G172" s="115" t="s">
        <v>403</v>
      </c>
      <c r="H172" s="116" t="s">
        <v>2733</v>
      </c>
      <c r="I172" s="117">
        <v>60</v>
      </c>
      <c r="J172" s="117">
        <v>31</v>
      </c>
      <c r="K172" s="118">
        <v>0.51666666666666672</v>
      </c>
      <c r="L172" s="118" t="s">
        <v>22</v>
      </c>
      <c r="M172" s="119" t="s">
        <v>20</v>
      </c>
    </row>
    <row r="173" spans="3:13" s="110" customFormat="1" ht="15.75" x14ac:dyDescent="0.2">
      <c r="C173" s="114" t="s">
        <v>2747</v>
      </c>
      <c r="D173" s="114" t="s">
        <v>22</v>
      </c>
      <c r="E173" s="114" t="s">
        <v>1728</v>
      </c>
      <c r="F173" s="114" t="s">
        <v>1725</v>
      </c>
      <c r="G173" s="115" t="s">
        <v>403</v>
      </c>
      <c r="H173" s="116" t="s">
        <v>2733</v>
      </c>
      <c r="I173" s="117">
        <v>111</v>
      </c>
      <c r="J173" s="117">
        <v>41</v>
      </c>
      <c r="K173" s="118">
        <v>0.36936936936936937</v>
      </c>
      <c r="L173" s="118" t="s">
        <v>22</v>
      </c>
      <c r="M173" s="119" t="s">
        <v>20</v>
      </c>
    </row>
    <row r="174" spans="3:13" s="110" customFormat="1" ht="15.75" x14ac:dyDescent="0.2">
      <c r="C174" s="114" t="s">
        <v>2747</v>
      </c>
      <c r="D174" s="114" t="s">
        <v>22</v>
      </c>
      <c r="E174" s="114" t="s">
        <v>1728</v>
      </c>
      <c r="F174" s="114" t="s">
        <v>1748</v>
      </c>
      <c r="G174" s="115" t="s">
        <v>403</v>
      </c>
      <c r="H174" s="116" t="s">
        <v>2733</v>
      </c>
      <c r="I174" s="117">
        <v>46</v>
      </c>
      <c r="J174" s="117">
        <v>27</v>
      </c>
      <c r="K174" s="118">
        <v>0.58695652173913049</v>
      </c>
      <c r="L174" s="118" t="s">
        <v>22</v>
      </c>
      <c r="M174" s="119" t="s">
        <v>15</v>
      </c>
    </row>
    <row r="175" spans="3:13" s="110" customFormat="1" ht="15.75" x14ac:dyDescent="0.2">
      <c r="C175" s="114" t="s">
        <v>2747</v>
      </c>
      <c r="D175" s="114" t="s">
        <v>22</v>
      </c>
      <c r="E175" s="114" t="s">
        <v>1728</v>
      </c>
      <c r="F175" s="114" t="s">
        <v>1742</v>
      </c>
      <c r="G175" s="115" t="s">
        <v>405</v>
      </c>
      <c r="H175" s="116" t="s">
        <v>2733</v>
      </c>
      <c r="I175" s="117">
        <v>124</v>
      </c>
      <c r="J175" s="117">
        <v>39</v>
      </c>
      <c r="K175" s="118">
        <v>0.31451612903225806</v>
      </c>
      <c r="L175" s="118" t="s">
        <v>22</v>
      </c>
      <c r="M175" s="119" t="s">
        <v>15</v>
      </c>
    </row>
    <row r="176" spans="3:13" s="110" customFormat="1" ht="15.75" x14ac:dyDescent="0.2">
      <c r="C176" s="114" t="s">
        <v>2747</v>
      </c>
      <c r="D176" s="114" t="s">
        <v>22</v>
      </c>
      <c r="E176" s="114" t="s">
        <v>1728</v>
      </c>
      <c r="F176" s="114" t="s">
        <v>1751</v>
      </c>
      <c r="G176" s="115" t="s">
        <v>403</v>
      </c>
      <c r="H176" s="116" t="s">
        <v>2733</v>
      </c>
      <c r="I176" s="117">
        <v>57</v>
      </c>
      <c r="J176" s="117">
        <v>14</v>
      </c>
      <c r="K176" s="118">
        <v>0.24561403508771928</v>
      </c>
      <c r="L176" s="118" t="s">
        <v>22</v>
      </c>
      <c r="M176" s="119" t="s">
        <v>20</v>
      </c>
    </row>
    <row r="177" spans="3:13" s="110" customFormat="1" ht="15.75" x14ac:dyDescent="0.2">
      <c r="C177" s="114" t="s">
        <v>2747</v>
      </c>
      <c r="D177" s="114" t="s">
        <v>22</v>
      </c>
      <c r="E177" s="114" t="s">
        <v>1728</v>
      </c>
      <c r="F177" s="114" t="s">
        <v>1732</v>
      </c>
      <c r="G177" s="115" t="s">
        <v>404</v>
      </c>
      <c r="H177" s="116" t="s">
        <v>2733</v>
      </c>
      <c r="I177" s="117">
        <v>143</v>
      </c>
      <c r="J177" s="117">
        <v>58</v>
      </c>
      <c r="K177" s="118">
        <v>0.40559440559440557</v>
      </c>
      <c r="L177" s="118" t="s">
        <v>22</v>
      </c>
      <c r="M177" s="119" t="s">
        <v>20</v>
      </c>
    </row>
    <row r="178" spans="3:13" s="110" customFormat="1" ht="15.75" x14ac:dyDescent="0.2">
      <c r="C178" s="114" t="s">
        <v>2747</v>
      </c>
      <c r="D178" s="114" t="s">
        <v>22</v>
      </c>
      <c r="E178" s="114" t="s">
        <v>1728</v>
      </c>
      <c r="F178" s="114" t="s">
        <v>1738</v>
      </c>
      <c r="G178" s="115" t="s">
        <v>403</v>
      </c>
      <c r="H178" s="116" t="s">
        <v>2733</v>
      </c>
      <c r="I178" s="117">
        <v>58</v>
      </c>
      <c r="J178" s="117">
        <v>23</v>
      </c>
      <c r="K178" s="118">
        <v>0.39655172413793105</v>
      </c>
      <c r="L178" s="118" t="s">
        <v>22</v>
      </c>
      <c r="M178" s="119" t="s">
        <v>21</v>
      </c>
    </row>
    <row r="179" spans="3:13" s="110" customFormat="1" ht="15.75" x14ac:dyDescent="0.2">
      <c r="C179" s="114" t="s">
        <v>2747</v>
      </c>
      <c r="D179" s="114" t="s">
        <v>22</v>
      </c>
      <c r="E179" s="114" t="s">
        <v>1728</v>
      </c>
      <c r="F179" s="114" t="s">
        <v>1734</v>
      </c>
      <c r="G179" s="115" t="s">
        <v>404</v>
      </c>
      <c r="H179" s="116" t="s">
        <v>2733</v>
      </c>
      <c r="I179" s="117">
        <v>96</v>
      </c>
      <c r="J179" s="117">
        <v>67</v>
      </c>
      <c r="K179" s="118">
        <v>0.69791666666666663</v>
      </c>
      <c r="L179" s="118" t="s">
        <v>22</v>
      </c>
      <c r="M179" s="119" t="s">
        <v>20</v>
      </c>
    </row>
    <row r="180" spans="3:13" s="110" customFormat="1" ht="15.75" x14ac:dyDescent="0.2">
      <c r="C180" s="114" t="s">
        <v>2747</v>
      </c>
      <c r="D180" s="114" t="s">
        <v>22</v>
      </c>
      <c r="E180" s="114" t="s">
        <v>1728</v>
      </c>
      <c r="F180" s="114" t="s">
        <v>1761</v>
      </c>
      <c r="G180" s="115" t="s">
        <v>403</v>
      </c>
      <c r="H180" s="116" t="s">
        <v>2733</v>
      </c>
      <c r="I180" s="117">
        <v>54</v>
      </c>
      <c r="J180" s="117">
        <v>51</v>
      </c>
      <c r="K180" s="118">
        <v>0.94444444444444442</v>
      </c>
      <c r="L180" s="118" t="s">
        <v>22</v>
      </c>
      <c r="M180" s="119" t="s">
        <v>21</v>
      </c>
    </row>
    <row r="181" spans="3:13" s="110" customFormat="1" ht="15.75" x14ac:dyDescent="0.2">
      <c r="C181" s="114" t="s">
        <v>2747</v>
      </c>
      <c r="D181" s="114" t="s">
        <v>22</v>
      </c>
      <c r="E181" s="114" t="s">
        <v>1728</v>
      </c>
      <c r="F181" s="114" t="s">
        <v>1763</v>
      </c>
      <c r="G181" s="115" t="s">
        <v>403</v>
      </c>
      <c r="H181" s="116" t="s">
        <v>2733</v>
      </c>
      <c r="I181" s="117">
        <v>39</v>
      </c>
      <c r="J181" s="117">
        <v>23</v>
      </c>
      <c r="K181" s="118">
        <v>0.58974358974358976</v>
      </c>
      <c r="L181" s="118" t="s">
        <v>22</v>
      </c>
      <c r="M181" s="119" t="s">
        <v>20</v>
      </c>
    </row>
    <row r="182" spans="3:13" s="110" customFormat="1" ht="15.75" x14ac:dyDescent="0.2">
      <c r="C182" s="114" t="s">
        <v>2747</v>
      </c>
      <c r="D182" s="114" t="s">
        <v>22</v>
      </c>
      <c r="E182" s="114" t="s">
        <v>22</v>
      </c>
      <c r="F182" s="114" t="s">
        <v>1809</v>
      </c>
      <c r="G182" s="115" t="s">
        <v>404</v>
      </c>
      <c r="H182" s="116" t="s">
        <v>2706</v>
      </c>
      <c r="I182" s="117">
        <v>184</v>
      </c>
      <c r="J182" s="117">
        <v>116</v>
      </c>
      <c r="K182" s="118">
        <v>0.63043478260869568</v>
      </c>
      <c r="L182" s="118" t="s">
        <v>22</v>
      </c>
      <c r="M182" s="119" t="s">
        <v>22</v>
      </c>
    </row>
    <row r="183" spans="3:13" s="110" customFormat="1" ht="15.75" x14ac:dyDescent="0.2">
      <c r="C183" s="114" t="s">
        <v>2747</v>
      </c>
      <c r="D183" s="114" t="s">
        <v>22</v>
      </c>
      <c r="E183" s="114" t="s">
        <v>22</v>
      </c>
      <c r="F183" s="114" t="s">
        <v>1846</v>
      </c>
      <c r="G183" s="115" t="s">
        <v>403</v>
      </c>
      <c r="H183" s="116" t="s">
        <v>2706</v>
      </c>
      <c r="I183" s="117">
        <v>65</v>
      </c>
      <c r="J183" s="117">
        <v>54</v>
      </c>
      <c r="K183" s="118">
        <v>0.83076923076923082</v>
      </c>
      <c r="L183" s="118" t="s">
        <v>22</v>
      </c>
      <c r="M183" s="119" t="s">
        <v>22</v>
      </c>
    </row>
    <row r="184" spans="3:13" s="110" customFormat="1" ht="15.75" x14ac:dyDescent="0.2">
      <c r="C184" s="114" t="s">
        <v>2747</v>
      </c>
      <c r="D184" s="114" t="s">
        <v>22</v>
      </c>
      <c r="E184" s="114" t="s">
        <v>22</v>
      </c>
      <c r="F184" s="114" t="s">
        <v>1857</v>
      </c>
      <c r="G184" s="115" t="s">
        <v>404</v>
      </c>
      <c r="H184" s="116" t="s">
        <v>2706</v>
      </c>
      <c r="I184" s="117">
        <v>126</v>
      </c>
      <c r="J184" s="117">
        <v>74</v>
      </c>
      <c r="K184" s="118">
        <v>0.58730158730158732</v>
      </c>
      <c r="L184" s="118" t="s">
        <v>22</v>
      </c>
      <c r="M184" s="119" t="s">
        <v>22</v>
      </c>
    </row>
    <row r="185" spans="3:13" s="110" customFormat="1" ht="15.75" x14ac:dyDescent="0.2">
      <c r="C185" s="114" t="s">
        <v>2747</v>
      </c>
      <c r="D185" s="114" t="s">
        <v>22</v>
      </c>
      <c r="E185" s="114" t="s">
        <v>22</v>
      </c>
      <c r="F185" s="114" t="s">
        <v>1844</v>
      </c>
      <c r="G185" s="115" t="s">
        <v>403</v>
      </c>
      <c r="H185" s="116" t="s">
        <v>2706</v>
      </c>
      <c r="I185" s="117">
        <v>57</v>
      </c>
      <c r="J185" s="117">
        <v>53</v>
      </c>
      <c r="K185" s="118">
        <v>0.92982456140350878</v>
      </c>
      <c r="L185" s="118" t="s">
        <v>22</v>
      </c>
      <c r="M185" s="119" t="s">
        <v>22</v>
      </c>
    </row>
    <row r="186" spans="3:13" s="110" customFormat="1" ht="15.75" x14ac:dyDescent="0.2">
      <c r="C186" s="114" t="s">
        <v>2747</v>
      </c>
      <c r="D186" s="114" t="s">
        <v>22</v>
      </c>
      <c r="E186" s="114" t="s">
        <v>22</v>
      </c>
      <c r="F186" s="114" t="s">
        <v>1848</v>
      </c>
      <c r="G186" s="115" t="s">
        <v>403</v>
      </c>
      <c r="H186" s="116" t="s">
        <v>2706</v>
      </c>
      <c r="I186" s="117">
        <v>155</v>
      </c>
      <c r="J186" s="117">
        <v>147</v>
      </c>
      <c r="K186" s="118">
        <v>0.94838709677419353</v>
      </c>
      <c r="L186" s="118" t="s">
        <v>22</v>
      </c>
      <c r="M186" s="119" t="s">
        <v>22</v>
      </c>
    </row>
    <row r="187" spans="3:13" s="110" customFormat="1" ht="15.75" x14ac:dyDescent="0.2">
      <c r="C187" s="114" t="s">
        <v>2747</v>
      </c>
      <c r="D187" s="114" t="s">
        <v>22</v>
      </c>
      <c r="E187" s="114" t="s">
        <v>22</v>
      </c>
      <c r="F187" s="114" t="s">
        <v>1863</v>
      </c>
      <c r="G187" s="115" t="s">
        <v>403</v>
      </c>
      <c r="H187" s="116" t="s">
        <v>2706</v>
      </c>
      <c r="I187" s="117">
        <v>74</v>
      </c>
      <c r="J187" s="117">
        <v>39</v>
      </c>
      <c r="K187" s="118">
        <v>0.52702702702702697</v>
      </c>
      <c r="L187" s="118" t="s">
        <v>22</v>
      </c>
      <c r="M187" s="119" t="s">
        <v>22</v>
      </c>
    </row>
    <row r="188" spans="3:13" s="110" customFormat="1" ht="15.75" x14ac:dyDescent="0.2">
      <c r="C188" s="114" t="s">
        <v>2747</v>
      </c>
      <c r="D188" s="114" t="s">
        <v>22</v>
      </c>
      <c r="E188" s="114" t="s">
        <v>22</v>
      </c>
      <c r="F188" s="114" t="s">
        <v>1840</v>
      </c>
      <c r="G188" s="115" t="s">
        <v>403</v>
      </c>
      <c r="H188" s="116" t="s">
        <v>2706</v>
      </c>
      <c r="I188" s="117">
        <v>117</v>
      </c>
      <c r="J188" s="117">
        <v>96</v>
      </c>
      <c r="K188" s="118">
        <v>0.82051282051282048</v>
      </c>
      <c r="L188" s="118" t="s">
        <v>22</v>
      </c>
      <c r="M188" s="119" t="s">
        <v>22</v>
      </c>
    </row>
    <row r="189" spans="3:13" s="110" customFormat="1" ht="15.75" x14ac:dyDescent="0.2">
      <c r="C189" s="114" t="s">
        <v>2747</v>
      </c>
      <c r="D189" s="114" t="s">
        <v>22</v>
      </c>
      <c r="E189" s="114" t="s">
        <v>22</v>
      </c>
      <c r="F189" s="114" t="s">
        <v>1867</v>
      </c>
      <c r="G189" s="115" t="s">
        <v>403</v>
      </c>
      <c r="H189" s="116" t="s">
        <v>2706</v>
      </c>
      <c r="I189" s="117">
        <v>80</v>
      </c>
      <c r="J189" s="117">
        <v>91</v>
      </c>
      <c r="K189" s="118">
        <v>1.1375</v>
      </c>
      <c r="L189" s="118" t="s">
        <v>22</v>
      </c>
      <c r="M189" s="119" t="s">
        <v>22</v>
      </c>
    </row>
    <row r="190" spans="3:13" s="110" customFormat="1" ht="15.75" x14ac:dyDescent="0.2">
      <c r="C190" s="114" t="s">
        <v>2747</v>
      </c>
      <c r="D190" s="114" t="s">
        <v>22</v>
      </c>
      <c r="E190" s="114" t="s">
        <v>22</v>
      </c>
      <c r="F190" s="114" t="s">
        <v>1855</v>
      </c>
      <c r="G190" s="115" t="s">
        <v>403</v>
      </c>
      <c r="H190" s="116" t="s">
        <v>2706</v>
      </c>
      <c r="I190" s="117">
        <v>49</v>
      </c>
      <c r="J190" s="117">
        <v>55</v>
      </c>
      <c r="K190" s="118">
        <v>1.1224489795918366</v>
      </c>
      <c r="L190" s="118" t="s">
        <v>22</v>
      </c>
      <c r="M190" s="119" t="s">
        <v>22</v>
      </c>
    </row>
    <row r="191" spans="3:13" s="110" customFormat="1" ht="15.75" x14ac:dyDescent="0.2">
      <c r="C191" s="114" t="s">
        <v>2747</v>
      </c>
      <c r="D191" s="114" t="s">
        <v>22</v>
      </c>
      <c r="E191" s="114" t="s">
        <v>22</v>
      </c>
      <c r="F191" s="114" t="s">
        <v>1798</v>
      </c>
      <c r="G191" s="115" t="s">
        <v>404</v>
      </c>
      <c r="H191" s="116" t="s">
        <v>2706</v>
      </c>
      <c r="I191" s="117">
        <v>118</v>
      </c>
      <c r="J191" s="117">
        <v>82</v>
      </c>
      <c r="K191" s="118">
        <v>0.69491525423728817</v>
      </c>
      <c r="L191" s="118" t="s">
        <v>22</v>
      </c>
      <c r="M191" s="119" t="s">
        <v>22</v>
      </c>
    </row>
    <row r="192" spans="3:13" s="110" customFormat="1" ht="15.75" x14ac:dyDescent="0.2">
      <c r="C192" s="114" t="s">
        <v>2747</v>
      </c>
      <c r="D192" s="114" t="s">
        <v>22</v>
      </c>
      <c r="E192" s="114" t="s">
        <v>22</v>
      </c>
      <c r="F192" s="114" t="s">
        <v>1873</v>
      </c>
      <c r="G192" s="115" t="s">
        <v>403</v>
      </c>
      <c r="H192" s="116" t="s">
        <v>2706</v>
      </c>
      <c r="I192" s="117">
        <v>137</v>
      </c>
      <c r="J192" s="117">
        <v>121</v>
      </c>
      <c r="K192" s="118">
        <v>0.88321167883211682</v>
      </c>
      <c r="L192" s="118" t="s">
        <v>22</v>
      </c>
      <c r="M192" s="119" t="s">
        <v>22</v>
      </c>
    </row>
    <row r="193" spans="3:13" s="110" customFormat="1" ht="15.75" x14ac:dyDescent="0.2">
      <c r="C193" s="114" t="s">
        <v>2747</v>
      </c>
      <c r="D193" s="114" t="s">
        <v>22</v>
      </c>
      <c r="E193" s="114" t="s">
        <v>22</v>
      </c>
      <c r="F193" s="114" t="s">
        <v>1803</v>
      </c>
      <c r="G193" s="115" t="s">
        <v>403</v>
      </c>
      <c r="H193" s="116" t="s">
        <v>2706</v>
      </c>
      <c r="I193" s="117">
        <v>50</v>
      </c>
      <c r="J193" s="117">
        <v>42</v>
      </c>
      <c r="K193" s="118">
        <v>0.84</v>
      </c>
      <c r="L193" s="118" t="s">
        <v>22</v>
      </c>
      <c r="M193" s="119" t="s">
        <v>22</v>
      </c>
    </row>
    <row r="194" spans="3:13" s="110" customFormat="1" ht="15.75" x14ac:dyDescent="0.2">
      <c r="C194" s="114" t="s">
        <v>2747</v>
      </c>
      <c r="D194" s="114" t="s">
        <v>22</v>
      </c>
      <c r="E194" s="114" t="s">
        <v>22</v>
      </c>
      <c r="F194" s="114" t="s">
        <v>1819</v>
      </c>
      <c r="G194" s="115" t="s">
        <v>403</v>
      </c>
      <c r="H194" s="116" t="s">
        <v>2706</v>
      </c>
      <c r="I194" s="117">
        <v>107</v>
      </c>
      <c r="J194" s="117">
        <v>69</v>
      </c>
      <c r="K194" s="118">
        <v>0.64485981308411211</v>
      </c>
      <c r="L194" s="118" t="s">
        <v>22</v>
      </c>
      <c r="M194" s="119" t="s">
        <v>22</v>
      </c>
    </row>
    <row r="195" spans="3:13" s="110" customFormat="1" ht="15.75" x14ac:dyDescent="0.2">
      <c r="C195" s="114" t="s">
        <v>2747</v>
      </c>
      <c r="D195" s="114" t="s">
        <v>22</v>
      </c>
      <c r="E195" s="114" t="s">
        <v>22</v>
      </c>
      <c r="F195" s="114" t="s">
        <v>1807</v>
      </c>
      <c r="G195" s="115" t="s">
        <v>403</v>
      </c>
      <c r="H195" s="116" t="s">
        <v>2706</v>
      </c>
      <c r="I195" s="117">
        <v>121</v>
      </c>
      <c r="J195" s="117">
        <v>90</v>
      </c>
      <c r="K195" s="118">
        <v>0.74380165289256195</v>
      </c>
      <c r="L195" s="118" t="s">
        <v>22</v>
      </c>
      <c r="M195" s="119" t="s">
        <v>22</v>
      </c>
    </row>
    <row r="196" spans="3:13" s="110" customFormat="1" ht="15.75" x14ac:dyDescent="0.2">
      <c r="C196" s="114" t="s">
        <v>2747</v>
      </c>
      <c r="D196" s="114" t="s">
        <v>22</v>
      </c>
      <c r="E196" s="114" t="s">
        <v>22</v>
      </c>
      <c r="F196" s="114" t="s">
        <v>1834</v>
      </c>
      <c r="G196" s="115" t="s">
        <v>403</v>
      </c>
      <c r="H196" s="116" t="s">
        <v>2706</v>
      </c>
      <c r="I196" s="117">
        <v>45</v>
      </c>
      <c r="J196" s="117">
        <v>139</v>
      </c>
      <c r="K196" s="118">
        <v>3.088888888888889</v>
      </c>
      <c r="L196" s="118" t="s">
        <v>22</v>
      </c>
      <c r="M196" s="119" t="s">
        <v>22</v>
      </c>
    </row>
    <row r="197" spans="3:13" s="110" customFormat="1" ht="15.75" x14ac:dyDescent="0.2">
      <c r="C197" s="114" t="s">
        <v>2747</v>
      </c>
      <c r="D197" s="114" t="s">
        <v>22</v>
      </c>
      <c r="E197" s="114" t="s">
        <v>22</v>
      </c>
      <c r="F197" s="114" t="s">
        <v>1813</v>
      </c>
      <c r="G197" s="115" t="s">
        <v>404</v>
      </c>
      <c r="H197" s="116" t="s">
        <v>2706</v>
      </c>
      <c r="I197" s="117">
        <v>175</v>
      </c>
      <c r="J197" s="117">
        <v>85</v>
      </c>
      <c r="K197" s="118">
        <v>0.48571428571428571</v>
      </c>
      <c r="L197" s="118" t="s">
        <v>22</v>
      </c>
      <c r="M197" s="119" t="s">
        <v>22</v>
      </c>
    </row>
    <row r="198" spans="3:13" s="110" customFormat="1" ht="15.75" x14ac:dyDescent="0.2">
      <c r="C198" s="114" t="s">
        <v>2747</v>
      </c>
      <c r="D198" s="114" t="s">
        <v>22</v>
      </c>
      <c r="E198" s="114" t="s">
        <v>22</v>
      </c>
      <c r="F198" s="114" t="s">
        <v>1842</v>
      </c>
      <c r="G198" s="115" t="s">
        <v>403</v>
      </c>
      <c r="H198" s="116" t="s">
        <v>2706</v>
      </c>
      <c r="I198" s="117">
        <v>51</v>
      </c>
      <c r="J198" s="117">
        <v>34</v>
      </c>
      <c r="K198" s="118">
        <v>0.66666666666666663</v>
      </c>
      <c r="L198" s="118" t="s">
        <v>22</v>
      </c>
      <c r="M198" s="119" t="s">
        <v>22</v>
      </c>
    </row>
    <row r="199" spans="3:13" s="110" customFormat="1" ht="15.75" x14ac:dyDescent="0.2">
      <c r="C199" s="114" t="s">
        <v>2747</v>
      </c>
      <c r="D199" s="114" t="s">
        <v>22</v>
      </c>
      <c r="E199" s="114" t="s">
        <v>22</v>
      </c>
      <c r="F199" s="114" t="s">
        <v>1836</v>
      </c>
      <c r="G199" s="115" t="s">
        <v>403</v>
      </c>
      <c r="H199" s="116" t="s">
        <v>2706</v>
      </c>
      <c r="I199" s="117">
        <v>94</v>
      </c>
      <c r="J199" s="117">
        <v>78</v>
      </c>
      <c r="K199" s="118">
        <v>0.82978723404255317</v>
      </c>
      <c r="L199" s="118" t="s">
        <v>22</v>
      </c>
      <c r="M199" s="119" t="s">
        <v>22</v>
      </c>
    </row>
    <row r="200" spans="3:13" s="110" customFormat="1" ht="15.75" x14ac:dyDescent="0.2">
      <c r="C200" s="114" t="s">
        <v>2747</v>
      </c>
      <c r="D200" s="114" t="s">
        <v>22</v>
      </c>
      <c r="E200" s="114" t="s">
        <v>22</v>
      </c>
      <c r="F200" s="114" t="s">
        <v>1825</v>
      </c>
      <c r="G200" s="115" t="s">
        <v>403</v>
      </c>
      <c r="H200" s="116" t="s">
        <v>2706</v>
      </c>
      <c r="I200" s="117">
        <v>88</v>
      </c>
      <c r="J200" s="117">
        <v>86</v>
      </c>
      <c r="K200" s="118">
        <v>0.97727272727272729</v>
      </c>
      <c r="L200" s="118" t="s">
        <v>22</v>
      </c>
      <c r="M200" s="119" t="s">
        <v>22</v>
      </c>
    </row>
    <row r="201" spans="3:13" s="110" customFormat="1" ht="15.75" x14ac:dyDescent="0.2">
      <c r="C201" s="114" t="s">
        <v>2747</v>
      </c>
      <c r="D201" s="114" t="s">
        <v>22</v>
      </c>
      <c r="E201" s="114" t="s">
        <v>22</v>
      </c>
      <c r="F201" s="114" t="s">
        <v>1865</v>
      </c>
      <c r="G201" s="115" t="s">
        <v>403</v>
      </c>
      <c r="H201" s="116" t="s">
        <v>2706</v>
      </c>
      <c r="I201" s="117">
        <v>83</v>
      </c>
      <c r="J201" s="117">
        <v>74</v>
      </c>
      <c r="K201" s="118">
        <v>0.89156626506024095</v>
      </c>
      <c r="L201" s="118" t="s">
        <v>22</v>
      </c>
      <c r="M201" s="119" t="s">
        <v>22</v>
      </c>
    </row>
    <row r="202" spans="3:13" s="110" customFormat="1" ht="15.75" x14ac:dyDescent="0.2">
      <c r="C202" s="114" t="s">
        <v>2747</v>
      </c>
      <c r="D202" s="114" t="s">
        <v>22</v>
      </c>
      <c r="E202" s="114" t="s">
        <v>22</v>
      </c>
      <c r="F202" s="114" t="s">
        <v>1796</v>
      </c>
      <c r="G202" s="115" t="s">
        <v>404</v>
      </c>
      <c r="H202" s="116" t="s">
        <v>2706</v>
      </c>
      <c r="I202" s="117">
        <v>173</v>
      </c>
      <c r="J202" s="117">
        <v>84</v>
      </c>
      <c r="K202" s="118">
        <v>0.48554913294797686</v>
      </c>
      <c r="L202" s="118" t="s">
        <v>22</v>
      </c>
      <c r="M202" s="119" t="s">
        <v>22</v>
      </c>
    </row>
    <row r="203" spans="3:13" s="110" customFormat="1" ht="15.75" x14ac:dyDescent="0.2">
      <c r="C203" s="114" t="s">
        <v>2747</v>
      </c>
      <c r="D203" s="114" t="s">
        <v>22</v>
      </c>
      <c r="E203" s="114" t="s">
        <v>22</v>
      </c>
      <c r="F203" s="114" t="s">
        <v>1851</v>
      </c>
      <c r="G203" s="115" t="s">
        <v>404</v>
      </c>
      <c r="H203" s="116" t="s">
        <v>2706</v>
      </c>
      <c r="I203" s="117">
        <v>346</v>
      </c>
      <c r="J203" s="117">
        <v>257</v>
      </c>
      <c r="K203" s="118">
        <v>0.74277456647398843</v>
      </c>
      <c r="L203" s="118" t="s">
        <v>22</v>
      </c>
      <c r="M203" s="119" t="s">
        <v>22</v>
      </c>
    </row>
    <row r="204" spans="3:13" s="110" customFormat="1" ht="15.75" x14ac:dyDescent="0.2">
      <c r="C204" s="114" t="s">
        <v>2747</v>
      </c>
      <c r="D204" s="114" t="s">
        <v>22</v>
      </c>
      <c r="E204" s="114" t="s">
        <v>22</v>
      </c>
      <c r="F204" s="114" t="s">
        <v>1838</v>
      </c>
      <c r="G204" s="115" t="s">
        <v>403</v>
      </c>
      <c r="H204" s="116" t="s">
        <v>2706</v>
      </c>
      <c r="I204" s="117">
        <v>74</v>
      </c>
      <c r="J204" s="117">
        <v>72</v>
      </c>
      <c r="K204" s="118">
        <v>0.97297297297297303</v>
      </c>
      <c r="L204" s="118" t="s">
        <v>22</v>
      </c>
      <c r="M204" s="119" t="s">
        <v>22</v>
      </c>
    </row>
    <row r="205" spans="3:13" s="110" customFormat="1" ht="15.75" x14ac:dyDescent="0.2">
      <c r="C205" s="114" t="s">
        <v>2747</v>
      </c>
      <c r="D205" s="114" t="s">
        <v>22</v>
      </c>
      <c r="E205" s="114" t="s">
        <v>22</v>
      </c>
      <c r="F205" s="114" t="s">
        <v>1876</v>
      </c>
      <c r="G205" s="115" t="s">
        <v>403</v>
      </c>
      <c r="H205" s="116" t="s">
        <v>2706</v>
      </c>
      <c r="I205" s="117">
        <v>40</v>
      </c>
      <c r="J205" s="117">
        <v>85</v>
      </c>
      <c r="K205" s="118">
        <v>2.125</v>
      </c>
      <c r="L205" s="118" t="s">
        <v>22</v>
      </c>
      <c r="M205" s="119" t="s">
        <v>22</v>
      </c>
    </row>
    <row r="206" spans="3:13" s="110" customFormat="1" ht="15.75" x14ac:dyDescent="0.2">
      <c r="C206" s="114" t="s">
        <v>2747</v>
      </c>
      <c r="D206" s="114" t="s">
        <v>22</v>
      </c>
      <c r="E206" s="114" t="s">
        <v>22</v>
      </c>
      <c r="F206" s="114" t="s">
        <v>1794</v>
      </c>
      <c r="G206" s="115" t="s">
        <v>402</v>
      </c>
      <c r="H206" s="116" t="s">
        <v>2706</v>
      </c>
      <c r="I206" s="117">
        <v>2646</v>
      </c>
      <c r="J206" s="117">
        <v>520</v>
      </c>
      <c r="K206" s="118">
        <v>0.1965230536659108</v>
      </c>
      <c r="L206" s="118" t="s">
        <v>22</v>
      </c>
      <c r="M206" s="119" t="s">
        <v>22</v>
      </c>
    </row>
    <row r="207" spans="3:13" s="110" customFormat="1" ht="15.75" x14ac:dyDescent="0.2">
      <c r="C207" s="114" t="s">
        <v>2747</v>
      </c>
      <c r="D207" s="114" t="s">
        <v>22</v>
      </c>
      <c r="E207" s="114" t="s">
        <v>22</v>
      </c>
      <c r="F207" s="114" t="s">
        <v>1827</v>
      </c>
      <c r="G207" s="115" t="s">
        <v>403</v>
      </c>
      <c r="H207" s="116" t="s">
        <v>2706</v>
      </c>
      <c r="I207" s="117">
        <v>109</v>
      </c>
      <c r="J207" s="117">
        <v>70</v>
      </c>
      <c r="K207" s="118">
        <v>0.64220183486238536</v>
      </c>
      <c r="L207" s="118" t="s">
        <v>22</v>
      </c>
      <c r="M207" s="119" t="s">
        <v>22</v>
      </c>
    </row>
    <row r="208" spans="3:13" s="110" customFormat="1" ht="15.75" x14ac:dyDescent="0.2">
      <c r="C208" s="114" t="s">
        <v>2747</v>
      </c>
      <c r="D208" s="114" t="s">
        <v>22</v>
      </c>
      <c r="E208" s="114" t="s">
        <v>22</v>
      </c>
      <c r="F208" s="114" t="s">
        <v>1805</v>
      </c>
      <c r="G208" s="115" t="s">
        <v>405</v>
      </c>
      <c r="H208" s="116" t="s">
        <v>2706</v>
      </c>
      <c r="I208" s="117">
        <v>196</v>
      </c>
      <c r="J208" s="117">
        <v>279</v>
      </c>
      <c r="K208" s="118">
        <v>1.4234693877551021</v>
      </c>
      <c r="L208" s="118" t="s">
        <v>22</v>
      </c>
      <c r="M208" s="119" t="s">
        <v>22</v>
      </c>
    </row>
    <row r="209" spans="3:13" s="110" customFormat="1" ht="15.75" x14ac:dyDescent="0.2">
      <c r="C209" s="114" t="s">
        <v>2747</v>
      </c>
      <c r="D209" s="114" t="s">
        <v>22</v>
      </c>
      <c r="E209" s="114" t="s">
        <v>22</v>
      </c>
      <c r="F209" s="114" t="s">
        <v>1817</v>
      </c>
      <c r="G209" s="115" t="s">
        <v>403</v>
      </c>
      <c r="H209" s="116" t="s">
        <v>2706</v>
      </c>
      <c r="I209" s="117">
        <v>63</v>
      </c>
      <c r="J209" s="117">
        <v>40</v>
      </c>
      <c r="K209" s="118">
        <v>0.63492063492063489</v>
      </c>
      <c r="L209" s="118" t="s">
        <v>22</v>
      </c>
      <c r="M209" s="119" t="s">
        <v>22</v>
      </c>
    </row>
    <row r="210" spans="3:13" s="110" customFormat="1" ht="15.75" x14ac:dyDescent="0.2">
      <c r="C210" s="114" t="s">
        <v>2747</v>
      </c>
      <c r="D210" s="114" t="s">
        <v>22</v>
      </c>
      <c r="E210" s="114" t="s">
        <v>22</v>
      </c>
      <c r="F210" s="114" t="s">
        <v>1871</v>
      </c>
      <c r="G210" s="115" t="s">
        <v>404</v>
      </c>
      <c r="H210" s="116" t="s">
        <v>2706</v>
      </c>
      <c r="I210" s="117">
        <v>205</v>
      </c>
      <c r="J210" s="117">
        <v>152</v>
      </c>
      <c r="K210" s="118">
        <v>0.74146341463414633</v>
      </c>
      <c r="L210" s="118" t="s">
        <v>22</v>
      </c>
      <c r="M210" s="119" t="s">
        <v>22</v>
      </c>
    </row>
    <row r="211" spans="3:13" s="110" customFormat="1" ht="15.75" x14ac:dyDescent="0.2">
      <c r="C211" s="114" t="s">
        <v>2747</v>
      </c>
      <c r="D211" s="114" t="s">
        <v>22</v>
      </c>
      <c r="E211" s="114" t="s">
        <v>22</v>
      </c>
      <c r="F211" s="114" t="s">
        <v>1800</v>
      </c>
      <c r="G211" s="115" t="s">
        <v>404</v>
      </c>
      <c r="H211" s="116" t="s">
        <v>2706</v>
      </c>
      <c r="I211" s="117">
        <v>175</v>
      </c>
      <c r="J211" s="117">
        <v>92</v>
      </c>
      <c r="K211" s="118">
        <v>0.52571428571428569</v>
      </c>
      <c r="L211" s="118" t="s">
        <v>22</v>
      </c>
      <c r="M211" s="119" t="s">
        <v>22</v>
      </c>
    </row>
    <row r="212" spans="3:13" s="110" customFormat="1" ht="15.75" x14ac:dyDescent="0.2">
      <c r="C212" s="114" t="s">
        <v>2747</v>
      </c>
      <c r="D212" s="114" t="s">
        <v>22</v>
      </c>
      <c r="E212" s="114" t="s">
        <v>22</v>
      </c>
      <c r="F212" s="114" t="s">
        <v>1878</v>
      </c>
      <c r="G212" s="115" t="s">
        <v>403</v>
      </c>
      <c r="H212" s="116" t="s">
        <v>2706</v>
      </c>
      <c r="I212" s="117">
        <v>42</v>
      </c>
      <c r="J212" s="117">
        <v>48</v>
      </c>
      <c r="K212" s="118">
        <v>1.1428571428571428</v>
      </c>
      <c r="L212" s="118" t="s">
        <v>22</v>
      </c>
      <c r="M212" s="119" t="s">
        <v>22</v>
      </c>
    </row>
    <row r="213" spans="3:13" s="110" customFormat="1" ht="15.75" x14ac:dyDescent="0.2">
      <c r="C213" s="114" t="s">
        <v>2747</v>
      </c>
      <c r="D213" s="114" t="s">
        <v>22</v>
      </c>
      <c r="E213" s="114" t="s">
        <v>22</v>
      </c>
      <c r="F213" s="114" t="s">
        <v>1861</v>
      </c>
      <c r="G213" s="115" t="s">
        <v>403</v>
      </c>
      <c r="H213" s="116" t="s">
        <v>2706</v>
      </c>
      <c r="I213" s="117">
        <v>69</v>
      </c>
      <c r="J213" s="117">
        <v>124</v>
      </c>
      <c r="K213" s="118">
        <v>1.7971014492753623</v>
      </c>
      <c r="L213" s="118" t="s">
        <v>22</v>
      </c>
      <c r="M213" s="119" t="s">
        <v>22</v>
      </c>
    </row>
    <row r="214" spans="3:13" s="110" customFormat="1" ht="15.75" x14ac:dyDescent="0.2">
      <c r="C214" s="114" t="s">
        <v>2747</v>
      </c>
      <c r="D214" s="114" t="s">
        <v>22</v>
      </c>
      <c r="E214" s="114" t="s">
        <v>22</v>
      </c>
      <c r="F214" s="114" t="s">
        <v>1829</v>
      </c>
      <c r="G214" s="115" t="s">
        <v>403</v>
      </c>
      <c r="H214" s="116" t="s">
        <v>2706</v>
      </c>
      <c r="I214" s="117">
        <v>47</v>
      </c>
      <c r="J214" s="117">
        <v>67</v>
      </c>
      <c r="K214" s="118">
        <v>1.425531914893617</v>
      </c>
      <c r="L214" s="118" t="s">
        <v>22</v>
      </c>
      <c r="M214" s="119" t="s">
        <v>22</v>
      </c>
    </row>
    <row r="215" spans="3:13" s="110" customFormat="1" ht="15.75" x14ac:dyDescent="0.2">
      <c r="C215" s="114" t="s">
        <v>2747</v>
      </c>
      <c r="D215" s="114" t="s">
        <v>22</v>
      </c>
      <c r="E215" s="114" t="s">
        <v>22</v>
      </c>
      <c r="F215" s="114" t="s">
        <v>1811</v>
      </c>
      <c r="G215" s="115" t="s">
        <v>403</v>
      </c>
      <c r="H215" s="116" t="s">
        <v>2706</v>
      </c>
      <c r="I215" s="117">
        <v>116</v>
      </c>
      <c r="J215" s="117">
        <v>202</v>
      </c>
      <c r="K215" s="118">
        <v>1.7413793103448276</v>
      </c>
      <c r="L215" s="118" t="s">
        <v>22</v>
      </c>
      <c r="M215" s="119" t="s">
        <v>22</v>
      </c>
    </row>
    <row r="216" spans="3:13" s="110" customFormat="1" ht="15.75" x14ac:dyDescent="0.2">
      <c r="C216" s="114" t="s">
        <v>2747</v>
      </c>
      <c r="D216" s="114" t="s">
        <v>22</v>
      </c>
      <c r="E216" s="114" t="s">
        <v>1950</v>
      </c>
      <c r="F216" s="114" t="s">
        <v>1956</v>
      </c>
      <c r="G216" s="115" t="s">
        <v>403</v>
      </c>
      <c r="H216" s="116" t="s">
        <v>2706</v>
      </c>
      <c r="I216" s="117">
        <v>65</v>
      </c>
      <c r="J216" s="117">
        <v>104</v>
      </c>
      <c r="K216" s="118">
        <v>1.6</v>
      </c>
      <c r="L216" s="118" t="s">
        <v>22</v>
      </c>
      <c r="M216" s="119" t="s">
        <v>22</v>
      </c>
    </row>
    <row r="217" spans="3:13" s="110" customFormat="1" ht="15.75" x14ac:dyDescent="0.2">
      <c r="C217" s="114" t="s">
        <v>2747</v>
      </c>
      <c r="D217" s="114" t="s">
        <v>22</v>
      </c>
      <c r="E217" s="114" t="s">
        <v>1950</v>
      </c>
      <c r="F217" s="114" t="s">
        <v>1961</v>
      </c>
      <c r="G217" s="115" t="s">
        <v>404</v>
      </c>
      <c r="H217" s="116" t="s">
        <v>2706</v>
      </c>
      <c r="I217" s="117">
        <v>262</v>
      </c>
      <c r="J217" s="117">
        <v>80</v>
      </c>
      <c r="K217" s="118">
        <v>0.30534351145038169</v>
      </c>
      <c r="L217" s="118" t="s">
        <v>22</v>
      </c>
      <c r="M217" s="119" t="s">
        <v>22</v>
      </c>
    </row>
    <row r="218" spans="3:13" s="110" customFormat="1" ht="15.75" x14ac:dyDescent="0.2">
      <c r="C218" s="114" t="s">
        <v>2747</v>
      </c>
      <c r="D218" s="114" t="s">
        <v>22</v>
      </c>
      <c r="E218" s="114" t="s">
        <v>1950</v>
      </c>
      <c r="F218" s="114" t="s">
        <v>1950</v>
      </c>
      <c r="G218" s="115" t="s">
        <v>405</v>
      </c>
      <c r="H218" s="116" t="s">
        <v>2706</v>
      </c>
      <c r="I218" s="117">
        <v>244</v>
      </c>
      <c r="J218" s="117">
        <v>176</v>
      </c>
      <c r="K218" s="118">
        <v>0.72131147540983609</v>
      </c>
      <c r="L218" s="118" t="s">
        <v>22</v>
      </c>
      <c r="M218" s="119" t="s">
        <v>22</v>
      </c>
    </row>
    <row r="219" spans="3:13" s="110" customFormat="1" ht="15.75" x14ac:dyDescent="0.2">
      <c r="C219" s="114" t="s">
        <v>2747</v>
      </c>
      <c r="D219" s="114" t="s">
        <v>22</v>
      </c>
      <c r="E219" s="114" t="s">
        <v>1950</v>
      </c>
      <c r="F219" s="114" t="s">
        <v>1964</v>
      </c>
      <c r="G219" s="115" t="s">
        <v>403</v>
      </c>
      <c r="H219" s="116" t="s">
        <v>2733</v>
      </c>
      <c r="I219" s="117">
        <v>106</v>
      </c>
      <c r="J219" s="117">
        <v>29</v>
      </c>
      <c r="K219" s="118">
        <v>0.27358490566037735</v>
      </c>
      <c r="L219" s="118" t="s">
        <v>22</v>
      </c>
      <c r="M219" s="119" t="s">
        <v>21</v>
      </c>
    </row>
    <row r="220" spans="3:13" s="110" customFormat="1" ht="15.75" x14ac:dyDescent="0.2">
      <c r="C220" s="114" t="s">
        <v>2747</v>
      </c>
      <c r="D220" s="114" t="s">
        <v>22</v>
      </c>
      <c r="E220" s="114" t="s">
        <v>1950</v>
      </c>
      <c r="F220" s="114" t="s">
        <v>1954</v>
      </c>
      <c r="G220" s="115" t="s">
        <v>403</v>
      </c>
      <c r="H220" s="116" t="s">
        <v>2706</v>
      </c>
      <c r="I220" s="117">
        <v>76</v>
      </c>
      <c r="J220" s="117">
        <v>95</v>
      </c>
      <c r="K220" s="118">
        <v>1.25</v>
      </c>
      <c r="L220" s="118" t="s">
        <v>22</v>
      </c>
      <c r="M220" s="119" t="s">
        <v>22</v>
      </c>
    </row>
    <row r="221" spans="3:13" s="110" customFormat="1" ht="15.75" x14ac:dyDescent="0.2">
      <c r="C221" s="114" t="s">
        <v>2747</v>
      </c>
      <c r="D221" s="114" t="s">
        <v>22</v>
      </c>
      <c r="E221" s="114" t="s">
        <v>1950</v>
      </c>
      <c r="F221" s="114" t="s">
        <v>1952</v>
      </c>
      <c r="G221" s="115" t="s">
        <v>404</v>
      </c>
      <c r="H221" s="116" t="s">
        <v>2706</v>
      </c>
      <c r="I221" s="117">
        <v>109</v>
      </c>
      <c r="J221" s="117">
        <v>69</v>
      </c>
      <c r="K221" s="118">
        <v>0.6330275229357798</v>
      </c>
      <c r="L221" s="118" t="s">
        <v>22</v>
      </c>
      <c r="M221" s="119" t="s">
        <v>22</v>
      </c>
    </row>
    <row r="222" spans="3:13" s="110" customFormat="1" ht="15.75" x14ac:dyDescent="0.2">
      <c r="C222" s="114" t="s">
        <v>2747</v>
      </c>
      <c r="D222" s="114" t="s">
        <v>22</v>
      </c>
      <c r="E222" s="114" t="s">
        <v>1950</v>
      </c>
      <c r="F222" s="114" t="s">
        <v>1959</v>
      </c>
      <c r="G222" s="115" t="s">
        <v>403</v>
      </c>
      <c r="H222" s="116" t="s">
        <v>2706</v>
      </c>
      <c r="I222" s="117">
        <v>45</v>
      </c>
      <c r="J222" s="117">
        <v>46</v>
      </c>
      <c r="K222" s="118">
        <v>1.0222222222222221</v>
      </c>
      <c r="L222" s="118" t="s">
        <v>22</v>
      </c>
      <c r="M222" s="119" t="s">
        <v>22</v>
      </c>
    </row>
    <row r="223" spans="3:13" s="110" customFormat="1" ht="15.75" x14ac:dyDescent="0.2">
      <c r="C223" s="114" t="s">
        <v>2747</v>
      </c>
      <c r="D223" s="114" t="s">
        <v>22</v>
      </c>
      <c r="E223" s="114" t="s">
        <v>1950</v>
      </c>
      <c r="F223" s="114" t="s">
        <v>1966</v>
      </c>
      <c r="G223" s="115" t="s">
        <v>403</v>
      </c>
      <c r="H223" s="116" t="s">
        <v>2706</v>
      </c>
      <c r="I223" s="117">
        <v>108</v>
      </c>
      <c r="J223" s="117">
        <v>114</v>
      </c>
      <c r="K223" s="118">
        <v>1.0555555555555556</v>
      </c>
      <c r="L223" s="118" t="s">
        <v>22</v>
      </c>
      <c r="M223" s="119" t="s">
        <v>22</v>
      </c>
    </row>
    <row r="224" spans="3:13" s="110" customFormat="1" ht="15.75" x14ac:dyDescent="0.2">
      <c r="C224" s="114" t="s">
        <v>2747</v>
      </c>
      <c r="D224" s="114" t="s">
        <v>22</v>
      </c>
      <c r="E224" s="114" t="s">
        <v>1950</v>
      </c>
      <c r="F224" s="114" t="s">
        <v>1948</v>
      </c>
      <c r="G224" s="115" t="s">
        <v>405</v>
      </c>
      <c r="H224" s="116" t="s">
        <v>2706</v>
      </c>
      <c r="I224" s="117">
        <v>225</v>
      </c>
      <c r="J224" s="117">
        <v>49</v>
      </c>
      <c r="K224" s="118">
        <v>0.21777777777777776</v>
      </c>
      <c r="L224" s="118" t="s">
        <v>22</v>
      </c>
      <c r="M224" s="119" t="s">
        <v>22</v>
      </c>
    </row>
    <row r="225" spans="3:13" s="110" customFormat="1" ht="15.75" x14ac:dyDescent="0.2">
      <c r="C225" s="114" t="s">
        <v>2747</v>
      </c>
      <c r="D225" s="114" t="s">
        <v>22</v>
      </c>
      <c r="E225" s="114" t="s">
        <v>21</v>
      </c>
      <c r="F225" s="114" t="s">
        <v>2002</v>
      </c>
      <c r="G225" s="115" t="s">
        <v>403</v>
      </c>
      <c r="H225" s="116" t="s">
        <v>2733</v>
      </c>
      <c r="I225" s="117">
        <v>57</v>
      </c>
      <c r="J225" s="117">
        <v>16</v>
      </c>
      <c r="K225" s="118">
        <v>0.2807017543859649</v>
      </c>
      <c r="L225" s="118" t="s">
        <v>22</v>
      </c>
      <c r="M225" s="119" t="s">
        <v>21</v>
      </c>
    </row>
    <row r="226" spans="3:13" s="110" customFormat="1" ht="15.75" x14ac:dyDescent="0.2">
      <c r="C226" s="114" t="s">
        <v>2747</v>
      </c>
      <c r="D226" s="114" t="s">
        <v>22</v>
      </c>
      <c r="E226" s="114" t="s">
        <v>21</v>
      </c>
      <c r="F226" s="114" t="s">
        <v>2000</v>
      </c>
      <c r="G226" s="115" t="s">
        <v>403</v>
      </c>
      <c r="H226" s="116" t="s">
        <v>2733</v>
      </c>
      <c r="I226" s="117">
        <v>66</v>
      </c>
      <c r="J226" s="117">
        <v>93</v>
      </c>
      <c r="K226" s="118">
        <v>1.4090909090909092</v>
      </c>
      <c r="L226" s="118" t="s">
        <v>22</v>
      </c>
      <c r="M226" s="119" t="s">
        <v>21</v>
      </c>
    </row>
    <row r="227" spans="3:13" s="110" customFormat="1" ht="15.75" x14ac:dyDescent="0.2">
      <c r="C227" s="114" t="s">
        <v>2747</v>
      </c>
      <c r="D227" s="114" t="s">
        <v>22</v>
      </c>
      <c r="E227" s="114" t="s">
        <v>21</v>
      </c>
      <c r="F227" s="114" t="s">
        <v>2009</v>
      </c>
      <c r="G227" s="115" t="s">
        <v>403</v>
      </c>
      <c r="H227" s="116" t="s">
        <v>2733</v>
      </c>
      <c r="I227" s="117">
        <v>56</v>
      </c>
      <c r="J227" s="117">
        <v>34</v>
      </c>
      <c r="K227" s="118">
        <v>0.6071428571428571</v>
      </c>
      <c r="L227" s="118" t="s">
        <v>22</v>
      </c>
      <c r="M227" s="119" t="s">
        <v>21</v>
      </c>
    </row>
    <row r="228" spans="3:13" s="110" customFormat="1" ht="15.75" x14ac:dyDescent="0.2">
      <c r="C228" s="114" t="s">
        <v>2747</v>
      </c>
      <c r="D228" s="114" t="s">
        <v>22</v>
      </c>
      <c r="E228" s="114" t="s">
        <v>21</v>
      </c>
      <c r="F228" s="114" t="s">
        <v>1974</v>
      </c>
      <c r="G228" s="115" t="s">
        <v>403</v>
      </c>
      <c r="H228" s="116" t="s">
        <v>2733</v>
      </c>
      <c r="I228" s="117">
        <v>92</v>
      </c>
      <c r="J228" s="117">
        <v>41</v>
      </c>
      <c r="K228" s="118">
        <v>0.44565217391304346</v>
      </c>
      <c r="L228" s="118" t="s">
        <v>22</v>
      </c>
      <c r="M228" s="119" t="s">
        <v>21</v>
      </c>
    </row>
    <row r="229" spans="3:13" s="110" customFormat="1" ht="15.75" x14ac:dyDescent="0.2">
      <c r="C229" s="114" t="s">
        <v>2747</v>
      </c>
      <c r="D229" s="114" t="s">
        <v>22</v>
      </c>
      <c r="E229" s="114" t="s">
        <v>21</v>
      </c>
      <c r="F229" s="114" t="s">
        <v>2007</v>
      </c>
      <c r="G229" s="115" t="s">
        <v>403</v>
      </c>
      <c r="H229" s="116" t="s">
        <v>2733</v>
      </c>
      <c r="I229" s="117">
        <v>71</v>
      </c>
      <c r="J229" s="117">
        <v>24</v>
      </c>
      <c r="K229" s="118">
        <v>0.3380281690140845</v>
      </c>
      <c r="L229" s="118" t="s">
        <v>22</v>
      </c>
      <c r="M229" s="119" t="s">
        <v>21</v>
      </c>
    </row>
    <row r="230" spans="3:13" s="110" customFormat="1" ht="15.75" x14ac:dyDescent="0.2">
      <c r="C230" s="114" t="s">
        <v>2747</v>
      </c>
      <c r="D230" s="114" t="s">
        <v>22</v>
      </c>
      <c r="E230" s="114" t="s">
        <v>21</v>
      </c>
      <c r="F230" s="114" t="s">
        <v>1990</v>
      </c>
      <c r="G230" s="115" t="s">
        <v>404</v>
      </c>
      <c r="H230" s="116" t="s">
        <v>2733</v>
      </c>
      <c r="I230" s="117">
        <v>171</v>
      </c>
      <c r="J230" s="117">
        <v>82</v>
      </c>
      <c r="K230" s="118">
        <v>0.47953216374269003</v>
      </c>
      <c r="L230" s="118" t="s">
        <v>22</v>
      </c>
      <c r="M230" s="119" t="s">
        <v>21</v>
      </c>
    </row>
    <row r="231" spans="3:13" s="110" customFormat="1" ht="15.75" x14ac:dyDescent="0.2">
      <c r="C231" s="114" t="s">
        <v>2747</v>
      </c>
      <c r="D231" s="114" t="s">
        <v>22</v>
      </c>
      <c r="E231" s="114" t="s">
        <v>21</v>
      </c>
      <c r="F231" s="114" t="s">
        <v>1998</v>
      </c>
      <c r="G231" s="115" t="s">
        <v>403</v>
      </c>
      <c r="H231" s="116" t="s">
        <v>2733</v>
      </c>
      <c r="I231" s="117">
        <v>40</v>
      </c>
      <c r="J231" s="117">
        <v>29</v>
      </c>
      <c r="K231" s="118">
        <v>0.72499999999999998</v>
      </c>
      <c r="L231" s="118" t="s">
        <v>22</v>
      </c>
      <c r="M231" s="119" t="s">
        <v>21</v>
      </c>
    </row>
    <row r="232" spans="3:13" s="110" customFormat="1" ht="15.75" x14ac:dyDescent="0.2">
      <c r="C232" s="114" t="s">
        <v>2747</v>
      </c>
      <c r="D232" s="114" t="s">
        <v>22</v>
      </c>
      <c r="E232" s="114" t="s">
        <v>21</v>
      </c>
      <c r="F232" s="114" t="s">
        <v>1994</v>
      </c>
      <c r="G232" s="115" t="s">
        <v>403</v>
      </c>
      <c r="H232" s="116" t="s">
        <v>2733</v>
      </c>
      <c r="I232" s="117">
        <v>69</v>
      </c>
      <c r="J232" s="117">
        <v>35</v>
      </c>
      <c r="K232" s="118">
        <v>0.50724637681159424</v>
      </c>
      <c r="L232" s="118" t="s">
        <v>22</v>
      </c>
      <c r="M232" s="119" t="s">
        <v>21</v>
      </c>
    </row>
    <row r="233" spans="3:13" s="110" customFormat="1" ht="15.75" x14ac:dyDescent="0.2">
      <c r="C233" s="114" t="s">
        <v>2747</v>
      </c>
      <c r="D233" s="114" t="s">
        <v>22</v>
      </c>
      <c r="E233" s="114" t="s">
        <v>21</v>
      </c>
      <c r="F233" s="114" t="s">
        <v>1996</v>
      </c>
      <c r="G233" s="115" t="s">
        <v>403</v>
      </c>
      <c r="H233" s="116" t="s">
        <v>2733</v>
      </c>
      <c r="I233" s="117">
        <v>47</v>
      </c>
      <c r="J233" s="117">
        <v>6</v>
      </c>
      <c r="K233" s="118">
        <v>0.1276595744680851</v>
      </c>
      <c r="L233" s="118" t="s">
        <v>22</v>
      </c>
      <c r="M233" s="119" t="s">
        <v>21</v>
      </c>
    </row>
    <row r="234" spans="3:13" s="110" customFormat="1" ht="15.75" x14ac:dyDescent="0.2">
      <c r="C234" s="114" t="s">
        <v>2747</v>
      </c>
      <c r="D234" s="114" t="s">
        <v>22</v>
      </c>
      <c r="E234" s="114" t="s">
        <v>21</v>
      </c>
      <c r="F234" s="114" t="s">
        <v>1992</v>
      </c>
      <c r="G234" s="115" t="s">
        <v>403</v>
      </c>
      <c r="H234" s="116" t="s">
        <v>2733</v>
      </c>
      <c r="I234" s="117">
        <v>103</v>
      </c>
      <c r="J234" s="117">
        <v>7</v>
      </c>
      <c r="K234" s="118">
        <v>6.7961165048543687E-2</v>
      </c>
      <c r="L234" s="118" t="s">
        <v>22</v>
      </c>
      <c r="M234" s="119" t="s">
        <v>21</v>
      </c>
    </row>
    <row r="235" spans="3:13" s="110" customFormat="1" ht="15.75" x14ac:dyDescent="0.2">
      <c r="C235" s="114" t="s">
        <v>2747</v>
      </c>
      <c r="D235" s="114" t="s">
        <v>22</v>
      </c>
      <c r="E235" s="114" t="s">
        <v>21</v>
      </c>
      <c r="F235" s="114" t="s">
        <v>21</v>
      </c>
      <c r="G235" s="115" t="s">
        <v>405</v>
      </c>
      <c r="H235" s="116" t="s">
        <v>2733</v>
      </c>
      <c r="I235" s="117">
        <v>310</v>
      </c>
      <c r="J235" s="117">
        <v>95</v>
      </c>
      <c r="K235" s="118">
        <v>0.30645161290322581</v>
      </c>
      <c r="L235" s="118" t="s">
        <v>22</v>
      </c>
      <c r="M235" s="119" t="s">
        <v>21</v>
      </c>
    </row>
    <row r="236" spans="3:13" s="110" customFormat="1" ht="15.75" x14ac:dyDescent="0.2">
      <c r="C236" s="114" t="s">
        <v>2747</v>
      </c>
      <c r="D236" s="114" t="s">
        <v>22</v>
      </c>
      <c r="E236" s="114" t="s">
        <v>21</v>
      </c>
      <c r="F236" s="114" t="s">
        <v>1976</v>
      </c>
      <c r="G236" s="115" t="s">
        <v>403</v>
      </c>
      <c r="H236" s="116" t="s">
        <v>2733</v>
      </c>
      <c r="I236" s="117">
        <v>106</v>
      </c>
      <c r="J236" s="117">
        <v>1</v>
      </c>
      <c r="K236" s="118">
        <v>9.433962264150943E-3</v>
      </c>
      <c r="L236" s="118" t="s">
        <v>22</v>
      </c>
      <c r="M236" s="119" t="s">
        <v>21</v>
      </c>
    </row>
    <row r="237" spans="3:13" s="110" customFormat="1" ht="15.75" x14ac:dyDescent="0.2">
      <c r="C237" s="114" t="s">
        <v>2747</v>
      </c>
      <c r="D237" s="114" t="s">
        <v>22</v>
      </c>
      <c r="E237" s="114" t="s">
        <v>21</v>
      </c>
      <c r="F237" s="114" t="s">
        <v>1970</v>
      </c>
      <c r="G237" s="115" t="s">
        <v>405</v>
      </c>
      <c r="H237" s="116" t="s">
        <v>2733</v>
      </c>
      <c r="I237" s="117">
        <v>198</v>
      </c>
      <c r="J237" s="117">
        <v>35</v>
      </c>
      <c r="K237" s="118">
        <v>0.17676767676767677</v>
      </c>
      <c r="L237" s="118" t="s">
        <v>22</v>
      </c>
      <c r="M237" s="119" t="s">
        <v>21</v>
      </c>
    </row>
    <row r="238" spans="3:13" s="110" customFormat="1" ht="31.5" x14ac:dyDescent="0.2">
      <c r="C238" s="114" t="s">
        <v>2747</v>
      </c>
      <c r="D238" s="114" t="s">
        <v>22</v>
      </c>
      <c r="E238" s="114" t="s">
        <v>12</v>
      </c>
      <c r="F238" s="114" t="s">
        <v>2119</v>
      </c>
      <c r="G238" s="115" t="s">
        <v>403</v>
      </c>
      <c r="H238" s="116" t="s">
        <v>2733</v>
      </c>
      <c r="I238" s="117">
        <v>45</v>
      </c>
      <c r="J238" s="117">
        <v>43</v>
      </c>
      <c r="K238" s="118">
        <v>0.9555555555555556</v>
      </c>
      <c r="L238" s="118" t="s">
        <v>22</v>
      </c>
      <c r="M238" s="119" t="s">
        <v>12</v>
      </c>
    </row>
    <row r="239" spans="3:13" s="110" customFormat="1" ht="31.5" x14ac:dyDescent="0.2">
      <c r="C239" s="114" t="s">
        <v>2747</v>
      </c>
      <c r="D239" s="114" t="s">
        <v>22</v>
      </c>
      <c r="E239" s="114" t="s">
        <v>12</v>
      </c>
      <c r="F239" s="114" t="s">
        <v>2084</v>
      </c>
      <c r="G239" s="115" t="s">
        <v>403</v>
      </c>
      <c r="H239" s="116" t="s">
        <v>2733</v>
      </c>
      <c r="I239" s="117">
        <v>59</v>
      </c>
      <c r="J239" s="117">
        <v>59</v>
      </c>
      <c r="K239" s="118">
        <v>1</v>
      </c>
      <c r="L239" s="118" t="s">
        <v>22</v>
      </c>
      <c r="M239" s="119" t="s">
        <v>12</v>
      </c>
    </row>
    <row r="240" spans="3:13" s="110" customFormat="1" ht="15.75" x14ac:dyDescent="0.2">
      <c r="C240" s="114" t="s">
        <v>2747</v>
      </c>
      <c r="D240" s="114" t="s">
        <v>22</v>
      </c>
      <c r="E240" s="114" t="s">
        <v>12</v>
      </c>
      <c r="F240" s="114" t="s">
        <v>2058</v>
      </c>
      <c r="G240" s="115" t="s">
        <v>404</v>
      </c>
      <c r="H240" s="116" t="s">
        <v>2733</v>
      </c>
      <c r="I240" s="117">
        <v>173</v>
      </c>
      <c r="J240" s="117">
        <v>127</v>
      </c>
      <c r="K240" s="118">
        <v>0.73410404624277459</v>
      </c>
      <c r="L240" s="118" t="s">
        <v>22</v>
      </c>
      <c r="M240" s="119" t="s">
        <v>20</v>
      </c>
    </row>
    <row r="241" spans="3:13" s="110" customFormat="1" ht="31.5" x14ac:dyDescent="0.2">
      <c r="C241" s="114" t="s">
        <v>2747</v>
      </c>
      <c r="D241" s="114" t="s">
        <v>22</v>
      </c>
      <c r="E241" s="114" t="s">
        <v>12</v>
      </c>
      <c r="F241" s="114" t="s">
        <v>2090</v>
      </c>
      <c r="G241" s="115" t="s">
        <v>403</v>
      </c>
      <c r="H241" s="116" t="s">
        <v>2733</v>
      </c>
      <c r="I241" s="117">
        <v>87</v>
      </c>
      <c r="J241" s="117">
        <v>85</v>
      </c>
      <c r="K241" s="118">
        <v>0.97701149425287359</v>
      </c>
      <c r="L241" s="118" t="s">
        <v>22</v>
      </c>
      <c r="M241" s="119" t="s">
        <v>12</v>
      </c>
    </row>
    <row r="242" spans="3:13" s="110" customFormat="1" ht="31.5" x14ac:dyDescent="0.2">
      <c r="C242" s="114" t="s">
        <v>2747</v>
      </c>
      <c r="D242" s="114" t="s">
        <v>22</v>
      </c>
      <c r="E242" s="114" t="s">
        <v>12</v>
      </c>
      <c r="F242" s="114" t="s">
        <v>2086</v>
      </c>
      <c r="G242" s="115" t="s">
        <v>403</v>
      </c>
      <c r="H242" s="116" t="s">
        <v>2733</v>
      </c>
      <c r="I242" s="117">
        <v>47</v>
      </c>
      <c r="J242" s="117">
        <v>91</v>
      </c>
      <c r="K242" s="118">
        <v>1.9361702127659575</v>
      </c>
      <c r="L242" s="118" t="s">
        <v>22</v>
      </c>
      <c r="M242" s="119" t="s">
        <v>12</v>
      </c>
    </row>
    <row r="243" spans="3:13" s="110" customFormat="1" ht="31.5" x14ac:dyDescent="0.2">
      <c r="C243" s="114" t="s">
        <v>2747</v>
      </c>
      <c r="D243" s="114" t="s">
        <v>22</v>
      </c>
      <c r="E243" s="114" t="s">
        <v>12</v>
      </c>
      <c r="F243" s="114" t="s">
        <v>2117</v>
      </c>
      <c r="G243" s="115" t="s">
        <v>403</v>
      </c>
      <c r="H243" s="116" t="s">
        <v>2733</v>
      </c>
      <c r="I243" s="117">
        <v>33</v>
      </c>
      <c r="J243" s="117">
        <v>19</v>
      </c>
      <c r="K243" s="118">
        <v>0.5757575757575758</v>
      </c>
      <c r="L243" s="118" t="s">
        <v>22</v>
      </c>
      <c r="M243" s="119" t="s">
        <v>12</v>
      </c>
    </row>
    <row r="244" spans="3:13" s="110" customFormat="1" ht="31.5" x14ac:dyDescent="0.2">
      <c r="C244" s="114" t="s">
        <v>2747</v>
      </c>
      <c r="D244" s="114" t="s">
        <v>22</v>
      </c>
      <c r="E244" s="114" t="s">
        <v>12</v>
      </c>
      <c r="F244" s="114" t="s">
        <v>2092</v>
      </c>
      <c r="G244" s="115" t="s">
        <v>403</v>
      </c>
      <c r="H244" s="116" t="s">
        <v>2733</v>
      </c>
      <c r="I244" s="117">
        <v>40</v>
      </c>
      <c r="J244" s="117">
        <v>33</v>
      </c>
      <c r="K244" s="118">
        <v>0.82499999999999996</v>
      </c>
      <c r="L244" s="118" t="s">
        <v>22</v>
      </c>
      <c r="M244" s="119" t="s">
        <v>12</v>
      </c>
    </row>
    <row r="245" spans="3:13" s="110" customFormat="1" ht="31.5" x14ac:dyDescent="0.2">
      <c r="C245" s="114" t="s">
        <v>2747</v>
      </c>
      <c r="D245" s="114" t="s">
        <v>22</v>
      </c>
      <c r="E245" s="114" t="s">
        <v>12</v>
      </c>
      <c r="F245" s="114" t="s">
        <v>2080</v>
      </c>
      <c r="G245" s="115" t="s">
        <v>403</v>
      </c>
      <c r="H245" s="116" t="s">
        <v>2733</v>
      </c>
      <c r="I245" s="117">
        <v>36</v>
      </c>
      <c r="J245" s="117">
        <v>43</v>
      </c>
      <c r="K245" s="118">
        <v>1.1944444444444444</v>
      </c>
      <c r="L245" s="118" t="s">
        <v>22</v>
      </c>
      <c r="M245" s="119" t="s">
        <v>12</v>
      </c>
    </row>
    <row r="246" spans="3:13" s="110" customFormat="1" ht="15.75" x14ac:dyDescent="0.2">
      <c r="C246" s="114" t="s">
        <v>2747</v>
      </c>
      <c r="D246" s="114" t="s">
        <v>22</v>
      </c>
      <c r="E246" s="114" t="s">
        <v>12</v>
      </c>
      <c r="F246" s="114" t="s">
        <v>2060</v>
      </c>
      <c r="G246" s="115" t="s">
        <v>403</v>
      </c>
      <c r="H246" s="116" t="s">
        <v>2733</v>
      </c>
      <c r="I246" s="117">
        <v>112</v>
      </c>
      <c r="J246" s="117">
        <v>79</v>
      </c>
      <c r="K246" s="118">
        <v>0.7053571428571429</v>
      </c>
      <c r="L246" s="118" t="s">
        <v>22</v>
      </c>
      <c r="M246" s="119" t="s">
        <v>20</v>
      </c>
    </row>
    <row r="247" spans="3:13" s="110" customFormat="1" ht="31.5" x14ac:dyDescent="0.2">
      <c r="C247" s="114" t="s">
        <v>2747</v>
      </c>
      <c r="D247" s="114" t="s">
        <v>22</v>
      </c>
      <c r="E247" s="114" t="s">
        <v>12</v>
      </c>
      <c r="F247" s="114" t="s">
        <v>2082</v>
      </c>
      <c r="G247" s="115" t="s">
        <v>403</v>
      </c>
      <c r="H247" s="116" t="s">
        <v>2733</v>
      </c>
      <c r="I247" s="117">
        <v>24</v>
      </c>
      <c r="J247" s="117">
        <v>4</v>
      </c>
      <c r="K247" s="118">
        <v>0.16666666666666666</v>
      </c>
      <c r="L247" s="118" t="s">
        <v>22</v>
      </c>
      <c r="M247" s="119" t="s">
        <v>12</v>
      </c>
    </row>
    <row r="248" spans="3:13" s="110" customFormat="1" ht="31.5" x14ac:dyDescent="0.2">
      <c r="C248" s="114" t="s">
        <v>2747</v>
      </c>
      <c r="D248" s="114" t="s">
        <v>22</v>
      </c>
      <c r="E248" s="114" t="s">
        <v>12</v>
      </c>
      <c r="F248" s="114" t="s">
        <v>2062</v>
      </c>
      <c r="G248" s="115" t="s">
        <v>405</v>
      </c>
      <c r="H248" s="116" t="s">
        <v>2733</v>
      </c>
      <c r="I248" s="117">
        <v>220</v>
      </c>
      <c r="J248" s="117">
        <v>108</v>
      </c>
      <c r="K248" s="118">
        <v>0.49090909090909091</v>
      </c>
      <c r="L248" s="118" t="s">
        <v>22</v>
      </c>
      <c r="M248" s="119" t="s">
        <v>12</v>
      </c>
    </row>
    <row r="249" spans="3:13" s="110" customFormat="1" ht="15.75" x14ac:dyDescent="0.2">
      <c r="C249" s="114" t="s">
        <v>2747</v>
      </c>
      <c r="D249" s="114" t="s">
        <v>10</v>
      </c>
      <c r="E249" s="114" t="s">
        <v>19</v>
      </c>
      <c r="F249" s="114" t="s">
        <v>19</v>
      </c>
      <c r="G249" s="115" t="s">
        <v>405</v>
      </c>
      <c r="H249" s="116" t="s">
        <v>2706</v>
      </c>
      <c r="I249" s="117">
        <v>117</v>
      </c>
      <c r="J249" s="117">
        <v>112</v>
      </c>
      <c r="K249" s="118">
        <v>0.95726495726495731</v>
      </c>
      <c r="L249" s="118" t="s">
        <v>22</v>
      </c>
      <c r="M249" s="119" t="s">
        <v>19</v>
      </c>
    </row>
    <row r="250" spans="3:13" s="110" customFormat="1" ht="15.75" x14ac:dyDescent="0.2">
      <c r="C250" s="114" t="s">
        <v>2747</v>
      </c>
      <c r="D250" s="114" t="s">
        <v>10</v>
      </c>
      <c r="E250" s="114" t="s">
        <v>19</v>
      </c>
      <c r="F250" s="114" t="s">
        <v>18</v>
      </c>
      <c r="G250" s="115" t="s">
        <v>405</v>
      </c>
      <c r="H250" s="116" t="s">
        <v>2733</v>
      </c>
      <c r="I250" s="117">
        <v>101</v>
      </c>
      <c r="J250" s="117">
        <v>105</v>
      </c>
      <c r="K250" s="118">
        <v>1.0396039603960396</v>
      </c>
      <c r="L250" s="118" t="s">
        <v>22</v>
      </c>
      <c r="M250" s="119" t="s">
        <v>18</v>
      </c>
    </row>
    <row r="251" spans="3:13" s="110" customFormat="1" ht="15.75" x14ac:dyDescent="0.2">
      <c r="C251" s="114" t="s">
        <v>2747</v>
      </c>
      <c r="D251" s="114" t="s">
        <v>10</v>
      </c>
      <c r="E251" s="114" t="s">
        <v>19</v>
      </c>
      <c r="F251" s="114" t="s">
        <v>1790</v>
      </c>
      <c r="G251" s="115" t="s">
        <v>403</v>
      </c>
      <c r="H251" s="116" t="s">
        <v>2733</v>
      </c>
      <c r="I251" s="117">
        <v>71</v>
      </c>
      <c r="J251" s="117">
        <v>57</v>
      </c>
      <c r="K251" s="118">
        <v>0.80281690140845074</v>
      </c>
      <c r="L251" s="118" t="s">
        <v>22</v>
      </c>
      <c r="M251" s="119" t="s">
        <v>18</v>
      </c>
    </row>
    <row r="252" spans="3:13" s="110" customFormat="1" ht="15.75" x14ac:dyDescent="0.2">
      <c r="C252" s="114" t="s">
        <v>2747</v>
      </c>
      <c r="D252" s="114" t="s">
        <v>10</v>
      </c>
      <c r="E252" s="114" t="s">
        <v>19</v>
      </c>
      <c r="F252" s="114" t="s">
        <v>1788</v>
      </c>
      <c r="G252" s="115" t="s">
        <v>405</v>
      </c>
      <c r="H252" s="116" t="s">
        <v>2706</v>
      </c>
      <c r="I252" s="117">
        <v>115</v>
      </c>
      <c r="J252" s="117">
        <v>69</v>
      </c>
      <c r="K252" s="118">
        <v>0.6</v>
      </c>
      <c r="L252" s="118" t="s">
        <v>22</v>
      </c>
      <c r="M252" s="119" t="s">
        <v>848</v>
      </c>
    </row>
    <row r="253" spans="3:13" s="110" customFormat="1" ht="15.75" x14ac:dyDescent="0.2">
      <c r="C253" s="114" t="s">
        <v>2747</v>
      </c>
      <c r="D253" s="114" t="s">
        <v>10</v>
      </c>
      <c r="E253" s="114" t="s">
        <v>19</v>
      </c>
      <c r="F253" s="114" t="s">
        <v>1785</v>
      </c>
      <c r="G253" s="115" t="s">
        <v>403</v>
      </c>
      <c r="H253" s="116" t="s">
        <v>2733</v>
      </c>
      <c r="I253" s="117">
        <v>36</v>
      </c>
      <c r="J253" s="117">
        <v>50</v>
      </c>
      <c r="K253" s="118">
        <v>1.3888888888888888</v>
      </c>
      <c r="L253" s="118" t="s">
        <v>22</v>
      </c>
      <c r="M253" s="119" t="s">
        <v>11</v>
      </c>
    </row>
    <row r="254" spans="3:13" s="110" customFormat="1" ht="15.75" x14ac:dyDescent="0.2">
      <c r="C254" s="114" t="s">
        <v>2747</v>
      </c>
      <c r="D254" s="114" t="s">
        <v>10</v>
      </c>
      <c r="E254" s="114" t="s">
        <v>19</v>
      </c>
      <c r="F254" s="114" t="s">
        <v>1780</v>
      </c>
      <c r="G254" s="115" t="s">
        <v>403</v>
      </c>
      <c r="H254" s="116" t="s">
        <v>2706</v>
      </c>
      <c r="I254" s="117">
        <v>130</v>
      </c>
      <c r="J254" s="117">
        <v>126</v>
      </c>
      <c r="K254" s="118">
        <v>0.96923076923076923</v>
      </c>
      <c r="L254" s="118" t="s">
        <v>22</v>
      </c>
      <c r="M254" s="119" t="s">
        <v>19</v>
      </c>
    </row>
    <row r="255" spans="3:13" s="110" customFormat="1" ht="15.75" x14ac:dyDescent="0.2">
      <c r="C255" s="114" t="s">
        <v>2747</v>
      </c>
      <c r="D255" s="114" t="s">
        <v>10</v>
      </c>
      <c r="E255" s="114" t="s">
        <v>19</v>
      </c>
      <c r="F255" s="114" t="s">
        <v>1792</v>
      </c>
      <c r="G255" s="115" t="s">
        <v>403</v>
      </c>
      <c r="H255" s="116" t="s">
        <v>2706</v>
      </c>
      <c r="I255" s="117">
        <v>120</v>
      </c>
      <c r="J255" s="117">
        <v>162</v>
      </c>
      <c r="K255" s="118">
        <v>1.35</v>
      </c>
      <c r="L255" s="118" t="s">
        <v>22</v>
      </c>
      <c r="M255" s="119" t="s">
        <v>19</v>
      </c>
    </row>
    <row r="256" spans="3:13" s="110" customFormat="1" ht="15.75" x14ac:dyDescent="0.2">
      <c r="C256" s="114" t="s">
        <v>2747</v>
      </c>
      <c r="D256" s="114" t="s">
        <v>10</v>
      </c>
      <c r="E256" s="114" t="s">
        <v>19</v>
      </c>
      <c r="F256" s="114" t="s">
        <v>1783</v>
      </c>
      <c r="G256" s="115" t="s">
        <v>403</v>
      </c>
      <c r="H256" s="116" t="s">
        <v>2733</v>
      </c>
      <c r="I256" s="117">
        <v>103</v>
      </c>
      <c r="J256" s="117">
        <v>53</v>
      </c>
      <c r="K256" s="118">
        <v>0.5145631067961165</v>
      </c>
      <c r="L256" s="118" t="s">
        <v>22</v>
      </c>
      <c r="M256" s="119" t="s">
        <v>18</v>
      </c>
    </row>
    <row r="257" spans="3:13" s="110" customFormat="1" ht="15.75" x14ac:dyDescent="0.2">
      <c r="C257" s="114" t="s">
        <v>2747</v>
      </c>
      <c r="D257" s="114" t="s">
        <v>10</v>
      </c>
      <c r="E257" s="114" t="s">
        <v>17</v>
      </c>
      <c r="F257" s="114" t="s">
        <v>1946</v>
      </c>
      <c r="G257" s="115" t="s">
        <v>403</v>
      </c>
      <c r="H257" s="116" t="s">
        <v>2706</v>
      </c>
      <c r="I257" s="117">
        <v>34</v>
      </c>
      <c r="J257" s="117">
        <v>2</v>
      </c>
      <c r="K257" s="118">
        <v>5.8823529411764705E-2</v>
      </c>
      <c r="L257" s="118" t="s">
        <v>22</v>
      </c>
      <c r="M257" s="119" t="s">
        <v>17</v>
      </c>
    </row>
    <row r="258" spans="3:13" s="110" customFormat="1" ht="15.75" x14ac:dyDescent="0.2">
      <c r="C258" s="114" t="s">
        <v>2747</v>
      </c>
      <c r="D258" s="114" t="s">
        <v>10</v>
      </c>
      <c r="E258" s="114" t="s">
        <v>17</v>
      </c>
      <c r="F258" s="114" t="s">
        <v>1941</v>
      </c>
      <c r="G258" s="115" t="s">
        <v>403</v>
      </c>
      <c r="H258" s="116" t="s">
        <v>2706</v>
      </c>
      <c r="I258" s="117">
        <v>34</v>
      </c>
      <c r="J258" s="117">
        <v>7</v>
      </c>
      <c r="K258" s="118">
        <v>0.20588235294117646</v>
      </c>
      <c r="L258" s="118" t="s">
        <v>22</v>
      </c>
      <c r="M258" s="119" t="s">
        <v>17</v>
      </c>
    </row>
    <row r="259" spans="3:13" s="110" customFormat="1" ht="15.75" x14ac:dyDescent="0.2">
      <c r="C259" s="114" t="s">
        <v>2747</v>
      </c>
      <c r="D259" s="114" t="s">
        <v>10</v>
      </c>
      <c r="E259" s="114" t="s">
        <v>17</v>
      </c>
      <c r="F259" s="114" t="s">
        <v>1944</v>
      </c>
      <c r="G259" s="115" t="s">
        <v>403</v>
      </c>
      <c r="H259" s="116" t="s">
        <v>2706</v>
      </c>
      <c r="I259" s="117">
        <v>39</v>
      </c>
      <c r="J259" s="117">
        <v>17</v>
      </c>
      <c r="K259" s="118">
        <v>0.4358974358974359</v>
      </c>
      <c r="L259" s="118" t="s">
        <v>22</v>
      </c>
      <c r="M259" s="119" t="s">
        <v>10</v>
      </c>
    </row>
    <row r="260" spans="3:13" s="110" customFormat="1" ht="15.75" x14ac:dyDescent="0.2">
      <c r="C260" s="114" t="s">
        <v>2747</v>
      </c>
      <c r="D260" s="114" t="s">
        <v>10</v>
      </c>
      <c r="E260" s="114" t="s">
        <v>17</v>
      </c>
      <c r="F260" s="114" t="s">
        <v>1880</v>
      </c>
      <c r="G260" s="115" t="s">
        <v>403</v>
      </c>
      <c r="H260" s="116" t="s">
        <v>2733</v>
      </c>
      <c r="I260" s="117">
        <v>94</v>
      </c>
      <c r="J260" s="117">
        <v>34</v>
      </c>
      <c r="K260" s="118">
        <v>0.36170212765957449</v>
      </c>
      <c r="L260" s="118" t="s">
        <v>22</v>
      </c>
      <c r="M260" s="119" t="s">
        <v>18</v>
      </c>
    </row>
    <row r="261" spans="3:13" s="110" customFormat="1" ht="15.75" x14ac:dyDescent="0.2">
      <c r="C261" s="114" t="s">
        <v>2747</v>
      </c>
      <c r="D261" s="114" t="s">
        <v>10</v>
      </c>
      <c r="E261" s="114" t="s">
        <v>17</v>
      </c>
      <c r="F261" s="114" t="s">
        <v>17</v>
      </c>
      <c r="G261" s="115" t="s">
        <v>405</v>
      </c>
      <c r="H261" s="116" t="s">
        <v>2706</v>
      </c>
      <c r="I261" s="117">
        <v>284</v>
      </c>
      <c r="J261" s="117">
        <v>96</v>
      </c>
      <c r="K261" s="118">
        <v>0.3380281690140845</v>
      </c>
      <c r="L261" s="118" t="s">
        <v>22</v>
      </c>
      <c r="M261" s="119" t="s">
        <v>17</v>
      </c>
    </row>
    <row r="262" spans="3:13" s="110" customFormat="1" ht="15.75" x14ac:dyDescent="0.2">
      <c r="C262" s="114" t="s">
        <v>2747</v>
      </c>
      <c r="D262" s="114" t="s">
        <v>10</v>
      </c>
      <c r="E262" s="114" t="s">
        <v>17</v>
      </c>
      <c r="F262" s="114" t="s">
        <v>1924</v>
      </c>
      <c r="G262" s="115" t="s">
        <v>403</v>
      </c>
      <c r="H262" s="116" t="s">
        <v>2706</v>
      </c>
      <c r="I262" s="117">
        <v>65</v>
      </c>
      <c r="J262" s="117">
        <v>20</v>
      </c>
      <c r="K262" s="118">
        <v>0.30769230769230771</v>
      </c>
      <c r="L262" s="118" t="s">
        <v>22</v>
      </c>
      <c r="M262" s="119" t="s">
        <v>17</v>
      </c>
    </row>
    <row r="263" spans="3:13" s="110" customFormat="1" ht="15.75" x14ac:dyDescent="0.2">
      <c r="C263" s="114" t="s">
        <v>2747</v>
      </c>
      <c r="D263" s="114" t="s">
        <v>10</v>
      </c>
      <c r="E263" s="114" t="s">
        <v>17</v>
      </c>
      <c r="F263" s="114" t="s">
        <v>1895</v>
      </c>
      <c r="G263" s="115" t="s">
        <v>403</v>
      </c>
      <c r="H263" s="116" t="s">
        <v>2706</v>
      </c>
      <c r="I263" s="117">
        <v>88</v>
      </c>
      <c r="J263" s="117">
        <v>14</v>
      </c>
      <c r="K263" s="118">
        <v>0.15909090909090909</v>
      </c>
      <c r="L263" s="118" t="s">
        <v>22</v>
      </c>
      <c r="M263" s="119" t="s">
        <v>17</v>
      </c>
    </row>
    <row r="264" spans="3:13" s="110" customFormat="1" ht="15.75" x14ac:dyDescent="0.2">
      <c r="C264" s="114" t="s">
        <v>2747</v>
      </c>
      <c r="D264" s="114" t="s">
        <v>10</v>
      </c>
      <c r="E264" s="114" t="s">
        <v>17</v>
      </c>
      <c r="F264" s="114" t="s">
        <v>1926</v>
      </c>
      <c r="G264" s="115" t="s">
        <v>403</v>
      </c>
      <c r="H264" s="116" t="s">
        <v>2706</v>
      </c>
      <c r="I264" s="117">
        <v>44</v>
      </c>
      <c r="J264" s="117">
        <v>3</v>
      </c>
      <c r="K264" s="118">
        <v>6.8181818181818177E-2</v>
      </c>
      <c r="L264" s="118" t="s">
        <v>22</v>
      </c>
      <c r="M264" s="119" t="s">
        <v>17</v>
      </c>
    </row>
    <row r="265" spans="3:13" s="110" customFormat="1" ht="15.75" x14ac:dyDescent="0.2">
      <c r="C265" s="114" t="s">
        <v>2747</v>
      </c>
      <c r="D265" s="114" t="s">
        <v>10</v>
      </c>
      <c r="E265" s="114" t="s">
        <v>17</v>
      </c>
      <c r="F265" s="114" t="s">
        <v>1915</v>
      </c>
      <c r="G265" s="115" t="s">
        <v>403</v>
      </c>
      <c r="H265" s="116" t="s">
        <v>2733</v>
      </c>
      <c r="I265" s="117">
        <v>32</v>
      </c>
      <c r="J265" s="117">
        <v>26</v>
      </c>
      <c r="K265" s="118">
        <v>0.8125</v>
      </c>
      <c r="L265" s="118" t="s">
        <v>22</v>
      </c>
      <c r="M265" s="119" t="s">
        <v>13</v>
      </c>
    </row>
    <row r="266" spans="3:13" s="110" customFormat="1" ht="15.75" x14ac:dyDescent="0.2">
      <c r="C266" s="114" t="s">
        <v>2747</v>
      </c>
      <c r="D266" s="114" t="s">
        <v>10</v>
      </c>
      <c r="E266" s="114" t="s">
        <v>17</v>
      </c>
      <c r="F266" s="114" t="s">
        <v>1919</v>
      </c>
      <c r="G266" s="115" t="s">
        <v>403</v>
      </c>
      <c r="H266" s="116" t="s">
        <v>2706</v>
      </c>
      <c r="I266" s="117">
        <v>70</v>
      </c>
      <c r="J266" s="117">
        <v>12</v>
      </c>
      <c r="K266" s="118">
        <v>0.17142857142857143</v>
      </c>
      <c r="L266" s="118" t="s">
        <v>22</v>
      </c>
      <c r="M266" s="119" t="s">
        <v>10</v>
      </c>
    </row>
    <row r="267" spans="3:13" s="110" customFormat="1" ht="15.75" x14ac:dyDescent="0.2">
      <c r="C267" s="114" t="s">
        <v>2747</v>
      </c>
      <c r="D267" s="114" t="s">
        <v>10</v>
      </c>
      <c r="E267" s="114" t="s">
        <v>17</v>
      </c>
      <c r="F267" s="114" t="s">
        <v>1922</v>
      </c>
      <c r="G267" s="115" t="s">
        <v>403</v>
      </c>
      <c r="H267" s="116" t="s">
        <v>2706</v>
      </c>
      <c r="I267" s="117">
        <v>31</v>
      </c>
      <c r="J267" s="117">
        <v>20</v>
      </c>
      <c r="K267" s="118">
        <v>0.64516129032258063</v>
      </c>
      <c r="L267" s="118" t="s">
        <v>22</v>
      </c>
      <c r="M267" s="119" t="s">
        <v>10</v>
      </c>
    </row>
    <row r="268" spans="3:13" s="110" customFormat="1" ht="15.75" x14ac:dyDescent="0.2">
      <c r="C268" s="114" t="s">
        <v>2747</v>
      </c>
      <c r="D268" s="114" t="s">
        <v>10</v>
      </c>
      <c r="E268" s="114" t="s">
        <v>17</v>
      </c>
      <c r="F268" s="114" t="s">
        <v>13</v>
      </c>
      <c r="G268" s="115" t="s">
        <v>405</v>
      </c>
      <c r="H268" s="116" t="s">
        <v>2733</v>
      </c>
      <c r="I268" s="117">
        <v>147</v>
      </c>
      <c r="J268" s="117">
        <v>71</v>
      </c>
      <c r="K268" s="118">
        <v>0.48299319727891155</v>
      </c>
      <c r="L268" s="118" t="s">
        <v>22</v>
      </c>
      <c r="M268" s="119" t="s">
        <v>13</v>
      </c>
    </row>
    <row r="269" spans="3:13" s="110" customFormat="1" ht="15.75" x14ac:dyDescent="0.2">
      <c r="C269" s="114" t="s">
        <v>2747</v>
      </c>
      <c r="D269" s="114" t="s">
        <v>10</v>
      </c>
      <c r="E269" s="114" t="s">
        <v>17</v>
      </c>
      <c r="F269" s="114" t="s">
        <v>1917</v>
      </c>
      <c r="G269" s="115" t="s">
        <v>403</v>
      </c>
      <c r="H269" s="116" t="s">
        <v>2733</v>
      </c>
      <c r="I269" s="117">
        <v>93</v>
      </c>
      <c r="J269" s="117">
        <v>9</v>
      </c>
      <c r="K269" s="118">
        <v>9.6774193548387094E-2</v>
      </c>
      <c r="L269" s="118" t="s">
        <v>22</v>
      </c>
      <c r="M269" s="119" t="s">
        <v>13</v>
      </c>
    </row>
    <row r="270" spans="3:13" s="110" customFormat="1" ht="15.75" x14ac:dyDescent="0.2">
      <c r="C270" s="114" t="s">
        <v>2747</v>
      </c>
      <c r="D270" s="114" t="s">
        <v>10</v>
      </c>
      <c r="E270" s="114" t="s">
        <v>17</v>
      </c>
      <c r="F270" s="114" t="s">
        <v>1928</v>
      </c>
      <c r="G270" s="115" t="s">
        <v>403</v>
      </c>
      <c r="H270" s="116" t="s">
        <v>2706</v>
      </c>
      <c r="I270" s="117">
        <v>42</v>
      </c>
      <c r="J270" s="117">
        <v>5</v>
      </c>
      <c r="K270" s="118">
        <v>0.11904761904761904</v>
      </c>
      <c r="L270" s="118" t="s">
        <v>22</v>
      </c>
      <c r="M270" s="119" t="s">
        <v>17</v>
      </c>
    </row>
    <row r="271" spans="3:13" s="110" customFormat="1" ht="15.75" x14ac:dyDescent="0.2">
      <c r="C271" s="114" t="s">
        <v>2747</v>
      </c>
      <c r="D271" s="114" t="s">
        <v>10</v>
      </c>
      <c r="E271" s="114" t="s">
        <v>2011</v>
      </c>
      <c r="F271" s="114" t="s">
        <v>2023</v>
      </c>
      <c r="G271" s="115" t="s">
        <v>403</v>
      </c>
      <c r="H271" s="116" t="s">
        <v>2733</v>
      </c>
      <c r="I271" s="117">
        <v>65</v>
      </c>
      <c r="J271" s="117">
        <v>56</v>
      </c>
      <c r="K271" s="118">
        <v>0.86153846153846159</v>
      </c>
      <c r="L271" s="118" t="s">
        <v>22</v>
      </c>
      <c r="M271" s="119" t="s">
        <v>14</v>
      </c>
    </row>
    <row r="272" spans="3:13" s="110" customFormat="1" ht="15.75" x14ac:dyDescent="0.2">
      <c r="C272" s="114" t="s">
        <v>2747</v>
      </c>
      <c r="D272" s="114" t="s">
        <v>10</v>
      </c>
      <c r="E272" s="114" t="s">
        <v>2011</v>
      </c>
      <c r="F272" s="114" t="s">
        <v>2019</v>
      </c>
      <c r="G272" s="115" t="s">
        <v>403</v>
      </c>
      <c r="H272" s="116" t="s">
        <v>2733</v>
      </c>
      <c r="I272" s="117">
        <v>98</v>
      </c>
      <c r="J272" s="117">
        <v>46</v>
      </c>
      <c r="K272" s="118">
        <v>0.46938775510204084</v>
      </c>
      <c r="L272" s="118" t="s">
        <v>22</v>
      </c>
      <c r="M272" s="119" t="s">
        <v>14</v>
      </c>
    </row>
    <row r="273" spans="3:13" s="110" customFormat="1" ht="15.75" x14ac:dyDescent="0.2">
      <c r="C273" s="114" t="s">
        <v>2747</v>
      </c>
      <c r="D273" s="114" t="s">
        <v>10</v>
      </c>
      <c r="E273" s="114" t="s">
        <v>2011</v>
      </c>
      <c r="F273" s="114" t="s">
        <v>2056</v>
      </c>
      <c r="G273" s="115" t="s">
        <v>403</v>
      </c>
      <c r="H273" s="116" t="s">
        <v>2733</v>
      </c>
      <c r="I273" s="117">
        <v>79</v>
      </c>
      <c r="J273" s="117">
        <v>29</v>
      </c>
      <c r="K273" s="118">
        <v>0.36708860759493672</v>
      </c>
      <c r="L273" s="118" t="s">
        <v>22</v>
      </c>
      <c r="M273" s="119" t="s">
        <v>14</v>
      </c>
    </row>
    <row r="274" spans="3:13" s="110" customFormat="1" ht="15.75" x14ac:dyDescent="0.2">
      <c r="C274" s="114" t="s">
        <v>2747</v>
      </c>
      <c r="D274" s="114" t="s">
        <v>10</v>
      </c>
      <c r="E274" s="114" t="s">
        <v>2011</v>
      </c>
      <c r="F274" s="114" t="s">
        <v>2021</v>
      </c>
      <c r="G274" s="115" t="s">
        <v>403</v>
      </c>
      <c r="H274" s="116" t="s">
        <v>2733</v>
      </c>
      <c r="I274" s="117">
        <v>79</v>
      </c>
      <c r="J274" s="117">
        <v>33</v>
      </c>
      <c r="K274" s="118">
        <v>0.41772151898734178</v>
      </c>
      <c r="L274" s="118" t="s">
        <v>22</v>
      </c>
      <c r="M274" s="119" t="s">
        <v>14</v>
      </c>
    </row>
    <row r="275" spans="3:13" s="110" customFormat="1" ht="15.75" x14ac:dyDescent="0.2">
      <c r="C275" s="114" t="s">
        <v>2747</v>
      </c>
      <c r="D275" s="114" t="s">
        <v>10</v>
      </c>
      <c r="E275" s="114" t="s">
        <v>2011</v>
      </c>
      <c r="F275" s="114" t="s">
        <v>2011</v>
      </c>
      <c r="G275" s="115" t="s">
        <v>405</v>
      </c>
      <c r="H275" s="116" t="s">
        <v>2733</v>
      </c>
      <c r="I275" s="117">
        <v>394</v>
      </c>
      <c r="J275" s="117">
        <v>81</v>
      </c>
      <c r="K275" s="118">
        <v>0.20558375634517767</v>
      </c>
      <c r="L275" s="118" t="s">
        <v>22</v>
      </c>
      <c r="M275" s="119" t="s">
        <v>14</v>
      </c>
    </row>
    <row r="276" spans="3:13" s="110" customFormat="1" ht="15.75" x14ac:dyDescent="0.2">
      <c r="C276" s="114" t="s">
        <v>2747</v>
      </c>
      <c r="D276" s="114" t="s">
        <v>10</v>
      </c>
      <c r="E276" s="114" t="s">
        <v>11</v>
      </c>
      <c r="F276" s="114" t="s">
        <v>2173</v>
      </c>
      <c r="G276" s="115" t="s">
        <v>403</v>
      </c>
      <c r="H276" s="116" t="s">
        <v>2733</v>
      </c>
      <c r="I276" s="117">
        <v>36</v>
      </c>
      <c r="J276" s="117">
        <v>100</v>
      </c>
      <c r="K276" s="118">
        <v>2.7777777777777777</v>
      </c>
      <c r="L276" s="118" t="s">
        <v>22</v>
      </c>
      <c r="M276" s="119" t="s">
        <v>11</v>
      </c>
    </row>
    <row r="277" spans="3:13" s="110" customFormat="1" ht="15.75" x14ac:dyDescent="0.2">
      <c r="C277" s="114" t="s">
        <v>2747</v>
      </c>
      <c r="D277" s="114" t="s">
        <v>10</v>
      </c>
      <c r="E277" s="114" t="s">
        <v>11</v>
      </c>
      <c r="F277" s="114" t="s">
        <v>2124</v>
      </c>
      <c r="G277" s="115" t="s">
        <v>403</v>
      </c>
      <c r="H277" s="116" t="s">
        <v>2733</v>
      </c>
      <c r="I277" s="117">
        <v>74</v>
      </c>
      <c r="J277" s="117">
        <v>38</v>
      </c>
      <c r="K277" s="118">
        <v>0.51351351351351349</v>
      </c>
      <c r="L277" s="118" t="s">
        <v>22</v>
      </c>
      <c r="M277" s="119" t="s">
        <v>16</v>
      </c>
    </row>
    <row r="278" spans="3:13" s="110" customFormat="1" ht="15.75" x14ac:dyDescent="0.2">
      <c r="C278" s="114" t="s">
        <v>2747</v>
      </c>
      <c r="D278" s="114" t="s">
        <v>10</v>
      </c>
      <c r="E278" s="114" t="s">
        <v>11</v>
      </c>
      <c r="F278" s="114" t="s">
        <v>2141</v>
      </c>
      <c r="G278" s="115" t="s">
        <v>403</v>
      </c>
      <c r="H278" s="116" t="s">
        <v>2733</v>
      </c>
      <c r="I278" s="117">
        <v>74</v>
      </c>
      <c r="J278" s="117">
        <v>55</v>
      </c>
      <c r="K278" s="118">
        <v>0.7432432432432432</v>
      </c>
      <c r="L278" s="118" t="s">
        <v>22</v>
      </c>
      <c r="M278" s="119" t="s">
        <v>11</v>
      </c>
    </row>
    <row r="279" spans="3:13" s="110" customFormat="1" ht="15.75" x14ac:dyDescent="0.2">
      <c r="C279" s="114" t="s">
        <v>2747</v>
      </c>
      <c r="D279" s="114" t="s">
        <v>10</v>
      </c>
      <c r="E279" s="114" t="s">
        <v>11</v>
      </c>
      <c r="F279" s="114" t="s">
        <v>2130</v>
      </c>
      <c r="G279" s="115" t="s">
        <v>403</v>
      </c>
      <c r="H279" s="116" t="s">
        <v>2733</v>
      </c>
      <c r="I279" s="117">
        <v>57</v>
      </c>
      <c r="J279" s="117">
        <v>10</v>
      </c>
      <c r="K279" s="118">
        <v>0.17543859649122806</v>
      </c>
      <c r="L279" s="118" t="s">
        <v>22</v>
      </c>
      <c r="M279" s="119" t="s">
        <v>16</v>
      </c>
    </row>
    <row r="280" spans="3:13" s="110" customFormat="1" ht="15.75" x14ac:dyDescent="0.2">
      <c r="C280" s="114" t="s">
        <v>2747</v>
      </c>
      <c r="D280" s="114" t="s">
        <v>10</v>
      </c>
      <c r="E280" s="114" t="s">
        <v>11</v>
      </c>
      <c r="F280" s="114" t="s">
        <v>2158</v>
      </c>
      <c r="G280" s="115" t="s">
        <v>403</v>
      </c>
      <c r="H280" s="116" t="s">
        <v>2733</v>
      </c>
      <c r="I280" s="117">
        <v>99</v>
      </c>
      <c r="J280" s="117">
        <v>102</v>
      </c>
      <c r="K280" s="118">
        <v>1.0303030303030303</v>
      </c>
      <c r="L280" s="118" t="s">
        <v>22</v>
      </c>
      <c r="M280" s="119" t="s">
        <v>11</v>
      </c>
    </row>
    <row r="281" spans="3:13" s="110" customFormat="1" ht="15.75" x14ac:dyDescent="0.2">
      <c r="C281" s="114" t="s">
        <v>2747</v>
      </c>
      <c r="D281" s="114" t="s">
        <v>10</v>
      </c>
      <c r="E281" s="114" t="s">
        <v>11</v>
      </c>
      <c r="F281" s="114" t="s">
        <v>2171</v>
      </c>
      <c r="G281" s="115" t="s">
        <v>403</v>
      </c>
      <c r="H281" s="116" t="s">
        <v>2733</v>
      </c>
      <c r="I281" s="117">
        <v>36</v>
      </c>
      <c r="J281" s="117">
        <v>6</v>
      </c>
      <c r="K281" s="118">
        <v>0.16666666666666666</v>
      </c>
      <c r="L281" s="118" t="s">
        <v>22</v>
      </c>
      <c r="M281" s="119" t="s">
        <v>16</v>
      </c>
    </row>
    <row r="282" spans="3:13" s="110" customFormat="1" ht="15.75" x14ac:dyDescent="0.2">
      <c r="C282" s="114" t="s">
        <v>2747</v>
      </c>
      <c r="D282" s="114" t="s">
        <v>10</v>
      </c>
      <c r="E282" s="114" t="s">
        <v>11</v>
      </c>
      <c r="F282" s="114" t="s">
        <v>2126</v>
      </c>
      <c r="G282" s="115" t="s">
        <v>403</v>
      </c>
      <c r="H282" s="116" t="s">
        <v>2733</v>
      </c>
      <c r="I282" s="117">
        <v>105</v>
      </c>
      <c r="J282" s="117">
        <v>36</v>
      </c>
      <c r="K282" s="118">
        <v>0.34285714285714286</v>
      </c>
      <c r="L282" s="118" t="s">
        <v>22</v>
      </c>
      <c r="M282" s="119" t="s">
        <v>16</v>
      </c>
    </row>
    <row r="283" spans="3:13" s="110" customFormat="1" ht="15.75" x14ac:dyDescent="0.2">
      <c r="C283" s="114" t="s">
        <v>2747</v>
      </c>
      <c r="D283" s="114" t="s">
        <v>10</v>
      </c>
      <c r="E283" s="114" t="s">
        <v>11</v>
      </c>
      <c r="F283" s="114" t="s">
        <v>2128</v>
      </c>
      <c r="G283" s="115" t="s">
        <v>403</v>
      </c>
      <c r="H283" s="116" t="s">
        <v>2733</v>
      </c>
      <c r="I283" s="117">
        <v>66</v>
      </c>
      <c r="J283" s="117">
        <v>49</v>
      </c>
      <c r="K283" s="118">
        <v>0.74242424242424243</v>
      </c>
      <c r="L283" s="118" t="s">
        <v>22</v>
      </c>
      <c r="M283" s="119" t="s">
        <v>16</v>
      </c>
    </row>
    <row r="284" spans="3:13" s="110" customFormat="1" ht="15.75" x14ac:dyDescent="0.2">
      <c r="C284" s="114" t="s">
        <v>2747</v>
      </c>
      <c r="D284" s="114" t="s">
        <v>10</v>
      </c>
      <c r="E284" s="114" t="s">
        <v>11</v>
      </c>
      <c r="F284" s="114" t="s">
        <v>2178</v>
      </c>
      <c r="G284" s="115" t="s">
        <v>403</v>
      </c>
      <c r="H284" s="116" t="s">
        <v>2733</v>
      </c>
      <c r="I284" s="117">
        <v>56</v>
      </c>
      <c r="J284" s="117">
        <v>12</v>
      </c>
      <c r="K284" s="118">
        <v>0.21428571428571427</v>
      </c>
      <c r="L284" s="118" t="s">
        <v>22</v>
      </c>
      <c r="M284" s="119" t="s">
        <v>11</v>
      </c>
    </row>
    <row r="285" spans="3:13" s="110" customFormat="1" ht="15.75" x14ac:dyDescent="0.2">
      <c r="C285" s="114" t="s">
        <v>2747</v>
      </c>
      <c r="D285" s="114" t="s">
        <v>10</v>
      </c>
      <c r="E285" s="114" t="s">
        <v>11</v>
      </c>
      <c r="F285" s="114" t="s">
        <v>2180</v>
      </c>
      <c r="G285" s="115" t="s">
        <v>403</v>
      </c>
      <c r="H285" s="116" t="s">
        <v>2733</v>
      </c>
      <c r="I285" s="117">
        <v>65</v>
      </c>
      <c r="J285" s="117">
        <v>56</v>
      </c>
      <c r="K285" s="118">
        <v>0.86153846153846159</v>
      </c>
      <c r="L285" s="118" t="s">
        <v>22</v>
      </c>
      <c r="M285" s="119" t="s">
        <v>16</v>
      </c>
    </row>
    <row r="286" spans="3:13" s="110" customFormat="1" ht="15.75" x14ac:dyDescent="0.2">
      <c r="C286" s="114" t="s">
        <v>2747</v>
      </c>
      <c r="D286" s="114" t="s">
        <v>10</v>
      </c>
      <c r="E286" s="114" t="s">
        <v>11</v>
      </c>
      <c r="F286" s="114" t="s">
        <v>846</v>
      </c>
      <c r="G286" s="115" t="s">
        <v>403</v>
      </c>
      <c r="H286" s="116" t="s">
        <v>2733</v>
      </c>
      <c r="I286" s="117">
        <v>65</v>
      </c>
      <c r="J286" s="117">
        <v>103</v>
      </c>
      <c r="K286" s="118">
        <v>1.5846153846153845</v>
      </c>
      <c r="L286" s="118" t="s">
        <v>22</v>
      </c>
      <c r="M286" s="119" t="s">
        <v>11</v>
      </c>
    </row>
    <row r="287" spans="3:13" s="110" customFormat="1" ht="15.75" x14ac:dyDescent="0.2">
      <c r="C287" s="114" t="s">
        <v>2747</v>
      </c>
      <c r="D287" s="114" t="s">
        <v>10</v>
      </c>
      <c r="E287" s="114" t="s">
        <v>11</v>
      </c>
      <c r="F287" s="114" t="s">
        <v>11</v>
      </c>
      <c r="G287" s="115" t="s">
        <v>405</v>
      </c>
      <c r="H287" s="116" t="s">
        <v>2733</v>
      </c>
      <c r="I287" s="117">
        <v>461</v>
      </c>
      <c r="J287" s="117">
        <v>168</v>
      </c>
      <c r="K287" s="118">
        <v>0.36442516268980479</v>
      </c>
      <c r="L287" s="118" t="s">
        <v>22</v>
      </c>
      <c r="M287" s="119" t="s">
        <v>11</v>
      </c>
    </row>
    <row r="288" spans="3:13" s="110" customFormat="1" ht="15.75" x14ac:dyDescent="0.2">
      <c r="C288" s="114" t="s">
        <v>2747</v>
      </c>
      <c r="D288" s="114" t="s">
        <v>10</v>
      </c>
      <c r="E288" s="114" t="s">
        <v>11</v>
      </c>
      <c r="F288" s="114" t="s">
        <v>2175</v>
      </c>
      <c r="G288" s="115" t="s">
        <v>403</v>
      </c>
      <c r="H288" s="116" t="s">
        <v>2733</v>
      </c>
      <c r="I288" s="117">
        <v>45</v>
      </c>
      <c r="J288" s="117">
        <v>27</v>
      </c>
      <c r="K288" s="118">
        <v>0.6</v>
      </c>
      <c r="L288" s="118" t="s">
        <v>22</v>
      </c>
      <c r="M288" s="119" t="s">
        <v>11</v>
      </c>
    </row>
    <row r="289" spans="3:13" s="110" customFormat="1" ht="15.75" x14ac:dyDescent="0.2">
      <c r="C289" s="114" t="s">
        <v>2747</v>
      </c>
      <c r="D289" s="114" t="s">
        <v>10</v>
      </c>
      <c r="E289" s="114" t="s">
        <v>11</v>
      </c>
      <c r="F289" s="114" t="s">
        <v>2133</v>
      </c>
      <c r="G289" s="115" t="s">
        <v>403</v>
      </c>
      <c r="H289" s="116" t="s">
        <v>2733</v>
      </c>
      <c r="I289" s="117">
        <v>98</v>
      </c>
      <c r="J289" s="117">
        <v>38</v>
      </c>
      <c r="K289" s="118">
        <v>0.38775510204081631</v>
      </c>
      <c r="L289" s="118" t="s">
        <v>22</v>
      </c>
      <c r="M289" s="119" t="s">
        <v>11</v>
      </c>
    </row>
    <row r="290" spans="3:13" s="110" customFormat="1" ht="15.75" x14ac:dyDescent="0.2">
      <c r="C290" s="114" t="s">
        <v>2747</v>
      </c>
      <c r="D290" s="114" t="s">
        <v>10</v>
      </c>
      <c r="E290" s="114" t="s">
        <v>10</v>
      </c>
      <c r="F290" s="114" t="s">
        <v>2182</v>
      </c>
      <c r="G290" s="115" t="s">
        <v>403</v>
      </c>
      <c r="H290" s="116" t="s">
        <v>2706</v>
      </c>
      <c r="I290" s="117">
        <v>87</v>
      </c>
      <c r="J290" s="117">
        <v>24</v>
      </c>
      <c r="K290" s="118">
        <v>0.27586206896551724</v>
      </c>
      <c r="L290" s="118" t="s">
        <v>22</v>
      </c>
      <c r="M290" s="119" t="s">
        <v>10</v>
      </c>
    </row>
    <row r="291" spans="3:13" s="110" customFormat="1" ht="15.75" x14ac:dyDescent="0.2">
      <c r="C291" s="114" t="s">
        <v>2747</v>
      </c>
      <c r="D291" s="114" t="s">
        <v>10</v>
      </c>
      <c r="E291" s="114" t="s">
        <v>10</v>
      </c>
      <c r="F291" s="114" t="s">
        <v>2282</v>
      </c>
      <c r="G291" s="115" t="s">
        <v>403</v>
      </c>
      <c r="H291" s="116" t="s">
        <v>2706</v>
      </c>
      <c r="I291" s="117">
        <v>101</v>
      </c>
      <c r="J291" s="117">
        <v>41</v>
      </c>
      <c r="K291" s="118">
        <v>0.40594059405940597</v>
      </c>
      <c r="L291" s="118" t="s">
        <v>22</v>
      </c>
      <c r="M291" s="119" t="s">
        <v>10</v>
      </c>
    </row>
    <row r="292" spans="3:13" s="110" customFormat="1" ht="15.75" x14ac:dyDescent="0.2">
      <c r="C292" s="114" t="s">
        <v>2747</v>
      </c>
      <c r="D292" s="114" t="s">
        <v>10</v>
      </c>
      <c r="E292" s="114" t="s">
        <v>10</v>
      </c>
      <c r="F292" s="114" t="s">
        <v>2298</v>
      </c>
      <c r="G292" s="115" t="s">
        <v>403</v>
      </c>
      <c r="H292" s="116" t="s">
        <v>2706</v>
      </c>
      <c r="I292" s="117">
        <v>42</v>
      </c>
      <c r="J292" s="117">
        <v>26</v>
      </c>
      <c r="K292" s="118">
        <v>0.61904761904761907</v>
      </c>
      <c r="L292" s="118" t="s">
        <v>22</v>
      </c>
      <c r="M292" s="119" t="s">
        <v>10</v>
      </c>
    </row>
    <row r="293" spans="3:13" s="110" customFormat="1" ht="31.5" x14ac:dyDescent="0.2">
      <c r="C293" s="114" t="s">
        <v>2747</v>
      </c>
      <c r="D293" s="114" t="s">
        <v>10</v>
      </c>
      <c r="E293" s="114" t="s">
        <v>10</v>
      </c>
      <c r="F293" s="114" t="s">
        <v>2194</v>
      </c>
      <c r="G293" s="115" t="s">
        <v>405</v>
      </c>
      <c r="H293" s="116" t="s">
        <v>2706</v>
      </c>
      <c r="I293" s="117">
        <v>652</v>
      </c>
      <c r="J293" s="117">
        <v>126</v>
      </c>
      <c r="K293" s="118">
        <v>0.19325153374233128</v>
      </c>
      <c r="L293" s="118" t="s">
        <v>22</v>
      </c>
      <c r="M293" s="119" t="s">
        <v>10</v>
      </c>
    </row>
    <row r="294" spans="3:13" s="110" customFormat="1" ht="15.75" x14ac:dyDescent="0.2">
      <c r="C294" s="114" t="s">
        <v>2747</v>
      </c>
      <c r="D294" s="114" t="s">
        <v>10</v>
      </c>
      <c r="E294" s="114" t="s">
        <v>10</v>
      </c>
      <c r="F294" s="114" t="s">
        <v>2199</v>
      </c>
      <c r="G294" s="115" t="s">
        <v>403</v>
      </c>
      <c r="H294" s="116" t="s">
        <v>2706</v>
      </c>
      <c r="I294" s="117">
        <v>53</v>
      </c>
      <c r="J294" s="117">
        <v>24</v>
      </c>
      <c r="K294" s="118">
        <v>0.45283018867924529</v>
      </c>
      <c r="L294" s="118" t="s">
        <v>22</v>
      </c>
      <c r="M294" s="119" t="s">
        <v>10</v>
      </c>
    </row>
    <row r="295" spans="3:13" s="110" customFormat="1" ht="15.75" x14ac:dyDescent="0.2">
      <c r="C295" s="114" t="s">
        <v>2747</v>
      </c>
      <c r="D295" s="114" t="s">
        <v>10</v>
      </c>
      <c r="E295" s="114" t="s">
        <v>10</v>
      </c>
      <c r="F295" s="114" t="s">
        <v>2294</v>
      </c>
      <c r="G295" s="115" t="s">
        <v>403</v>
      </c>
      <c r="H295" s="116" t="s">
        <v>2706</v>
      </c>
      <c r="I295" s="117">
        <v>33</v>
      </c>
      <c r="J295" s="117">
        <v>44</v>
      </c>
      <c r="K295" s="118">
        <v>1.3333333333333333</v>
      </c>
      <c r="L295" s="118" t="s">
        <v>22</v>
      </c>
      <c r="M295" s="119" t="s">
        <v>10</v>
      </c>
    </row>
    <row r="296" spans="3:13" s="110" customFormat="1" ht="15.75" x14ac:dyDescent="0.2">
      <c r="C296" s="114" t="s">
        <v>2747</v>
      </c>
      <c r="D296" s="114" t="s">
        <v>10</v>
      </c>
      <c r="E296" s="114" t="s">
        <v>10</v>
      </c>
      <c r="F296" s="114" t="s">
        <v>2196</v>
      </c>
      <c r="G296" s="115" t="s">
        <v>403</v>
      </c>
      <c r="H296" s="116" t="s">
        <v>2706</v>
      </c>
      <c r="I296" s="117">
        <v>68</v>
      </c>
      <c r="J296" s="117">
        <v>23</v>
      </c>
      <c r="K296" s="118">
        <v>0.33823529411764708</v>
      </c>
      <c r="L296" s="118" t="s">
        <v>22</v>
      </c>
      <c r="M296" s="119" t="s">
        <v>10</v>
      </c>
    </row>
    <row r="297" spans="3:13" s="110" customFormat="1" ht="15.75" x14ac:dyDescent="0.2">
      <c r="C297" s="114" t="s">
        <v>2747</v>
      </c>
      <c r="D297" s="114" t="s">
        <v>10</v>
      </c>
      <c r="E297" s="114" t="s">
        <v>10</v>
      </c>
      <c r="F297" s="114" t="s">
        <v>2296</v>
      </c>
      <c r="G297" s="115" t="s">
        <v>403</v>
      </c>
      <c r="H297" s="116" t="s">
        <v>2706</v>
      </c>
      <c r="I297" s="117">
        <v>45</v>
      </c>
      <c r="J297" s="117">
        <v>10</v>
      </c>
      <c r="K297" s="118">
        <v>0.22222222222222221</v>
      </c>
      <c r="L297" s="118" t="s">
        <v>22</v>
      </c>
      <c r="M297" s="119" t="s">
        <v>10</v>
      </c>
    </row>
    <row r="298" spans="3:13" s="110" customFormat="1" ht="15.75" x14ac:dyDescent="0.2">
      <c r="C298" s="114" t="s">
        <v>2747</v>
      </c>
      <c r="D298" s="114" t="s">
        <v>10</v>
      </c>
      <c r="E298" s="114" t="s">
        <v>10</v>
      </c>
      <c r="F298" s="114" t="s">
        <v>2271</v>
      </c>
      <c r="G298" s="115" t="s">
        <v>403</v>
      </c>
      <c r="H298" s="116" t="s">
        <v>2706</v>
      </c>
      <c r="I298" s="117">
        <v>60</v>
      </c>
      <c r="J298" s="117">
        <v>50</v>
      </c>
      <c r="K298" s="118">
        <v>0.83333333333333337</v>
      </c>
      <c r="L298" s="118" t="s">
        <v>22</v>
      </c>
      <c r="M298" s="119" t="s">
        <v>849</v>
      </c>
    </row>
    <row r="299" spans="3:13" s="110" customFormat="1" ht="15.75" x14ac:dyDescent="0.2">
      <c r="C299" s="114" t="s">
        <v>2747</v>
      </c>
      <c r="D299" s="114" t="s">
        <v>10</v>
      </c>
      <c r="E299" s="114" t="s">
        <v>10</v>
      </c>
      <c r="F299" s="114" t="s">
        <v>2184</v>
      </c>
      <c r="G299" s="115" t="s">
        <v>405</v>
      </c>
      <c r="H299" s="116" t="s">
        <v>2706</v>
      </c>
      <c r="I299" s="117">
        <v>243</v>
      </c>
      <c r="J299" s="117">
        <v>128</v>
      </c>
      <c r="K299" s="118">
        <v>0.52674897119341568</v>
      </c>
      <c r="L299" s="118" t="s">
        <v>22</v>
      </c>
      <c r="M299" s="119" t="s">
        <v>849</v>
      </c>
    </row>
    <row r="300" spans="3:13" s="110" customFormat="1" ht="15.75" x14ac:dyDescent="0.2">
      <c r="C300" s="114" t="s">
        <v>2747</v>
      </c>
      <c r="D300" s="114" t="s">
        <v>10</v>
      </c>
      <c r="E300" s="114" t="s">
        <v>10</v>
      </c>
      <c r="F300" s="114" t="s">
        <v>2278</v>
      </c>
      <c r="G300" s="115" t="s">
        <v>403</v>
      </c>
      <c r="H300" s="116" t="s">
        <v>2706</v>
      </c>
      <c r="I300" s="117">
        <v>45</v>
      </c>
      <c r="J300" s="117">
        <v>18</v>
      </c>
      <c r="K300" s="118">
        <v>0.4</v>
      </c>
      <c r="L300" s="118" t="s">
        <v>22</v>
      </c>
      <c r="M300" s="119" t="s">
        <v>10</v>
      </c>
    </row>
    <row r="301" spans="3:13" s="110" customFormat="1" ht="15.75" x14ac:dyDescent="0.2">
      <c r="C301" s="114" t="s">
        <v>2747</v>
      </c>
      <c r="D301" s="114" t="s">
        <v>10</v>
      </c>
      <c r="E301" s="114" t="s">
        <v>10</v>
      </c>
      <c r="F301" s="114" t="s">
        <v>2275</v>
      </c>
      <c r="G301" s="115" t="s">
        <v>403</v>
      </c>
      <c r="H301" s="116" t="s">
        <v>2706</v>
      </c>
      <c r="I301" s="117">
        <v>77</v>
      </c>
      <c r="J301" s="117">
        <v>46</v>
      </c>
      <c r="K301" s="118">
        <v>0.59740259740259738</v>
      </c>
      <c r="L301" s="118" t="s">
        <v>22</v>
      </c>
      <c r="M301" s="119" t="s">
        <v>849</v>
      </c>
    </row>
    <row r="302" spans="3:13" s="110" customFormat="1" ht="15.75" x14ac:dyDescent="0.2">
      <c r="C302" s="114" t="s">
        <v>2747</v>
      </c>
      <c r="D302" s="114" t="s">
        <v>10</v>
      </c>
      <c r="E302" s="114" t="s">
        <v>10</v>
      </c>
      <c r="F302" s="114" t="s">
        <v>2186</v>
      </c>
      <c r="G302" s="115" t="s">
        <v>403</v>
      </c>
      <c r="H302" s="116" t="s">
        <v>2706</v>
      </c>
      <c r="I302" s="117">
        <v>94</v>
      </c>
      <c r="J302" s="117">
        <v>25</v>
      </c>
      <c r="K302" s="118">
        <v>0.26595744680851063</v>
      </c>
      <c r="L302" s="118" t="s">
        <v>22</v>
      </c>
      <c r="M302" s="119" t="s">
        <v>849</v>
      </c>
    </row>
    <row r="303" spans="3:13" s="110" customFormat="1" ht="15.75" x14ac:dyDescent="0.2">
      <c r="C303" s="114" t="s">
        <v>2747</v>
      </c>
      <c r="D303" s="114" t="s">
        <v>10</v>
      </c>
      <c r="E303" s="114" t="s">
        <v>10</v>
      </c>
      <c r="F303" s="114" t="s">
        <v>2280</v>
      </c>
      <c r="G303" s="115" t="s">
        <v>403</v>
      </c>
      <c r="H303" s="116" t="s">
        <v>2706</v>
      </c>
      <c r="I303" s="117">
        <v>47</v>
      </c>
      <c r="J303" s="117">
        <v>3</v>
      </c>
      <c r="K303" s="118">
        <v>6.3829787234042548E-2</v>
      </c>
      <c r="L303" s="118" t="s">
        <v>22</v>
      </c>
      <c r="M303" s="119" t="s">
        <v>849</v>
      </c>
    </row>
    <row r="304" spans="3:13" s="110" customFormat="1" ht="15.75" x14ac:dyDescent="0.2">
      <c r="C304" s="114" t="s">
        <v>2749</v>
      </c>
      <c r="D304" s="114" t="s">
        <v>15</v>
      </c>
      <c r="E304" s="114" t="s">
        <v>51</v>
      </c>
      <c r="F304" s="114" t="s">
        <v>51</v>
      </c>
      <c r="G304" s="115" t="s">
        <v>405</v>
      </c>
      <c r="H304" s="116" t="s">
        <v>2706</v>
      </c>
      <c r="I304" s="117">
        <v>278</v>
      </c>
      <c r="J304" s="117">
        <v>171</v>
      </c>
      <c r="K304" s="118">
        <v>0.6151079136690647</v>
      </c>
      <c r="L304" s="118" t="s">
        <v>15</v>
      </c>
      <c r="M304" s="119" t="s">
        <v>51</v>
      </c>
    </row>
    <row r="305" spans="3:13" s="110" customFormat="1" ht="15.75" x14ac:dyDescent="0.2">
      <c r="C305" s="114" t="s">
        <v>2749</v>
      </c>
      <c r="D305" s="114" t="s">
        <v>15</v>
      </c>
      <c r="E305" s="114" t="s">
        <v>51</v>
      </c>
      <c r="F305" s="114" t="s">
        <v>1682</v>
      </c>
      <c r="G305" s="115" t="s">
        <v>403</v>
      </c>
      <c r="H305" s="116" t="s">
        <v>2706</v>
      </c>
      <c r="I305" s="117">
        <v>109</v>
      </c>
      <c r="J305" s="117">
        <v>40</v>
      </c>
      <c r="K305" s="118">
        <v>0.3669724770642202</v>
      </c>
      <c r="L305" s="118" t="s">
        <v>15</v>
      </c>
      <c r="M305" s="119" t="s">
        <v>51</v>
      </c>
    </row>
    <row r="306" spans="3:13" s="110" customFormat="1" ht="15.75" x14ac:dyDescent="0.2">
      <c r="C306" s="114" t="s">
        <v>2749</v>
      </c>
      <c r="D306" s="114" t="s">
        <v>15</v>
      </c>
      <c r="E306" s="114" t="s">
        <v>51</v>
      </c>
      <c r="F306" s="114" t="s">
        <v>1684</v>
      </c>
      <c r="G306" s="115" t="s">
        <v>403</v>
      </c>
      <c r="H306" s="116" t="s">
        <v>2706</v>
      </c>
      <c r="I306" s="117">
        <v>124</v>
      </c>
      <c r="J306" s="117">
        <v>71</v>
      </c>
      <c r="K306" s="118">
        <v>0.57258064516129037</v>
      </c>
      <c r="L306" s="118" t="s">
        <v>15</v>
      </c>
      <c r="M306" s="119" t="s">
        <v>51</v>
      </c>
    </row>
    <row r="307" spans="3:13" s="110" customFormat="1" ht="15.75" x14ac:dyDescent="0.2">
      <c r="C307" s="114" t="s">
        <v>2749</v>
      </c>
      <c r="D307" s="114" t="s">
        <v>15</v>
      </c>
      <c r="E307" s="114" t="s">
        <v>15</v>
      </c>
      <c r="F307" s="114" t="s">
        <v>2309</v>
      </c>
      <c r="G307" s="115" t="s">
        <v>403</v>
      </c>
      <c r="H307" s="116" t="s">
        <v>2706</v>
      </c>
      <c r="I307" s="117">
        <v>169</v>
      </c>
      <c r="J307" s="117">
        <v>75</v>
      </c>
      <c r="K307" s="118">
        <v>0.4437869822485207</v>
      </c>
      <c r="L307" s="118" t="s">
        <v>15</v>
      </c>
      <c r="M307" s="119" t="s">
        <v>53</v>
      </c>
    </row>
    <row r="308" spans="3:13" s="110" customFormat="1" ht="15.75" x14ac:dyDescent="0.2">
      <c r="C308" s="114" t="s">
        <v>2749</v>
      </c>
      <c r="D308" s="114" t="s">
        <v>15</v>
      </c>
      <c r="E308" s="114" t="s">
        <v>15</v>
      </c>
      <c r="F308" s="114" t="s">
        <v>52</v>
      </c>
      <c r="G308" s="115" t="s">
        <v>404</v>
      </c>
      <c r="H308" s="116" t="s">
        <v>2706</v>
      </c>
      <c r="I308" s="117">
        <v>193</v>
      </c>
      <c r="J308" s="117">
        <v>121</v>
      </c>
      <c r="K308" s="118">
        <v>0.62694300518134716</v>
      </c>
      <c r="L308" s="118" t="s">
        <v>15</v>
      </c>
      <c r="M308" s="119" t="s">
        <v>52</v>
      </c>
    </row>
    <row r="309" spans="3:13" s="110" customFormat="1" ht="15.75" x14ac:dyDescent="0.2">
      <c r="C309" s="114" t="s">
        <v>2749</v>
      </c>
      <c r="D309" s="114" t="s">
        <v>15</v>
      </c>
      <c r="E309" s="114" t="s">
        <v>15</v>
      </c>
      <c r="F309" s="114" t="s">
        <v>2321</v>
      </c>
      <c r="G309" s="115" t="s">
        <v>403</v>
      </c>
      <c r="H309" s="116" t="s">
        <v>2733</v>
      </c>
      <c r="I309" s="117">
        <v>46</v>
      </c>
      <c r="J309" s="117">
        <v>53</v>
      </c>
      <c r="K309" s="118">
        <v>1.1521739130434783</v>
      </c>
      <c r="L309" s="118" t="s">
        <v>15</v>
      </c>
      <c r="M309" s="119" t="s">
        <v>54</v>
      </c>
    </row>
    <row r="310" spans="3:13" s="110" customFormat="1" ht="15.75" x14ac:dyDescent="0.2">
      <c r="C310" s="114" t="s">
        <v>2749</v>
      </c>
      <c r="D310" s="114" t="s">
        <v>15</v>
      </c>
      <c r="E310" s="114" t="s">
        <v>15</v>
      </c>
      <c r="F310" s="114" t="s">
        <v>1713</v>
      </c>
      <c r="G310" s="115" t="s">
        <v>403</v>
      </c>
      <c r="H310" s="116" t="s">
        <v>2706</v>
      </c>
      <c r="I310" s="117">
        <v>74</v>
      </c>
      <c r="J310" s="117">
        <v>33</v>
      </c>
      <c r="K310" s="118">
        <v>0.44594594594594594</v>
      </c>
      <c r="L310" s="118" t="s">
        <v>15</v>
      </c>
      <c r="M310" s="119" t="s">
        <v>15</v>
      </c>
    </row>
    <row r="311" spans="3:13" s="110" customFormat="1" ht="15.75" x14ac:dyDescent="0.2">
      <c r="C311" s="114" t="s">
        <v>2749</v>
      </c>
      <c r="D311" s="114" t="s">
        <v>15</v>
      </c>
      <c r="E311" s="114" t="s">
        <v>15</v>
      </c>
      <c r="F311" s="114" t="s">
        <v>1715</v>
      </c>
      <c r="G311" s="115" t="s">
        <v>403</v>
      </c>
      <c r="H311" s="116" t="s">
        <v>2706</v>
      </c>
      <c r="I311" s="117">
        <v>102</v>
      </c>
      <c r="J311" s="117">
        <v>30</v>
      </c>
      <c r="K311" s="118">
        <v>0.29411764705882354</v>
      </c>
      <c r="L311" s="118" t="s">
        <v>15</v>
      </c>
      <c r="M311" s="119" t="s">
        <v>15</v>
      </c>
    </row>
    <row r="312" spans="3:13" s="110" customFormat="1" ht="15.75" x14ac:dyDescent="0.2">
      <c r="C312" s="114" t="s">
        <v>2749</v>
      </c>
      <c r="D312" s="114" t="s">
        <v>15</v>
      </c>
      <c r="E312" s="114" t="s">
        <v>15</v>
      </c>
      <c r="F312" s="114" t="s">
        <v>1717</v>
      </c>
      <c r="G312" s="115" t="s">
        <v>403</v>
      </c>
      <c r="H312" s="116" t="s">
        <v>2706</v>
      </c>
      <c r="I312" s="117">
        <v>188</v>
      </c>
      <c r="J312" s="117">
        <v>91</v>
      </c>
      <c r="K312" s="118">
        <v>0.48404255319148937</v>
      </c>
      <c r="L312" s="118" t="s">
        <v>15</v>
      </c>
      <c r="M312" s="119" t="s">
        <v>15</v>
      </c>
    </row>
    <row r="313" spans="3:13" s="110" customFormat="1" ht="15.75" x14ac:dyDescent="0.2">
      <c r="C313" s="114" t="s">
        <v>2749</v>
      </c>
      <c r="D313" s="114" t="s">
        <v>15</v>
      </c>
      <c r="E313" s="114" t="s">
        <v>15</v>
      </c>
      <c r="F313" s="114" t="s">
        <v>53</v>
      </c>
      <c r="G313" s="115" t="s">
        <v>405</v>
      </c>
      <c r="H313" s="116" t="s">
        <v>2706</v>
      </c>
      <c r="I313" s="117">
        <v>114</v>
      </c>
      <c r="J313" s="117">
        <v>122</v>
      </c>
      <c r="K313" s="118">
        <v>1.0701754385964912</v>
      </c>
      <c r="L313" s="118" t="s">
        <v>15</v>
      </c>
      <c r="M313" s="119" t="s">
        <v>53</v>
      </c>
    </row>
    <row r="314" spans="3:13" s="110" customFormat="1" ht="15.75" x14ac:dyDescent="0.2">
      <c r="C314" s="114" t="s">
        <v>2749</v>
      </c>
      <c r="D314" s="114" t="s">
        <v>15</v>
      </c>
      <c r="E314" s="114" t="s">
        <v>15</v>
      </c>
      <c r="F314" s="114" t="s">
        <v>2042</v>
      </c>
      <c r="G314" s="115" t="s">
        <v>403</v>
      </c>
      <c r="H314" s="116" t="s">
        <v>2733</v>
      </c>
      <c r="I314" s="117">
        <v>119</v>
      </c>
      <c r="J314" s="117">
        <v>79</v>
      </c>
      <c r="K314" s="118">
        <v>0.66386554621848737</v>
      </c>
      <c r="L314" s="118" t="s">
        <v>15</v>
      </c>
      <c r="M314" s="119" t="s">
        <v>54</v>
      </c>
    </row>
    <row r="315" spans="3:13" s="110" customFormat="1" ht="15.75" x14ac:dyDescent="0.2">
      <c r="C315" s="114" t="s">
        <v>2749</v>
      </c>
      <c r="D315" s="114" t="s">
        <v>15</v>
      </c>
      <c r="E315" s="114" t="s">
        <v>15</v>
      </c>
      <c r="F315" s="114" t="s">
        <v>56</v>
      </c>
      <c r="G315" s="115" t="s">
        <v>405</v>
      </c>
      <c r="H315" s="116" t="s">
        <v>2706</v>
      </c>
      <c r="I315" s="117">
        <v>314</v>
      </c>
      <c r="J315" s="117">
        <v>166</v>
      </c>
      <c r="K315" s="118">
        <v>0.5286624203821656</v>
      </c>
      <c r="L315" s="118" t="s">
        <v>15</v>
      </c>
      <c r="M315" s="119" t="s">
        <v>56</v>
      </c>
    </row>
    <row r="316" spans="3:13" s="110" customFormat="1" ht="15.75" x14ac:dyDescent="0.2">
      <c r="C316" s="114" t="s">
        <v>2749</v>
      </c>
      <c r="D316" s="114" t="s">
        <v>15</v>
      </c>
      <c r="E316" s="114" t="s">
        <v>15</v>
      </c>
      <c r="F316" s="114" t="s">
        <v>1719</v>
      </c>
      <c r="G316" s="115" t="s">
        <v>403</v>
      </c>
      <c r="H316" s="116" t="s">
        <v>2706</v>
      </c>
      <c r="I316" s="117">
        <v>50</v>
      </c>
      <c r="J316" s="117">
        <v>32</v>
      </c>
      <c r="K316" s="118">
        <v>0.64</v>
      </c>
      <c r="L316" s="118" t="s">
        <v>15</v>
      </c>
      <c r="M316" s="119" t="s">
        <v>15</v>
      </c>
    </row>
    <row r="317" spans="3:13" s="110" customFormat="1" ht="15.75" x14ac:dyDescent="0.2">
      <c r="C317" s="114" t="s">
        <v>2749</v>
      </c>
      <c r="D317" s="114" t="s">
        <v>15</v>
      </c>
      <c r="E317" s="114" t="s">
        <v>15</v>
      </c>
      <c r="F317" s="114" t="s">
        <v>2307</v>
      </c>
      <c r="G317" s="115" t="s">
        <v>403</v>
      </c>
      <c r="H317" s="116" t="s">
        <v>2733</v>
      </c>
      <c r="I317" s="117">
        <v>100</v>
      </c>
      <c r="J317" s="117">
        <v>70</v>
      </c>
      <c r="K317" s="118">
        <v>0.7</v>
      </c>
      <c r="L317" s="118" t="s">
        <v>15</v>
      </c>
      <c r="M317" s="119" t="s">
        <v>49</v>
      </c>
    </row>
    <row r="318" spans="3:13" s="110" customFormat="1" ht="15.75" x14ac:dyDescent="0.2">
      <c r="C318" s="114" t="s">
        <v>2749</v>
      </c>
      <c r="D318" s="114" t="s">
        <v>15</v>
      </c>
      <c r="E318" s="114" t="s">
        <v>15</v>
      </c>
      <c r="F318" s="114" t="s">
        <v>1897</v>
      </c>
      <c r="G318" s="115" t="s">
        <v>403</v>
      </c>
      <c r="H318" s="116" t="s">
        <v>2706</v>
      </c>
      <c r="I318" s="117">
        <v>77</v>
      </c>
      <c r="J318" s="117">
        <v>9</v>
      </c>
      <c r="K318" s="118">
        <v>0.11688311688311688</v>
      </c>
      <c r="L318" s="118" t="s">
        <v>15</v>
      </c>
      <c r="M318" s="119" t="s">
        <v>56</v>
      </c>
    </row>
    <row r="319" spans="3:13" s="110" customFormat="1" ht="15.75" x14ac:dyDescent="0.2">
      <c r="C319" s="114" t="s">
        <v>2749</v>
      </c>
      <c r="D319" s="114" t="s">
        <v>15</v>
      </c>
      <c r="E319" s="114" t="s">
        <v>15</v>
      </c>
      <c r="F319" s="114" t="s">
        <v>15</v>
      </c>
      <c r="G319" s="115" t="s">
        <v>406</v>
      </c>
      <c r="H319" s="116" t="s">
        <v>2706</v>
      </c>
      <c r="I319" s="117">
        <v>852</v>
      </c>
      <c r="J319" s="117">
        <v>340</v>
      </c>
      <c r="K319" s="118">
        <v>0.39906103286384975</v>
      </c>
      <c r="L319" s="118" t="s">
        <v>15</v>
      </c>
      <c r="M319" s="119" t="s">
        <v>15</v>
      </c>
    </row>
    <row r="320" spans="3:13" s="110" customFormat="1" ht="15.75" x14ac:dyDescent="0.2">
      <c r="C320" s="114" t="s">
        <v>2749</v>
      </c>
      <c r="D320" s="114" t="s">
        <v>15</v>
      </c>
      <c r="E320" s="114" t="s">
        <v>15</v>
      </c>
      <c r="F320" s="114" t="s">
        <v>49</v>
      </c>
      <c r="G320" s="115" t="s">
        <v>404</v>
      </c>
      <c r="H320" s="116" t="s">
        <v>2733</v>
      </c>
      <c r="I320" s="117">
        <v>159</v>
      </c>
      <c r="J320" s="117">
        <v>78</v>
      </c>
      <c r="K320" s="118">
        <v>0.49056603773584906</v>
      </c>
      <c r="L320" s="118" t="s">
        <v>15</v>
      </c>
      <c r="M320" s="119" t="s">
        <v>49</v>
      </c>
    </row>
    <row r="321" spans="3:13" s="110" customFormat="1" ht="15.75" x14ac:dyDescent="0.2">
      <c r="C321" s="114" t="s">
        <v>2749</v>
      </c>
      <c r="D321" s="114" t="s">
        <v>15</v>
      </c>
      <c r="E321" s="114" t="s">
        <v>15</v>
      </c>
      <c r="F321" s="114" t="s">
        <v>48</v>
      </c>
      <c r="G321" s="115" t="s">
        <v>403</v>
      </c>
      <c r="H321" s="116" t="s">
        <v>2733</v>
      </c>
      <c r="I321" s="117">
        <v>39</v>
      </c>
      <c r="J321" s="117">
        <v>31</v>
      </c>
      <c r="K321" s="118">
        <v>0.79487179487179482</v>
      </c>
      <c r="L321" s="118" t="s">
        <v>15</v>
      </c>
      <c r="M321" s="119" t="s">
        <v>48</v>
      </c>
    </row>
    <row r="322" spans="3:13" s="110" customFormat="1" ht="15.75" x14ac:dyDescent="0.2">
      <c r="C322" s="114" t="s">
        <v>2749</v>
      </c>
      <c r="D322" s="114" t="s">
        <v>15</v>
      </c>
      <c r="E322" s="114" t="s">
        <v>15</v>
      </c>
      <c r="F322" s="114" t="s">
        <v>1933</v>
      </c>
      <c r="G322" s="115" t="s">
        <v>403</v>
      </c>
      <c r="H322" s="116" t="s">
        <v>2706</v>
      </c>
      <c r="I322" s="117">
        <v>123</v>
      </c>
      <c r="J322" s="117">
        <v>51</v>
      </c>
      <c r="K322" s="118">
        <v>0.41463414634146339</v>
      </c>
      <c r="L322" s="118" t="s">
        <v>15</v>
      </c>
      <c r="M322" s="119" t="s">
        <v>56</v>
      </c>
    </row>
    <row r="323" spans="3:13" s="110" customFormat="1" ht="15.75" x14ac:dyDescent="0.2">
      <c r="C323" s="114" t="s">
        <v>2749</v>
      </c>
      <c r="D323" s="114" t="s">
        <v>15</v>
      </c>
      <c r="E323" s="114" t="s">
        <v>15</v>
      </c>
      <c r="F323" s="114" t="s">
        <v>2313</v>
      </c>
      <c r="G323" s="115" t="s">
        <v>403</v>
      </c>
      <c r="H323" s="116" t="s">
        <v>2706</v>
      </c>
      <c r="I323" s="117">
        <v>63</v>
      </c>
      <c r="J323" s="117">
        <v>22</v>
      </c>
      <c r="K323" s="118">
        <v>0.34920634920634919</v>
      </c>
      <c r="L323" s="118" t="s">
        <v>15</v>
      </c>
      <c r="M323" s="119" t="s">
        <v>56</v>
      </c>
    </row>
    <row r="324" spans="3:13" s="110" customFormat="1" ht="15.75" x14ac:dyDescent="0.2">
      <c r="C324" s="114" t="s">
        <v>2749</v>
      </c>
      <c r="D324" s="114" t="s">
        <v>15</v>
      </c>
      <c r="E324" s="114" t="s">
        <v>15</v>
      </c>
      <c r="F324" s="114" t="s">
        <v>2044</v>
      </c>
      <c r="G324" s="115" t="s">
        <v>403</v>
      </c>
      <c r="H324" s="116" t="s">
        <v>2733</v>
      </c>
      <c r="I324" s="117">
        <v>80</v>
      </c>
      <c r="J324" s="117">
        <v>50</v>
      </c>
      <c r="K324" s="118">
        <v>0.625</v>
      </c>
      <c r="L324" s="118" t="s">
        <v>15</v>
      </c>
      <c r="M324" s="119" t="s">
        <v>54</v>
      </c>
    </row>
    <row r="325" spans="3:13" s="110" customFormat="1" ht="15.75" x14ac:dyDescent="0.2">
      <c r="C325" s="114" t="s">
        <v>2749</v>
      </c>
      <c r="D325" s="114" t="s">
        <v>15</v>
      </c>
      <c r="E325" s="114" t="s">
        <v>15</v>
      </c>
      <c r="F325" s="114" t="s">
        <v>54</v>
      </c>
      <c r="G325" s="115" t="s">
        <v>405</v>
      </c>
      <c r="H325" s="116" t="s">
        <v>2733</v>
      </c>
      <c r="I325" s="117">
        <v>260</v>
      </c>
      <c r="J325" s="117">
        <v>196</v>
      </c>
      <c r="K325" s="118">
        <v>0.75384615384615383</v>
      </c>
      <c r="L325" s="118" t="s">
        <v>15</v>
      </c>
      <c r="M325" s="119" t="s">
        <v>54</v>
      </c>
    </row>
    <row r="326" spans="3:13" s="110" customFormat="1" ht="15.75" x14ac:dyDescent="0.2">
      <c r="C326" s="114" t="s">
        <v>2749</v>
      </c>
      <c r="D326" s="114" t="s">
        <v>84</v>
      </c>
      <c r="E326" s="114" t="s">
        <v>67</v>
      </c>
      <c r="F326" s="114" t="s">
        <v>1414</v>
      </c>
      <c r="G326" s="115" t="s">
        <v>403</v>
      </c>
      <c r="H326" s="116" t="s">
        <v>2733</v>
      </c>
      <c r="I326" s="117">
        <v>82</v>
      </c>
      <c r="J326" s="117">
        <v>29</v>
      </c>
      <c r="K326" s="118">
        <v>0.35365853658536583</v>
      </c>
      <c r="L326" s="118" t="s">
        <v>84</v>
      </c>
      <c r="M326" s="119" t="s">
        <v>67</v>
      </c>
    </row>
    <row r="327" spans="3:13" s="110" customFormat="1" ht="15.75" x14ac:dyDescent="0.2">
      <c r="C327" s="114" t="s">
        <v>2749</v>
      </c>
      <c r="D327" s="114" t="s">
        <v>84</v>
      </c>
      <c r="E327" s="114" t="s">
        <v>67</v>
      </c>
      <c r="F327" s="114" t="s">
        <v>67</v>
      </c>
      <c r="G327" s="115" t="s">
        <v>405</v>
      </c>
      <c r="H327" s="116" t="s">
        <v>2733</v>
      </c>
      <c r="I327" s="117">
        <v>454</v>
      </c>
      <c r="J327" s="117">
        <v>169</v>
      </c>
      <c r="K327" s="118">
        <v>0.3722466960352423</v>
      </c>
      <c r="L327" s="118" t="s">
        <v>84</v>
      </c>
      <c r="M327" s="119" t="s">
        <v>67</v>
      </c>
    </row>
    <row r="328" spans="3:13" s="110" customFormat="1" ht="15.75" x14ac:dyDescent="0.2">
      <c r="C328" s="114" t="s">
        <v>2749</v>
      </c>
      <c r="D328" s="114" t="s">
        <v>84</v>
      </c>
      <c r="E328" s="114" t="s">
        <v>67</v>
      </c>
      <c r="F328" s="114" t="s">
        <v>1416</v>
      </c>
      <c r="G328" s="115" t="s">
        <v>403</v>
      </c>
      <c r="H328" s="116" t="s">
        <v>2733</v>
      </c>
      <c r="I328" s="117">
        <v>85</v>
      </c>
      <c r="J328" s="117">
        <v>42</v>
      </c>
      <c r="K328" s="118">
        <v>0.49411764705882355</v>
      </c>
      <c r="L328" s="118" t="s">
        <v>84</v>
      </c>
      <c r="M328" s="119" t="s">
        <v>67</v>
      </c>
    </row>
    <row r="329" spans="3:13" s="110" customFormat="1" ht="15.75" x14ac:dyDescent="0.2">
      <c r="C329" s="114" t="s">
        <v>2749</v>
      </c>
      <c r="D329" s="114" t="s">
        <v>84</v>
      </c>
      <c r="E329" s="114" t="s">
        <v>67</v>
      </c>
      <c r="F329" s="114" t="s">
        <v>1424</v>
      </c>
      <c r="G329" s="115" t="s">
        <v>403</v>
      </c>
      <c r="H329" s="116" t="s">
        <v>2733</v>
      </c>
      <c r="I329" s="117">
        <v>79</v>
      </c>
      <c r="J329" s="117">
        <v>44</v>
      </c>
      <c r="K329" s="118">
        <v>0.55696202531645567</v>
      </c>
      <c r="L329" s="118" t="s">
        <v>84</v>
      </c>
      <c r="M329" s="119" t="s">
        <v>67</v>
      </c>
    </row>
    <row r="330" spans="3:13" s="110" customFormat="1" ht="15.75" x14ac:dyDescent="0.2">
      <c r="C330" s="114" t="s">
        <v>2749</v>
      </c>
      <c r="D330" s="114" t="s">
        <v>84</v>
      </c>
      <c r="E330" s="114" t="s">
        <v>67</v>
      </c>
      <c r="F330" s="114" t="s">
        <v>1404</v>
      </c>
      <c r="G330" s="115" t="s">
        <v>403</v>
      </c>
      <c r="H330" s="116" t="s">
        <v>2733</v>
      </c>
      <c r="I330" s="117">
        <v>87</v>
      </c>
      <c r="J330" s="117">
        <v>47</v>
      </c>
      <c r="K330" s="118">
        <v>0.54022988505747127</v>
      </c>
      <c r="L330" s="118" t="s">
        <v>84</v>
      </c>
      <c r="M330" s="119" t="s">
        <v>67</v>
      </c>
    </row>
    <row r="331" spans="3:13" s="110" customFormat="1" ht="15.75" x14ac:dyDescent="0.2">
      <c r="C331" s="114" t="s">
        <v>2749</v>
      </c>
      <c r="D331" s="114" t="s">
        <v>84</v>
      </c>
      <c r="E331" s="114" t="s">
        <v>67</v>
      </c>
      <c r="F331" s="114" t="s">
        <v>1418</v>
      </c>
      <c r="G331" s="115" t="s">
        <v>403</v>
      </c>
      <c r="H331" s="116" t="s">
        <v>2733</v>
      </c>
      <c r="I331" s="117">
        <v>79</v>
      </c>
      <c r="J331" s="117">
        <v>92</v>
      </c>
      <c r="K331" s="118">
        <v>1.1645569620253164</v>
      </c>
      <c r="L331" s="118" t="s">
        <v>84</v>
      </c>
      <c r="M331" s="119" t="s">
        <v>67</v>
      </c>
    </row>
    <row r="332" spans="3:13" s="110" customFormat="1" ht="15.75" x14ac:dyDescent="0.2">
      <c r="C332" s="114" t="s">
        <v>2749</v>
      </c>
      <c r="D332" s="114" t="s">
        <v>84</v>
      </c>
      <c r="E332" s="114" t="s">
        <v>67</v>
      </c>
      <c r="F332" s="114" t="s">
        <v>1406</v>
      </c>
      <c r="G332" s="115" t="s">
        <v>403</v>
      </c>
      <c r="H332" s="116" t="s">
        <v>2733</v>
      </c>
      <c r="I332" s="117">
        <v>141</v>
      </c>
      <c r="J332" s="117">
        <v>93</v>
      </c>
      <c r="K332" s="118">
        <v>0.65957446808510634</v>
      </c>
      <c r="L332" s="118" t="s">
        <v>84</v>
      </c>
      <c r="M332" s="119" t="s">
        <v>67</v>
      </c>
    </row>
    <row r="333" spans="3:13" s="110" customFormat="1" ht="15.75" x14ac:dyDescent="0.2">
      <c r="C333" s="114" t="s">
        <v>2749</v>
      </c>
      <c r="D333" s="114" t="s">
        <v>84</v>
      </c>
      <c r="E333" s="114" t="s">
        <v>67</v>
      </c>
      <c r="F333" s="114" t="s">
        <v>1408</v>
      </c>
      <c r="G333" s="115" t="s">
        <v>403</v>
      </c>
      <c r="H333" s="116" t="s">
        <v>2733</v>
      </c>
      <c r="I333" s="117">
        <v>39</v>
      </c>
      <c r="J333" s="117">
        <v>52</v>
      </c>
      <c r="K333" s="118">
        <v>1.3333333333333333</v>
      </c>
      <c r="L333" s="118" t="s">
        <v>84</v>
      </c>
      <c r="M333" s="119" t="s">
        <v>67</v>
      </c>
    </row>
    <row r="334" spans="3:13" s="110" customFormat="1" ht="15.75" x14ac:dyDescent="0.2">
      <c r="C334" s="114" t="s">
        <v>2749</v>
      </c>
      <c r="D334" s="114" t="s">
        <v>84</v>
      </c>
      <c r="E334" s="114" t="s">
        <v>67</v>
      </c>
      <c r="F334" s="114" t="s">
        <v>1420</v>
      </c>
      <c r="G334" s="115" t="s">
        <v>404</v>
      </c>
      <c r="H334" s="116" t="s">
        <v>2733</v>
      </c>
      <c r="I334" s="117">
        <v>212</v>
      </c>
      <c r="J334" s="117">
        <v>118</v>
      </c>
      <c r="K334" s="118">
        <v>0.55660377358490565</v>
      </c>
      <c r="L334" s="118" t="s">
        <v>84</v>
      </c>
      <c r="M334" s="119" t="s">
        <v>67</v>
      </c>
    </row>
    <row r="335" spans="3:13" s="110" customFormat="1" ht="15.75" x14ac:dyDescent="0.2">
      <c r="C335" s="114" t="s">
        <v>2749</v>
      </c>
      <c r="D335" s="114" t="s">
        <v>84</v>
      </c>
      <c r="E335" s="114" t="s">
        <v>67</v>
      </c>
      <c r="F335" s="114" t="s">
        <v>1410</v>
      </c>
      <c r="G335" s="115" t="s">
        <v>403</v>
      </c>
      <c r="H335" s="116" t="s">
        <v>2733</v>
      </c>
      <c r="I335" s="117">
        <v>68</v>
      </c>
      <c r="J335" s="117">
        <v>28</v>
      </c>
      <c r="K335" s="118">
        <v>0.41176470588235292</v>
      </c>
      <c r="L335" s="118" t="s">
        <v>84</v>
      </c>
      <c r="M335" s="119" t="s">
        <v>67</v>
      </c>
    </row>
    <row r="336" spans="3:13" s="110" customFormat="1" ht="15.75" x14ac:dyDescent="0.2">
      <c r="C336" s="114" t="s">
        <v>2749</v>
      </c>
      <c r="D336" s="114" t="s">
        <v>84</v>
      </c>
      <c r="E336" s="114" t="s">
        <v>67</v>
      </c>
      <c r="F336" s="114" t="s">
        <v>1422</v>
      </c>
      <c r="G336" s="115" t="s">
        <v>403</v>
      </c>
      <c r="H336" s="116" t="s">
        <v>2733</v>
      </c>
      <c r="I336" s="117">
        <v>128</v>
      </c>
      <c r="J336" s="117">
        <v>61</v>
      </c>
      <c r="K336" s="118">
        <v>0.4765625</v>
      </c>
      <c r="L336" s="118" t="s">
        <v>84</v>
      </c>
      <c r="M336" s="119" t="s">
        <v>67</v>
      </c>
    </row>
    <row r="337" spans="3:13" s="110" customFormat="1" ht="15.75" x14ac:dyDescent="0.2">
      <c r="C337" s="114" t="s">
        <v>2749</v>
      </c>
      <c r="D337" s="114" t="s">
        <v>84</v>
      </c>
      <c r="E337" s="114" t="s">
        <v>67</v>
      </c>
      <c r="F337" s="114" t="s">
        <v>1412</v>
      </c>
      <c r="G337" s="115" t="s">
        <v>403</v>
      </c>
      <c r="H337" s="116" t="s">
        <v>2733</v>
      </c>
      <c r="I337" s="117">
        <v>84</v>
      </c>
      <c r="J337" s="117">
        <v>40</v>
      </c>
      <c r="K337" s="118">
        <v>0.47619047619047616</v>
      </c>
      <c r="L337" s="118" t="s">
        <v>84</v>
      </c>
      <c r="M337" s="119" t="s">
        <v>67</v>
      </c>
    </row>
    <row r="338" spans="3:13" s="110" customFormat="1" ht="15.75" x14ac:dyDescent="0.2">
      <c r="C338" s="114" t="s">
        <v>2749</v>
      </c>
      <c r="D338" s="114" t="s">
        <v>84</v>
      </c>
      <c r="E338" s="114" t="s">
        <v>84</v>
      </c>
      <c r="F338" s="114" t="s">
        <v>1428</v>
      </c>
      <c r="G338" s="115" t="s">
        <v>404</v>
      </c>
      <c r="H338" s="116" t="s">
        <v>2706</v>
      </c>
      <c r="I338" s="117">
        <v>204</v>
      </c>
      <c r="J338" s="117">
        <v>73</v>
      </c>
      <c r="K338" s="118">
        <v>0.35784313725490197</v>
      </c>
      <c r="L338" s="118" t="s">
        <v>84</v>
      </c>
      <c r="M338" s="119" t="s">
        <v>84</v>
      </c>
    </row>
    <row r="339" spans="3:13" s="110" customFormat="1" ht="15.75" x14ac:dyDescent="0.2">
      <c r="C339" s="114" t="s">
        <v>2749</v>
      </c>
      <c r="D339" s="114" t="s">
        <v>84</v>
      </c>
      <c r="E339" s="114" t="s">
        <v>84</v>
      </c>
      <c r="F339" s="114" t="s">
        <v>1432</v>
      </c>
      <c r="G339" s="115" t="s">
        <v>403</v>
      </c>
      <c r="H339" s="116" t="s">
        <v>2706</v>
      </c>
      <c r="I339" s="117">
        <v>162</v>
      </c>
      <c r="J339" s="117">
        <v>40</v>
      </c>
      <c r="K339" s="118">
        <v>0.24691358024691357</v>
      </c>
      <c r="L339" s="118" t="s">
        <v>84</v>
      </c>
      <c r="M339" s="119" t="s">
        <v>84</v>
      </c>
    </row>
    <row r="340" spans="3:13" s="110" customFormat="1" ht="15.75" x14ac:dyDescent="0.2">
      <c r="C340" s="114" t="s">
        <v>2749</v>
      </c>
      <c r="D340" s="114" t="s">
        <v>84</v>
      </c>
      <c r="E340" s="114" t="s">
        <v>84</v>
      </c>
      <c r="F340" s="114" t="s">
        <v>76</v>
      </c>
      <c r="G340" s="115" t="s">
        <v>405</v>
      </c>
      <c r="H340" s="116" t="s">
        <v>2733</v>
      </c>
      <c r="I340" s="117">
        <v>167</v>
      </c>
      <c r="J340" s="117">
        <v>160</v>
      </c>
      <c r="K340" s="118">
        <v>0.95808383233532934</v>
      </c>
      <c r="L340" s="118" t="s">
        <v>84</v>
      </c>
      <c r="M340" s="119" t="s">
        <v>76</v>
      </c>
    </row>
    <row r="341" spans="3:13" s="110" customFormat="1" ht="15.75" x14ac:dyDescent="0.2">
      <c r="C341" s="114" t="s">
        <v>2749</v>
      </c>
      <c r="D341" s="114" t="s">
        <v>84</v>
      </c>
      <c r="E341" s="114" t="s">
        <v>84</v>
      </c>
      <c r="F341" s="114" t="s">
        <v>1434</v>
      </c>
      <c r="G341" s="115" t="s">
        <v>403</v>
      </c>
      <c r="H341" s="116" t="s">
        <v>2706</v>
      </c>
      <c r="I341" s="117">
        <v>90</v>
      </c>
      <c r="J341" s="117">
        <v>21</v>
      </c>
      <c r="K341" s="118">
        <v>0.23333333333333334</v>
      </c>
      <c r="L341" s="118" t="s">
        <v>84</v>
      </c>
      <c r="M341" s="119" t="s">
        <v>84</v>
      </c>
    </row>
    <row r="342" spans="3:13" s="110" customFormat="1" ht="15.75" x14ac:dyDescent="0.2">
      <c r="C342" s="114" t="s">
        <v>2749</v>
      </c>
      <c r="D342" s="114" t="s">
        <v>84</v>
      </c>
      <c r="E342" s="114" t="s">
        <v>84</v>
      </c>
      <c r="F342" s="114" t="s">
        <v>1436</v>
      </c>
      <c r="G342" s="115" t="s">
        <v>404</v>
      </c>
      <c r="H342" s="116" t="s">
        <v>2706</v>
      </c>
      <c r="I342" s="117">
        <v>190</v>
      </c>
      <c r="J342" s="117">
        <v>46</v>
      </c>
      <c r="K342" s="118">
        <v>0.24210526315789474</v>
      </c>
      <c r="L342" s="118" t="s">
        <v>84</v>
      </c>
      <c r="M342" s="119" t="s">
        <v>84</v>
      </c>
    </row>
    <row r="343" spans="3:13" s="110" customFormat="1" ht="15.75" x14ac:dyDescent="0.2">
      <c r="C343" s="114" t="s">
        <v>2749</v>
      </c>
      <c r="D343" s="114" t="s">
        <v>84</v>
      </c>
      <c r="E343" s="114" t="s">
        <v>84</v>
      </c>
      <c r="F343" s="114" t="s">
        <v>1438</v>
      </c>
      <c r="G343" s="115" t="s">
        <v>403</v>
      </c>
      <c r="H343" s="116" t="s">
        <v>2706</v>
      </c>
      <c r="I343" s="117">
        <v>148</v>
      </c>
      <c r="J343" s="117">
        <v>78</v>
      </c>
      <c r="K343" s="118">
        <v>0.52702702702702697</v>
      </c>
      <c r="L343" s="118" t="s">
        <v>84</v>
      </c>
      <c r="M343" s="119" t="s">
        <v>84</v>
      </c>
    </row>
    <row r="344" spans="3:13" s="110" customFormat="1" ht="15.75" x14ac:dyDescent="0.2">
      <c r="C344" s="114" t="s">
        <v>2749</v>
      </c>
      <c r="D344" s="114" t="s">
        <v>84</v>
      </c>
      <c r="E344" s="114" t="s">
        <v>84</v>
      </c>
      <c r="F344" s="114" t="s">
        <v>1440</v>
      </c>
      <c r="G344" s="115" t="s">
        <v>403</v>
      </c>
      <c r="H344" s="116" t="s">
        <v>2706</v>
      </c>
      <c r="I344" s="117">
        <v>403</v>
      </c>
      <c r="J344" s="117">
        <v>12</v>
      </c>
      <c r="K344" s="118">
        <v>2.9776674937965261E-2</v>
      </c>
      <c r="L344" s="118" t="s">
        <v>84</v>
      </c>
      <c r="M344" s="119" t="s">
        <v>84</v>
      </c>
    </row>
    <row r="345" spans="3:13" s="110" customFormat="1" ht="15.75" x14ac:dyDescent="0.2">
      <c r="C345" s="114" t="s">
        <v>2749</v>
      </c>
      <c r="D345" s="114" t="s">
        <v>84</v>
      </c>
      <c r="E345" s="114" t="s">
        <v>84</v>
      </c>
      <c r="F345" s="114" t="s">
        <v>1442</v>
      </c>
      <c r="G345" s="115" t="s">
        <v>404</v>
      </c>
      <c r="H345" s="116" t="s">
        <v>2706</v>
      </c>
      <c r="I345" s="117">
        <v>211</v>
      </c>
      <c r="J345" s="117">
        <v>85</v>
      </c>
      <c r="K345" s="118">
        <v>0.40284360189573459</v>
      </c>
      <c r="L345" s="118" t="s">
        <v>84</v>
      </c>
      <c r="M345" s="119" t="s">
        <v>84</v>
      </c>
    </row>
    <row r="346" spans="3:13" s="110" customFormat="1" ht="15.75" x14ac:dyDescent="0.2">
      <c r="C346" s="114" t="s">
        <v>2749</v>
      </c>
      <c r="D346" s="114" t="s">
        <v>84</v>
      </c>
      <c r="E346" s="114" t="s">
        <v>84</v>
      </c>
      <c r="F346" s="114" t="s">
        <v>1444</v>
      </c>
      <c r="G346" s="115" t="s">
        <v>403</v>
      </c>
      <c r="H346" s="116" t="s">
        <v>2706</v>
      </c>
      <c r="I346" s="117">
        <v>44</v>
      </c>
      <c r="J346" s="117">
        <v>21</v>
      </c>
      <c r="K346" s="118">
        <v>0.47727272727272729</v>
      </c>
      <c r="L346" s="118" t="s">
        <v>84</v>
      </c>
      <c r="M346" s="119" t="s">
        <v>84</v>
      </c>
    </row>
    <row r="347" spans="3:13" s="110" customFormat="1" ht="15.75" x14ac:dyDescent="0.2">
      <c r="C347" s="114" t="s">
        <v>2749</v>
      </c>
      <c r="D347" s="114" t="s">
        <v>84</v>
      </c>
      <c r="E347" s="114" t="s">
        <v>84</v>
      </c>
      <c r="F347" s="114" t="s">
        <v>1498</v>
      </c>
      <c r="G347" s="115" t="s">
        <v>403</v>
      </c>
      <c r="H347" s="116" t="s">
        <v>2733</v>
      </c>
      <c r="I347" s="117">
        <v>39</v>
      </c>
      <c r="J347" s="117">
        <v>111</v>
      </c>
      <c r="K347" s="118">
        <v>2.8461538461538463</v>
      </c>
      <c r="L347" s="118" t="s">
        <v>84</v>
      </c>
      <c r="M347" s="119" t="s">
        <v>76</v>
      </c>
    </row>
    <row r="348" spans="3:13" s="110" customFormat="1" ht="15.75" x14ac:dyDescent="0.2">
      <c r="C348" s="114" t="s">
        <v>2749</v>
      </c>
      <c r="D348" s="114" t="s">
        <v>84</v>
      </c>
      <c r="E348" s="114" t="s">
        <v>84</v>
      </c>
      <c r="F348" s="114" t="s">
        <v>1446</v>
      </c>
      <c r="G348" s="115" t="s">
        <v>403</v>
      </c>
      <c r="H348" s="116" t="s">
        <v>2706</v>
      </c>
      <c r="I348" s="117">
        <v>108</v>
      </c>
      <c r="J348" s="117">
        <v>40</v>
      </c>
      <c r="K348" s="118">
        <v>0.37037037037037035</v>
      </c>
      <c r="L348" s="118" t="s">
        <v>84</v>
      </c>
      <c r="M348" s="119" t="s">
        <v>84</v>
      </c>
    </row>
    <row r="349" spans="3:13" s="110" customFormat="1" ht="15.75" x14ac:dyDescent="0.2">
      <c r="C349" s="114" t="s">
        <v>2749</v>
      </c>
      <c r="D349" s="114" t="s">
        <v>84</v>
      </c>
      <c r="E349" s="114" t="s">
        <v>84</v>
      </c>
      <c r="F349" s="114" t="s">
        <v>1481</v>
      </c>
      <c r="G349" s="115" t="s">
        <v>403</v>
      </c>
      <c r="H349" s="116" t="s">
        <v>2706</v>
      </c>
      <c r="I349" s="117">
        <v>113</v>
      </c>
      <c r="J349" s="117">
        <v>85</v>
      </c>
      <c r="K349" s="118">
        <v>0.75221238938053092</v>
      </c>
      <c r="L349" s="118" t="s">
        <v>84</v>
      </c>
      <c r="M349" s="119" t="s">
        <v>69</v>
      </c>
    </row>
    <row r="350" spans="3:13" s="110" customFormat="1" ht="15.75" x14ac:dyDescent="0.2">
      <c r="C350" s="114" t="s">
        <v>2749</v>
      </c>
      <c r="D350" s="114" t="s">
        <v>84</v>
      </c>
      <c r="E350" s="114" t="s">
        <v>84</v>
      </c>
      <c r="F350" s="114" t="s">
        <v>1471</v>
      </c>
      <c r="G350" s="115" t="s">
        <v>403</v>
      </c>
      <c r="H350" s="116" t="s">
        <v>2733</v>
      </c>
      <c r="I350" s="117">
        <v>42</v>
      </c>
      <c r="J350" s="117">
        <v>21</v>
      </c>
      <c r="K350" s="118">
        <v>0.5</v>
      </c>
      <c r="L350" s="118" t="s">
        <v>84</v>
      </c>
      <c r="M350" s="119" t="s">
        <v>70</v>
      </c>
    </row>
    <row r="351" spans="3:13" s="110" customFormat="1" ht="15.75" x14ac:dyDescent="0.2">
      <c r="C351" s="114" t="s">
        <v>2749</v>
      </c>
      <c r="D351" s="114" t="s">
        <v>84</v>
      </c>
      <c r="E351" s="114" t="s">
        <v>84</v>
      </c>
      <c r="F351" s="114" t="s">
        <v>1479</v>
      </c>
      <c r="G351" s="115" t="s">
        <v>405</v>
      </c>
      <c r="H351" s="116" t="s">
        <v>2706</v>
      </c>
      <c r="I351" s="117">
        <v>548</v>
      </c>
      <c r="J351" s="117">
        <v>323</v>
      </c>
      <c r="K351" s="118">
        <v>0.58941605839416056</v>
      </c>
      <c r="L351" s="118" t="s">
        <v>84</v>
      </c>
      <c r="M351" s="119" t="s">
        <v>69</v>
      </c>
    </row>
    <row r="352" spans="3:13" s="110" customFormat="1" ht="15.75" x14ac:dyDescent="0.2">
      <c r="C352" s="114" t="s">
        <v>2749</v>
      </c>
      <c r="D352" s="114" t="s">
        <v>84</v>
      </c>
      <c r="E352" s="114" t="s">
        <v>84</v>
      </c>
      <c r="F352" s="114" t="s">
        <v>1448</v>
      </c>
      <c r="G352" s="115" t="s">
        <v>403</v>
      </c>
      <c r="H352" s="116" t="s">
        <v>2706</v>
      </c>
      <c r="I352" s="117">
        <v>95</v>
      </c>
      <c r="J352" s="117">
        <v>42</v>
      </c>
      <c r="K352" s="118">
        <v>0.44210526315789472</v>
      </c>
      <c r="L352" s="118" t="s">
        <v>84</v>
      </c>
      <c r="M352" s="119" t="s">
        <v>84</v>
      </c>
    </row>
    <row r="353" spans="3:13" s="110" customFormat="1" ht="15.75" x14ac:dyDescent="0.2">
      <c r="C353" s="114" t="s">
        <v>2749</v>
      </c>
      <c r="D353" s="114" t="s">
        <v>84</v>
      </c>
      <c r="E353" s="114" t="s">
        <v>84</v>
      </c>
      <c r="F353" s="114" t="s">
        <v>1500</v>
      </c>
      <c r="G353" s="115" t="s">
        <v>403</v>
      </c>
      <c r="H353" s="116" t="s">
        <v>2706</v>
      </c>
      <c r="I353" s="117">
        <v>88</v>
      </c>
      <c r="J353" s="117">
        <v>37</v>
      </c>
      <c r="K353" s="118">
        <v>0.42045454545454547</v>
      </c>
      <c r="L353" s="118" t="s">
        <v>84</v>
      </c>
      <c r="M353" s="119" t="s">
        <v>84</v>
      </c>
    </row>
    <row r="354" spans="3:13" s="110" customFormat="1" ht="15.75" x14ac:dyDescent="0.2">
      <c r="C354" s="114" t="s">
        <v>2749</v>
      </c>
      <c r="D354" s="114" t="s">
        <v>84</v>
      </c>
      <c r="E354" s="114" t="s">
        <v>84</v>
      </c>
      <c r="F354" s="114" t="s">
        <v>1491</v>
      </c>
      <c r="G354" s="115" t="s">
        <v>403</v>
      </c>
      <c r="H354" s="116" t="s">
        <v>2706</v>
      </c>
      <c r="I354" s="117">
        <v>57</v>
      </c>
      <c r="J354" s="117">
        <v>26</v>
      </c>
      <c r="K354" s="118">
        <v>0.45614035087719296</v>
      </c>
      <c r="L354" s="118" t="s">
        <v>84</v>
      </c>
      <c r="M354" s="119" t="s">
        <v>84</v>
      </c>
    </row>
    <row r="355" spans="3:13" s="110" customFormat="1" ht="15.75" x14ac:dyDescent="0.2">
      <c r="C355" s="114" t="s">
        <v>2749</v>
      </c>
      <c r="D355" s="114" t="s">
        <v>84</v>
      </c>
      <c r="E355" s="114" t="s">
        <v>84</v>
      </c>
      <c r="F355" s="114" t="s">
        <v>1495</v>
      </c>
      <c r="G355" s="115" t="s">
        <v>403</v>
      </c>
      <c r="H355" s="116" t="s">
        <v>2733</v>
      </c>
      <c r="I355" s="117">
        <v>40</v>
      </c>
      <c r="J355" s="117">
        <v>39</v>
      </c>
      <c r="K355" s="118">
        <v>0.97499999999999998</v>
      </c>
      <c r="L355" s="118" t="s">
        <v>84</v>
      </c>
      <c r="M355" s="119" t="s">
        <v>70</v>
      </c>
    </row>
    <row r="356" spans="3:13" s="110" customFormat="1" ht="15.75" x14ac:dyDescent="0.2">
      <c r="C356" s="114" t="s">
        <v>2749</v>
      </c>
      <c r="D356" s="114" t="s">
        <v>84</v>
      </c>
      <c r="E356" s="114" t="s">
        <v>84</v>
      </c>
      <c r="F356" s="114" t="s">
        <v>1450</v>
      </c>
      <c r="G356" s="115" t="s">
        <v>403</v>
      </c>
      <c r="H356" s="116" t="s">
        <v>2706</v>
      </c>
      <c r="I356" s="117">
        <v>217</v>
      </c>
      <c r="J356" s="117">
        <v>66</v>
      </c>
      <c r="K356" s="118">
        <v>0.30414746543778803</v>
      </c>
      <c r="L356" s="118" t="s">
        <v>84</v>
      </c>
      <c r="M356" s="119" t="s">
        <v>84</v>
      </c>
    </row>
    <row r="357" spans="3:13" s="110" customFormat="1" ht="15.75" x14ac:dyDescent="0.2">
      <c r="C357" s="114" t="s">
        <v>2749</v>
      </c>
      <c r="D357" s="114" t="s">
        <v>84</v>
      </c>
      <c r="E357" s="114" t="s">
        <v>84</v>
      </c>
      <c r="F357" s="114" t="s">
        <v>1483</v>
      </c>
      <c r="G357" s="115" t="s">
        <v>403</v>
      </c>
      <c r="H357" s="116" t="s">
        <v>2706</v>
      </c>
      <c r="I357" s="117">
        <v>92</v>
      </c>
      <c r="J357" s="117">
        <v>97</v>
      </c>
      <c r="K357" s="118">
        <v>1.0543478260869565</v>
      </c>
      <c r="L357" s="118" t="s">
        <v>84</v>
      </c>
      <c r="M357" s="119" t="s">
        <v>69</v>
      </c>
    </row>
    <row r="358" spans="3:13" s="110" customFormat="1" ht="15.75" x14ac:dyDescent="0.2">
      <c r="C358" s="114" t="s">
        <v>2749</v>
      </c>
      <c r="D358" s="114" t="s">
        <v>84</v>
      </c>
      <c r="E358" s="114" t="s">
        <v>84</v>
      </c>
      <c r="F358" s="114" t="s">
        <v>1454</v>
      </c>
      <c r="G358" s="115" t="s">
        <v>403</v>
      </c>
      <c r="H358" s="116" t="s">
        <v>2706</v>
      </c>
      <c r="I358" s="117">
        <v>60</v>
      </c>
      <c r="J358" s="117">
        <v>25</v>
      </c>
      <c r="K358" s="118">
        <v>0.41666666666666669</v>
      </c>
      <c r="L358" s="118" t="s">
        <v>84</v>
      </c>
      <c r="M358" s="119" t="s">
        <v>84</v>
      </c>
    </row>
    <row r="359" spans="3:13" s="110" customFormat="1" ht="15.75" x14ac:dyDescent="0.2">
      <c r="C359" s="114" t="s">
        <v>2749</v>
      </c>
      <c r="D359" s="114" t="s">
        <v>84</v>
      </c>
      <c r="E359" s="114" t="s">
        <v>84</v>
      </c>
      <c r="F359" s="114" t="s">
        <v>1426</v>
      </c>
      <c r="G359" s="115" t="s">
        <v>405</v>
      </c>
      <c r="H359" s="116" t="s">
        <v>2706</v>
      </c>
      <c r="I359" s="117">
        <v>500</v>
      </c>
      <c r="J359" s="117">
        <v>204</v>
      </c>
      <c r="K359" s="118">
        <v>0.40799999999999997</v>
      </c>
      <c r="L359" s="118" t="s">
        <v>84</v>
      </c>
      <c r="M359" s="119" t="s">
        <v>84</v>
      </c>
    </row>
    <row r="360" spans="3:13" s="110" customFormat="1" ht="15.75" x14ac:dyDescent="0.2">
      <c r="C360" s="114" t="s">
        <v>2749</v>
      </c>
      <c r="D360" s="114" t="s">
        <v>84</v>
      </c>
      <c r="E360" s="114" t="s">
        <v>84</v>
      </c>
      <c r="F360" s="114" t="s">
        <v>70</v>
      </c>
      <c r="G360" s="115" t="s">
        <v>404</v>
      </c>
      <c r="H360" s="116" t="s">
        <v>2733</v>
      </c>
      <c r="I360" s="117">
        <v>87</v>
      </c>
      <c r="J360" s="117">
        <v>34</v>
      </c>
      <c r="K360" s="118">
        <v>0.39080459770114945</v>
      </c>
      <c r="L360" s="118" t="s">
        <v>84</v>
      </c>
      <c r="M360" s="119" t="s">
        <v>70</v>
      </c>
    </row>
    <row r="361" spans="3:13" s="110" customFormat="1" ht="15.75" x14ac:dyDescent="0.2">
      <c r="C361" s="114" t="s">
        <v>2749</v>
      </c>
      <c r="D361" s="114" t="s">
        <v>84</v>
      </c>
      <c r="E361" s="114" t="s">
        <v>84</v>
      </c>
      <c r="F361" s="114" t="s">
        <v>1487</v>
      </c>
      <c r="G361" s="115" t="s">
        <v>403</v>
      </c>
      <c r="H361" s="116" t="s">
        <v>2706</v>
      </c>
      <c r="I361" s="117">
        <v>42</v>
      </c>
      <c r="J361" s="117">
        <v>8</v>
      </c>
      <c r="K361" s="118">
        <v>0.19047619047619047</v>
      </c>
      <c r="L361" s="118" t="s">
        <v>84</v>
      </c>
      <c r="M361" s="119" t="s">
        <v>84</v>
      </c>
    </row>
    <row r="362" spans="3:13" s="110" customFormat="1" ht="15.75" x14ac:dyDescent="0.2">
      <c r="C362" s="114" t="s">
        <v>2749</v>
      </c>
      <c r="D362" s="114" t="s">
        <v>84</v>
      </c>
      <c r="E362" s="114" t="s">
        <v>84</v>
      </c>
      <c r="F362" s="114" t="s">
        <v>1502</v>
      </c>
      <c r="G362" s="115" t="s">
        <v>403</v>
      </c>
      <c r="H362" s="116" t="s">
        <v>2706</v>
      </c>
      <c r="I362" s="117">
        <v>37</v>
      </c>
      <c r="J362" s="117">
        <v>8</v>
      </c>
      <c r="K362" s="118">
        <v>0.21621621621621623</v>
      </c>
      <c r="L362" s="118" t="s">
        <v>84</v>
      </c>
      <c r="M362" s="119" t="s">
        <v>84</v>
      </c>
    </row>
    <row r="363" spans="3:13" s="110" customFormat="1" ht="15.75" x14ac:dyDescent="0.2">
      <c r="C363" s="114" t="s">
        <v>2749</v>
      </c>
      <c r="D363" s="114" t="s">
        <v>84</v>
      </c>
      <c r="E363" s="114" t="s">
        <v>84</v>
      </c>
      <c r="F363" s="114" t="s">
        <v>1458</v>
      </c>
      <c r="G363" s="115" t="s">
        <v>403</v>
      </c>
      <c r="H363" s="116" t="s">
        <v>2706</v>
      </c>
      <c r="I363" s="117">
        <v>146</v>
      </c>
      <c r="J363" s="117">
        <v>75</v>
      </c>
      <c r="K363" s="118">
        <v>0.51369863013698636</v>
      </c>
      <c r="L363" s="118" t="s">
        <v>84</v>
      </c>
      <c r="M363" s="119" t="s">
        <v>84</v>
      </c>
    </row>
    <row r="364" spans="3:13" s="110" customFormat="1" ht="15.75" x14ac:dyDescent="0.2">
      <c r="C364" s="114" t="s">
        <v>2749</v>
      </c>
      <c r="D364" s="114" t="s">
        <v>84</v>
      </c>
      <c r="E364" s="114" t="s">
        <v>84</v>
      </c>
      <c r="F364" s="114" t="s">
        <v>1460</v>
      </c>
      <c r="G364" s="115" t="s">
        <v>403</v>
      </c>
      <c r="H364" s="116" t="s">
        <v>2706</v>
      </c>
      <c r="I364" s="117">
        <v>101</v>
      </c>
      <c r="J364" s="117">
        <v>46</v>
      </c>
      <c r="K364" s="118">
        <v>0.45544554455445546</v>
      </c>
      <c r="L364" s="118" t="s">
        <v>84</v>
      </c>
      <c r="M364" s="119" t="s">
        <v>84</v>
      </c>
    </row>
    <row r="365" spans="3:13" s="110" customFormat="1" ht="15.75" x14ac:dyDescent="0.2">
      <c r="C365" s="114" t="s">
        <v>2749</v>
      </c>
      <c r="D365" s="114" t="s">
        <v>84</v>
      </c>
      <c r="E365" s="114" t="s">
        <v>84</v>
      </c>
      <c r="F365" s="114" t="s">
        <v>1475</v>
      </c>
      <c r="G365" s="115" t="s">
        <v>403</v>
      </c>
      <c r="H365" s="116" t="s">
        <v>2733</v>
      </c>
      <c r="I365" s="117">
        <v>92</v>
      </c>
      <c r="J365" s="117">
        <v>83</v>
      </c>
      <c r="K365" s="118">
        <v>0.90217391304347827</v>
      </c>
      <c r="L365" s="118" t="s">
        <v>84</v>
      </c>
      <c r="M365" s="119" t="s">
        <v>76</v>
      </c>
    </row>
    <row r="366" spans="3:13" s="110" customFormat="1" ht="15.75" x14ac:dyDescent="0.2">
      <c r="C366" s="114" t="s">
        <v>2749</v>
      </c>
      <c r="D366" s="114" t="s">
        <v>84</v>
      </c>
      <c r="E366" s="114" t="s">
        <v>84</v>
      </c>
      <c r="F366" s="114" t="s">
        <v>1456</v>
      </c>
      <c r="G366" s="115" t="s">
        <v>403</v>
      </c>
      <c r="H366" s="116" t="s">
        <v>2706</v>
      </c>
      <c r="I366" s="117">
        <v>79</v>
      </c>
      <c r="J366" s="117">
        <v>22</v>
      </c>
      <c r="K366" s="118">
        <v>0.27848101265822783</v>
      </c>
      <c r="L366" s="118" t="s">
        <v>84</v>
      </c>
      <c r="M366" s="119" t="s">
        <v>84</v>
      </c>
    </row>
    <row r="367" spans="3:13" s="110" customFormat="1" ht="15.75" x14ac:dyDescent="0.2">
      <c r="C367" s="114" t="s">
        <v>2749</v>
      </c>
      <c r="D367" s="114" t="s">
        <v>84</v>
      </c>
      <c r="E367" s="114" t="s">
        <v>84</v>
      </c>
      <c r="F367" s="114" t="s">
        <v>1493</v>
      </c>
      <c r="G367" s="115" t="s">
        <v>403</v>
      </c>
      <c r="H367" s="116" t="s">
        <v>2706</v>
      </c>
      <c r="I367" s="117">
        <v>190</v>
      </c>
      <c r="J367" s="117">
        <v>86</v>
      </c>
      <c r="K367" s="118">
        <v>0.45263157894736844</v>
      </c>
      <c r="L367" s="118" t="s">
        <v>84</v>
      </c>
      <c r="M367" s="119" t="s">
        <v>84</v>
      </c>
    </row>
    <row r="368" spans="3:13" s="110" customFormat="1" ht="15.75" x14ac:dyDescent="0.2">
      <c r="C368" s="114" t="s">
        <v>2749</v>
      </c>
      <c r="D368" s="114" t="s">
        <v>84</v>
      </c>
      <c r="E368" s="114" t="s">
        <v>84</v>
      </c>
      <c r="F368" s="114" t="s">
        <v>1485</v>
      </c>
      <c r="G368" s="115" t="s">
        <v>403</v>
      </c>
      <c r="H368" s="116" t="s">
        <v>2706</v>
      </c>
      <c r="I368" s="117">
        <v>74</v>
      </c>
      <c r="J368" s="117">
        <v>49</v>
      </c>
      <c r="K368" s="118">
        <v>0.66216216216216217</v>
      </c>
      <c r="L368" s="118" t="s">
        <v>84</v>
      </c>
      <c r="M368" s="119" t="s">
        <v>84</v>
      </c>
    </row>
    <row r="369" spans="3:13" s="110" customFormat="1" ht="15.75" x14ac:dyDescent="0.2">
      <c r="C369" s="114" t="s">
        <v>2749</v>
      </c>
      <c r="D369" s="114" t="s">
        <v>84</v>
      </c>
      <c r="E369" s="114" t="s">
        <v>84</v>
      </c>
      <c r="F369" s="114" t="s">
        <v>1462</v>
      </c>
      <c r="G369" s="115" t="s">
        <v>403</v>
      </c>
      <c r="H369" s="116" t="s">
        <v>2706</v>
      </c>
      <c r="I369" s="117">
        <v>71</v>
      </c>
      <c r="J369" s="117">
        <v>34</v>
      </c>
      <c r="K369" s="118">
        <v>0.47887323943661969</v>
      </c>
      <c r="L369" s="118" t="s">
        <v>84</v>
      </c>
      <c r="M369" s="119" t="s">
        <v>84</v>
      </c>
    </row>
    <row r="370" spans="3:13" s="110" customFormat="1" ht="15.75" x14ac:dyDescent="0.2">
      <c r="C370" s="114" t="s">
        <v>2749</v>
      </c>
      <c r="D370" s="114" t="s">
        <v>84</v>
      </c>
      <c r="E370" s="114" t="s">
        <v>84</v>
      </c>
      <c r="F370" s="114" t="s">
        <v>1477</v>
      </c>
      <c r="G370" s="115" t="s">
        <v>403</v>
      </c>
      <c r="H370" s="116" t="s">
        <v>2733</v>
      </c>
      <c r="I370" s="117">
        <v>106</v>
      </c>
      <c r="J370" s="117">
        <v>41</v>
      </c>
      <c r="K370" s="118">
        <v>0.3867924528301887</v>
      </c>
      <c r="L370" s="118" t="s">
        <v>84</v>
      </c>
      <c r="M370" s="119" t="s">
        <v>76</v>
      </c>
    </row>
    <row r="371" spans="3:13" s="110" customFormat="1" ht="15.75" x14ac:dyDescent="0.2">
      <c r="C371" s="114" t="s">
        <v>2749</v>
      </c>
      <c r="D371" s="114" t="s">
        <v>84</v>
      </c>
      <c r="E371" s="114" t="s">
        <v>84</v>
      </c>
      <c r="F371" s="114" t="s">
        <v>1466</v>
      </c>
      <c r="G371" s="115" t="s">
        <v>403</v>
      </c>
      <c r="H371" s="116" t="s">
        <v>2706</v>
      </c>
      <c r="I371" s="117">
        <v>178</v>
      </c>
      <c r="J371" s="117">
        <v>107</v>
      </c>
      <c r="K371" s="118">
        <v>0.601123595505618</v>
      </c>
      <c r="L371" s="118" t="s">
        <v>84</v>
      </c>
      <c r="M371" s="119" t="s">
        <v>84</v>
      </c>
    </row>
    <row r="372" spans="3:13" s="110" customFormat="1" ht="15.75" x14ac:dyDescent="0.2">
      <c r="C372" s="114" t="s">
        <v>2749</v>
      </c>
      <c r="D372" s="114" t="s">
        <v>84</v>
      </c>
      <c r="E372" s="114" t="s">
        <v>84</v>
      </c>
      <c r="F372" s="114" t="s">
        <v>1504</v>
      </c>
      <c r="G372" s="115" t="s">
        <v>403</v>
      </c>
      <c r="H372" s="116" t="s">
        <v>2706</v>
      </c>
      <c r="I372" s="117">
        <v>103</v>
      </c>
      <c r="J372" s="117">
        <v>44</v>
      </c>
      <c r="K372" s="118">
        <v>0.42718446601941745</v>
      </c>
      <c r="L372" s="118" t="s">
        <v>84</v>
      </c>
      <c r="M372" s="119" t="s">
        <v>84</v>
      </c>
    </row>
    <row r="373" spans="3:13" s="110" customFormat="1" ht="15.75" x14ac:dyDescent="0.2">
      <c r="C373" s="114" t="s">
        <v>2749</v>
      </c>
      <c r="D373" s="114" t="s">
        <v>84</v>
      </c>
      <c r="E373" s="114" t="s">
        <v>84</v>
      </c>
      <c r="F373" s="114" t="s">
        <v>1468</v>
      </c>
      <c r="G373" s="115" t="s">
        <v>403</v>
      </c>
      <c r="H373" s="116" t="s">
        <v>2706</v>
      </c>
      <c r="I373" s="117">
        <v>164</v>
      </c>
      <c r="J373" s="117">
        <v>52</v>
      </c>
      <c r="K373" s="118">
        <v>0.31707317073170732</v>
      </c>
      <c r="L373" s="118" t="s">
        <v>84</v>
      </c>
      <c r="M373" s="119" t="s">
        <v>84</v>
      </c>
    </row>
    <row r="374" spans="3:13" s="110" customFormat="1" ht="15.75" x14ac:dyDescent="0.2">
      <c r="C374" s="114" t="s">
        <v>2749</v>
      </c>
      <c r="D374" s="114" t="s">
        <v>84</v>
      </c>
      <c r="E374" s="114" t="s">
        <v>74</v>
      </c>
      <c r="F374" s="114" t="s">
        <v>77</v>
      </c>
      <c r="G374" s="115" t="s">
        <v>405</v>
      </c>
      <c r="H374" s="116" t="s">
        <v>2733</v>
      </c>
      <c r="I374" s="117">
        <v>210</v>
      </c>
      <c r="J374" s="117">
        <v>122</v>
      </c>
      <c r="K374" s="118">
        <v>0.580952380952381</v>
      </c>
      <c r="L374" s="118" t="s">
        <v>84</v>
      </c>
      <c r="M374" s="119" t="s">
        <v>77</v>
      </c>
    </row>
    <row r="375" spans="3:13" s="110" customFormat="1" ht="15.75" x14ac:dyDescent="0.2">
      <c r="C375" s="114" t="s">
        <v>2749</v>
      </c>
      <c r="D375" s="114" t="s">
        <v>84</v>
      </c>
      <c r="E375" s="114" t="s">
        <v>74</v>
      </c>
      <c r="F375" s="114" t="s">
        <v>74</v>
      </c>
      <c r="G375" s="115" t="s">
        <v>405</v>
      </c>
      <c r="H375" s="116" t="s">
        <v>2733</v>
      </c>
      <c r="I375" s="117">
        <v>261</v>
      </c>
      <c r="J375" s="117">
        <v>87</v>
      </c>
      <c r="K375" s="118">
        <v>0.33333333333333331</v>
      </c>
      <c r="L375" s="118" t="s">
        <v>84</v>
      </c>
      <c r="M375" s="119" t="s">
        <v>74</v>
      </c>
    </row>
    <row r="376" spans="3:13" s="110" customFormat="1" ht="15.75" x14ac:dyDescent="0.2">
      <c r="C376" s="114" t="s">
        <v>2749</v>
      </c>
      <c r="D376" s="114" t="s">
        <v>84</v>
      </c>
      <c r="E376" s="114" t="s">
        <v>74</v>
      </c>
      <c r="F376" s="114" t="s">
        <v>1527</v>
      </c>
      <c r="G376" s="115" t="s">
        <v>403</v>
      </c>
      <c r="H376" s="116" t="s">
        <v>2733</v>
      </c>
      <c r="I376" s="117">
        <v>49</v>
      </c>
      <c r="J376" s="117">
        <v>32</v>
      </c>
      <c r="K376" s="118">
        <v>0.65306122448979587</v>
      </c>
      <c r="L376" s="118" t="s">
        <v>84</v>
      </c>
      <c r="M376" s="119" t="s">
        <v>77</v>
      </c>
    </row>
    <row r="377" spans="3:13" s="110" customFormat="1" ht="15.75" x14ac:dyDescent="0.2">
      <c r="C377" s="114" t="s">
        <v>2749</v>
      </c>
      <c r="D377" s="114" t="s">
        <v>84</v>
      </c>
      <c r="E377" s="114" t="s">
        <v>74</v>
      </c>
      <c r="F377" s="114" t="s">
        <v>1521</v>
      </c>
      <c r="G377" s="115" t="s">
        <v>403</v>
      </c>
      <c r="H377" s="116" t="s">
        <v>2733</v>
      </c>
      <c r="I377" s="117">
        <v>102</v>
      </c>
      <c r="J377" s="117">
        <v>69</v>
      </c>
      <c r="K377" s="118">
        <v>0.67647058823529416</v>
      </c>
      <c r="L377" s="118" t="s">
        <v>84</v>
      </c>
      <c r="M377" s="119" t="s">
        <v>74</v>
      </c>
    </row>
    <row r="378" spans="3:13" s="110" customFormat="1" ht="15.75" x14ac:dyDescent="0.2">
      <c r="C378" s="114" t="s">
        <v>2749</v>
      </c>
      <c r="D378" s="114" t="s">
        <v>84</v>
      </c>
      <c r="E378" s="114" t="s">
        <v>74</v>
      </c>
      <c r="F378" s="114" t="s">
        <v>1515</v>
      </c>
      <c r="G378" s="115" t="s">
        <v>403</v>
      </c>
      <c r="H378" s="116" t="s">
        <v>2733</v>
      </c>
      <c r="I378" s="117">
        <v>178</v>
      </c>
      <c r="J378" s="117">
        <v>72</v>
      </c>
      <c r="K378" s="118">
        <v>0.4044943820224719</v>
      </c>
      <c r="L378" s="118" t="s">
        <v>84</v>
      </c>
      <c r="M378" s="119" t="s">
        <v>74</v>
      </c>
    </row>
    <row r="379" spans="3:13" s="110" customFormat="1" ht="15.75" x14ac:dyDescent="0.2">
      <c r="C379" s="114" t="s">
        <v>2749</v>
      </c>
      <c r="D379" s="114" t="s">
        <v>84</v>
      </c>
      <c r="E379" s="114" t="s">
        <v>74</v>
      </c>
      <c r="F379" s="114" t="s">
        <v>1517</v>
      </c>
      <c r="G379" s="115" t="s">
        <v>403</v>
      </c>
      <c r="H379" s="116" t="s">
        <v>2733</v>
      </c>
      <c r="I379" s="117">
        <v>125</v>
      </c>
      <c r="J379" s="117">
        <v>108</v>
      </c>
      <c r="K379" s="118">
        <v>0.86399999999999999</v>
      </c>
      <c r="L379" s="118" t="s">
        <v>84</v>
      </c>
      <c r="M379" s="119" t="s">
        <v>74</v>
      </c>
    </row>
    <row r="380" spans="3:13" s="110" customFormat="1" ht="15.75" x14ac:dyDescent="0.2">
      <c r="C380" s="114" t="s">
        <v>2749</v>
      </c>
      <c r="D380" s="114" t="s">
        <v>84</v>
      </c>
      <c r="E380" s="114" t="s">
        <v>74</v>
      </c>
      <c r="F380" s="114" t="s">
        <v>1525</v>
      </c>
      <c r="G380" s="115" t="s">
        <v>403</v>
      </c>
      <c r="H380" s="116" t="s">
        <v>2733</v>
      </c>
      <c r="I380" s="117">
        <v>76</v>
      </c>
      <c r="J380" s="117">
        <v>64</v>
      </c>
      <c r="K380" s="118">
        <v>0.84210526315789469</v>
      </c>
      <c r="L380" s="118" t="s">
        <v>84</v>
      </c>
      <c r="M380" s="119" t="s">
        <v>74</v>
      </c>
    </row>
    <row r="381" spans="3:13" s="110" customFormat="1" ht="15.75" x14ac:dyDescent="0.2">
      <c r="C381" s="114" t="s">
        <v>2749</v>
      </c>
      <c r="D381" s="114" t="s">
        <v>84</v>
      </c>
      <c r="E381" s="114" t="s">
        <v>74</v>
      </c>
      <c r="F381" s="114" t="s">
        <v>1507</v>
      </c>
      <c r="G381" s="115" t="s">
        <v>403</v>
      </c>
      <c r="H381" s="116" t="s">
        <v>2733</v>
      </c>
      <c r="I381" s="117">
        <v>79</v>
      </c>
      <c r="J381" s="117">
        <v>65</v>
      </c>
      <c r="K381" s="118">
        <v>0.82278481012658233</v>
      </c>
      <c r="L381" s="118" t="s">
        <v>84</v>
      </c>
      <c r="M381" s="119" t="s">
        <v>77</v>
      </c>
    </row>
    <row r="382" spans="3:13" s="110" customFormat="1" ht="15.75" x14ac:dyDescent="0.2">
      <c r="C382" s="114" t="s">
        <v>2749</v>
      </c>
      <c r="D382" s="114" t="s">
        <v>84</v>
      </c>
      <c r="E382" s="114" t="s">
        <v>74</v>
      </c>
      <c r="F382" s="114" t="s">
        <v>1509</v>
      </c>
      <c r="G382" s="115" t="s">
        <v>403</v>
      </c>
      <c r="H382" s="116" t="s">
        <v>2733</v>
      </c>
      <c r="I382" s="117">
        <v>84</v>
      </c>
      <c r="J382" s="117">
        <v>54</v>
      </c>
      <c r="K382" s="118">
        <v>0.6428571428571429</v>
      </c>
      <c r="L382" s="118" t="s">
        <v>84</v>
      </c>
      <c r="M382" s="119" t="s">
        <v>77</v>
      </c>
    </row>
    <row r="383" spans="3:13" s="110" customFormat="1" ht="15.75" x14ac:dyDescent="0.2">
      <c r="C383" s="114" t="s">
        <v>2749</v>
      </c>
      <c r="D383" s="114" t="s">
        <v>84</v>
      </c>
      <c r="E383" s="114" t="s">
        <v>74</v>
      </c>
      <c r="F383" s="114" t="s">
        <v>1523</v>
      </c>
      <c r="G383" s="115" t="s">
        <v>403</v>
      </c>
      <c r="H383" s="116" t="s">
        <v>2733</v>
      </c>
      <c r="I383" s="117">
        <v>77</v>
      </c>
      <c r="J383" s="117">
        <v>42</v>
      </c>
      <c r="K383" s="118">
        <v>0.54545454545454541</v>
      </c>
      <c r="L383" s="118" t="s">
        <v>84</v>
      </c>
      <c r="M383" s="119" t="s">
        <v>77</v>
      </c>
    </row>
    <row r="384" spans="3:13" s="110" customFormat="1" ht="15.75" x14ac:dyDescent="0.2">
      <c r="C384" s="114" t="s">
        <v>2749</v>
      </c>
      <c r="D384" s="114" t="s">
        <v>84</v>
      </c>
      <c r="E384" s="114" t="s">
        <v>74</v>
      </c>
      <c r="F384" s="114" t="s">
        <v>1519</v>
      </c>
      <c r="G384" s="115" t="s">
        <v>403</v>
      </c>
      <c r="H384" s="116" t="s">
        <v>2733</v>
      </c>
      <c r="I384" s="117">
        <v>65</v>
      </c>
      <c r="J384" s="117">
        <v>50</v>
      </c>
      <c r="K384" s="118">
        <v>0.76923076923076927</v>
      </c>
      <c r="L384" s="118" t="s">
        <v>84</v>
      </c>
      <c r="M384" s="119" t="s">
        <v>74</v>
      </c>
    </row>
    <row r="385" spans="3:13" s="110" customFormat="1" ht="15.75" x14ac:dyDescent="0.2">
      <c r="C385" s="114" t="s">
        <v>2749</v>
      </c>
      <c r="D385" s="114" t="s">
        <v>84</v>
      </c>
      <c r="E385" s="114" t="s">
        <v>81</v>
      </c>
      <c r="F385" s="114" t="s">
        <v>1552</v>
      </c>
      <c r="G385" s="115" t="s">
        <v>403</v>
      </c>
      <c r="H385" s="116" t="s">
        <v>2733</v>
      </c>
      <c r="I385" s="117">
        <v>51</v>
      </c>
      <c r="J385" s="117">
        <v>69</v>
      </c>
      <c r="K385" s="118">
        <v>1.3529411764705883</v>
      </c>
      <c r="L385" s="118" t="s">
        <v>84</v>
      </c>
      <c r="M385" s="119" t="s">
        <v>82</v>
      </c>
    </row>
    <row r="386" spans="3:13" s="110" customFormat="1" ht="15.75" x14ac:dyDescent="0.2">
      <c r="C386" s="114" t="s">
        <v>2749</v>
      </c>
      <c r="D386" s="114" t="s">
        <v>84</v>
      </c>
      <c r="E386" s="114" t="s">
        <v>81</v>
      </c>
      <c r="F386" s="114" t="s">
        <v>1563</v>
      </c>
      <c r="G386" s="115" t="s">
        <v>403</v>
      </c>
      <c r="H386" s="116" t="s">
        <v>2733</v>
      </c>
      <c r="I386" s="117">
        <v>68</v>
      </c>
      <c r="J386" s="117">
        <v>47</v>
      </c>
      <c r="K386" s="118">
        <v>0.69117647058823528</v>
      </c>
      <c r="L386" s="118" t="s">
        <v>84</v>
      </c>
      <c r="M386" s="119" t="s">
        <v>82</v>
      </c>
    </row>
    <row r="387" spans="3:13" s="110" customFormat="1" ht="15.75" x14ac:dyDescent="0.2">
      <c r="C387" s="114" t="s">
        <v>2749</v>
      </c>
      <c r="D387" s="114" t="s">
        <v>84</v>
      </c>
      <c r="E387" s="114" t="s">
        <v>81</v>
      </c>
      <c r="F387" s="114" t="s">
        <v>1541</v>
      </c>
      <c r="G387" s="115" t="s">
        <v>404</v>
      </c>
      <c r="H387" s="116" t="s">
        <v>2733</v>
      </c>
      <c r="I387" s="117">
        <v>264</v>
      </c>
      <c r="J387" s="117">
        <v>157</v>
      </c>
      <c r="K387" s="118">
        <v>0.59469696969696972</v>
      </c>
      <c r="L387" s="118" t="s">
        <v>84</v>
      </c>
      <c r="M387" s="119" t="s">
        <v>81</v>
      </c>
    </row>
    <row r="388" spans="3:13" s="110" customFormat="1" ht="15.75" x14ac:dyDescent="0.2">
      <c r="C388" s="114" t="s">
        <v>2749</v>
      </c>
      <c r="D388" s="114" t="s">
        <v>84</v>
      </c>
      <c r="E388" s="114" t="s">
        <v>81</v>
      </c>
      <c r="F388" s="114" t="s">
        <v>1543</v>
      </c>
      <c r="G388" s="115" t="s">
        <v>404</v>
      </c>
      <c r="H388" s="116" t="s">
        <v>2733</v>
      </c>
      <c r="I388" s="117">
        <v>149</v>
      </c>
      <c r="J388" s="117">
        <v>77</v>
      </c>
      <c r="K388" s="118">
        <v>0.51677852348993292</v>
      </c>
      <c r="L388" s="118" t="s">
        <v>84</v>
      </c>
      <c r="M388" s="119" t="s">
        <v>81</v>
      </c>
    </row>
    <row r="389" spans="3:13" s="110" customFormat="1" ht="15.75" x14ac:dyDescent="0.2">
      <c r="C389" s="114" t="s">
        <v>2749</v>
      </c>
      <c r="D389" s="114" t="s">
        <v>84</v>
      </c>
      <c r="E389" s="114" t="s">
        <v>81</v>
      </c>
      <c r="F389" s="114" t="s">
        <v>85</v>
      </c>
      <c r="G389" s="115" t="s">
        <v>405</v>
      </c>
      <c r="H389" s="116" t="s">
        <v>2706</v>
      </c>
      <c r="I389" s="117">
        <v>383</v>
      </c>
      <c r="J389" s="117">
        <v>411</v>
      </c>
      <c r="K389" s="118">
        <v>1.073107049608355</v>
      </c>
      <c r="L389" s="118" t="s">
        <v>84</v>
      </c>
      <c r="M389" s="119" t="s">
        <v>85</v>
      </c>
    </row>
    <row r="390" spans="3:13" s="110" customFormat="1" ht="15.75" x14ac:dyDescent="0.2">
      <c r="C390" s="114" t="s">
        <v>2749</v>
      </c>
      <c r="D390" s="114" t="s">
        <v>84</v>
      </c>
      <c r="E390" s="114" t="s">
        <v>81</v>
      </c>
      <c r="F390" s="114" t="s">
        <v>1575</v>
      </c>
      <c r="G390" s="115" t="s">
        <v>403</v>
      </c>
      <c r="H390" s="116" t="s">
        <v>2733</v>
      </c>
      <c r="I390" s="117">
        <v>89</v>
      </c>
      <c r="J390" s="117">
        <v>20</v>
      </c>
      <c r="K390" s="118">
        <v>0.2247191011235955</v>
      </c>
      <c r="L390" s="118" t="s">
        <v>84</v>
      </c>
      <c r="M390" s="119" t="s">
        <v>81</v>
      </c>
    </row>
    <row r="391" spans="3:13" s="110" customFormat="1" ht="15.75" x14ac:dyDescent="0.2">
      <c r="C391" s="114" t="s">
        <v>2749</v>
      </c>
      <c r="D391" s="114" t="s">
        <v>84</v>
      </c>
      <c r="E391" s="114" t="s">
        <v>81</v>
      </c>
      <c r="F391" s="114" t="s">
        <v>1554</v>
      </c>
      <c r="G391" s="115" t="s">
        <v>403</v>
      </c>
      <c r="H391" s="116" t="s">
        <v>2733</v>
      </c>
      <c r="I391" s="117">
        <v>66</v>
      </c>
      <c r="J391" s="117">
        <v>44</v>
      </c>
      <c r="K391" s="118">
        <v>0.66666666666666663</v>
      </c>
      <c r="L391" s="118" t="s">
        <v>84</v>
      </c>
      <c r="M391" s="119" t="s">
        <v>82</v>
      </c>
    </row>
    <row r="392" spans="3:13" s="110" customFormat="1" ht="15.75" x14ac:dyDescent="0.2">
      <c r="C392" s="114" t="s">
        <v>2749</v>
      </c>
      <c r="D392" s="114" t="s">
        <v>84</v>
      </c>
      <c r="E392" s="114" t="s">
        <v>81</v>
      </c>
      <c r="F392" s="114" t="s">
        <v>81</v>
      </c>
      <c r="G392" s="115" t="s">
        <v>405</v>
      </c>
      <c r="H392" s="116" t="s">
        <v>2733</v>
      </c>
      <c r="I392" s="117">
        <v>324</v>
      </c>
      <c r="J392" s="117">
        <v>131</v>
      </c>
      <c r="K392" s="118">
        <v>0.40432098765432101</v>
      </c>
      <c r="L392" s="118" t="s">
        <v>84</v>
      </c>
      <c r="M392" s="119" t="s">
        <v>81</v>
      </c>
    </row>
    <row r="393" spans="3:13" s="110" customFormat="1" ht="15.75" x14ac:dyDescent="0.2">
      <c r="C393" s="114" t="s">
        <v>2749</v>
      </c>
      <c r="D393" s="114" t="s">
        <v>84</v>
      </c>
      <c r="E393" s="114" t="s">
        <v>81</v>
      </c>
      <c r="F393" s="114" t="s">
        <v>1567</v>
      </c>
      <c r="G393" s="115" t="s">
        <v>403</v>
      </c>
      <c r="H393" s="116" t="s">
        <v>2733</v>
      </c>
      <c r="I393" s="117">
        <v>82</v>
      </c>
      <c r="J393" s="117">
        <v>42</v>
      </c>
      <c r="K393" s="118">
        <v>0.51219512195121952</v>
      </c>
      <c r="L393" s="118" t="s">
        <v>84</v>
      </c>
      <c r="M393" s="119" t="s">
        <v>81</v>
      </c>
    </row>
    <row r="394" spans="3:13" s="110" customFormat="1" ht="15.75" x14ac:dyDescent="0.2">
      <c r="C394" s="114" t="s">
        <v>2749</v>
      </c>
      <c r="D394" s="114" t="s">
        <v>84</v>
      </c>
      <c r="E394" s="114" t="s">
        <v>81</v>
      </c>
      <c r="F394" s="114" t="s">
        <v>1545</v>
      </c>
      <c r="G394" s="115" t="s">
        <v>403</v>
      </c>
      <c r="H394" s="116" t="s">
        <v>2733</v>
      </c>
      <c r="I394" s="117">
        <v>66</v>
      </c>
      <c r="J394" s="117">
        <v>46</v>
      </c>
      <c r="K394" s="118">
        <v>0.69696969696969702</v>
      </c>
      <c r="L394" s="118" t="s">
        <v>84</v>
      </c>
      <c r="M394" s="119" t="s">
        <v>81</v>
      </c>
    </row>
    <row r="395" spans="3:13" s="110" customFormat="1" ht="15.75" x14ac:dyDescent="0.2">
      <c r="C395" s="114" t="s">
        <v>2749</v>
      </c>
      <c r="D395" s="114" t="s">
        <v>84</v>
      </c>
      <c r="E395" s="114" t="s">
        <v>81</v>
      </c>
      <c r="F395" s="114" t="s">
        <v>1530</v>
      </c>
      <c r="G395" s="115" t="s">
        <v>403</v>
      </c>
      <c r="H395" s="116" t="s">
        <v>2706</v>
      </c>
      <c r="I395" s="117">
        <v>53</v>
      </c>
      <c r="J395" s="117">
        <v>27</v>
      </c>
      <c r="K395" s="118">
        <v>0.50943396226415094</v>
      </c>
      <c r="L395" s="118" t="s">
        <v>84</v>
      </c>
      <c r="M395" s="119" t="s">
        <v>85</v>
      </c>
    </row>
    <row r="396" spans="3:13" s="110" customFormat="1" ht="15.75" x14ac:dyDescent="0.2">
      <c r="C396" s="114" t="s">
        <v>2749</v>
      </c>
      <c r="D396" s="114" t="s">
        <v>84</v>
      </c>
      <c r="E396" s="114" t="s">
        <v>81</v>
      </c>
      <c r="F396" s="114" t="s">
        <v>1571</v>
      </c>
      <c r="G396" s="115" t="s">
        <v>403</v>
      </c>
      <c r="H396" s="116" t="s">
        <v>2706</v>
      </c>
      <c r="I396" s="117">
        <v>42</v>
      </c>
      <c r="J396" s="117">
        <v>37</v>
      </c>
      <c r="K396" s="118">
        <v>0.88095238095238093</v>
      </c>
      <c r="L396" s="118" t="s">
        <v>84</v>
      </c>
      <c r="M396" s="119" t="s">
        <v>85</v>
      </c>
    </row>
    <row r="397" spans="3:13" s="110" customFormat="1" ht="15.75" x14ac:dyDescent="0.2">
      <c r="C397" s="114" t="s">
        <v>2749</v>
      </c>
      <c r="D397" s="114" t="s">
        <v>84</v>
      </c>
      <c r="E397" s="114" t="s">
        <v>81</v>
      </c>
      <c r="F397" s="114" t="s">
        <v>1556</v>
      </c>
      <c r="G397" s="115" t="s">
        <v>403</v>
      </c>
      <c r="H397" s="116" t="s">
        <v>2733</v>
      </c>
      <c r="I397" s="117">
        <v>82</v>
      </c>
      <c r="J397" s="117">
        <v>51</v>
      </c>
      <c r="K397" s="118">
        <v>0.62195121951219512</v>
      </c>
      <c r="L397" s="118" t="s">
        <v>84</v>
      </c>
      <c r="M397" s="119" t="s">
        <v>82</v>
      </c>
    </row>
    <row r="398" spans="3:13" s="110" customFormat="1" ht="15.75" x14ac:dyDescent="0.2">
      <c r="C398" s="114" t="s">
        <v>2749</v>
      </c>
      <c r="D398" s="114" t="s">
        <v>84</v>
      </c>
      <c r="E398" s="114" t="s">
        <v>81</v>
      </c>
      <c r="F398" s="114" t="s">
        <v>1547</v>
      </c>
      <c r="G398" s="115" t="s">
        <v>404</v>
      </c>
      <c r="H398" s="116" t="s">
        <v>2733</v>
      </c>
      <c r="I398" s="117">
        <v>194</v>
      </c>
      <c r="J398" s="117">
        <v>84</v>
      </c>
      <c r="K398" s="118">
        <v>0.4329896907216495</v>
      </c>
      <c r="L398" s="118" t="s">
        <v>84</v>
      </c>
      <c r="M398" s="119" t="s">
        <v>81</v>
      </c>
    </row>
    <row r="399" spans="3:13" s="110" customFormat="1" ht="15.75" x14ac:dyDescent="0.2">
      <c r="C399" s="114" t="s">
        <v>2749</v>
      </c>
      <c r="D399" s="114" t="s">
        <v>84</v>
      </c>
      <c r="E399" s="114" t="s">
        <v>81</v>
      </c>
      <c r="F399" s="114" t="s">
        <v>1558</v>
      </c>
      <c r="G399" s="115" t="s">
        <v>403</v>
      </c>
      <c r="H399" s="116" t="s">
        <v>2733</v>
      </c>
      <c r="I399" s="117">
        <v>167</v>
      </c>
      <c r="J399" s="117">
        <v>85</v>
      </c>
      <c r="K399" s="118">
        <v>0.50898203592814373</v>
      </c>
      <c r="L399" s="118" t="s">
        <v>84</v>
      </c>
      <c r="M399" s="119" t="s">
        <v>82</v>
      </c>
    </row>
    <row r="400" spans="3:13" s="110" customFormat="1" ht="15.75" x14ac:dyDescent="0.2">
      <c r="C400" s="114" t="s">
        <v>2749</v>
      </c>
      <c r="D400" s="114" t="s">
        <v>84</v>
      </c>
      <c r="E400" s="114" t="s">
        <v>81</v>
      </c>
      <c r="F400" s="114" t="s">
        <v>1565</v>
      </c>
      <c r="G400" s="115" t="s">
        <v>403</v>
      </c>
      <c r="H400" s="116" t="s">
        <v>2706</v>
      </c>
      <c r="I400" s="117">
        <v>53</v>
      </c>
      <c r="J400" s="117">
        <v>60</v>
      </c>
      <c r="K400" s="118">
        <v>1.1320754716981132</v>
      </c>
      <c r="L400" s="118" t="s">
        <v>84</v>
      </c>
      <c r="M400" s="119" t="s">
        <v>85</v>
      </c>
    </row>
    <row r="401" spans="3:13" s="110" customFormat="1" ht="15.75" x14ac:dyDescent="0.2">
      <c r="C401" s="114" t="s">
        <v>2749</v>
      </c>
      <c r="D401" s="114" t="s">
        <v>84</v>
      </c>
      <c r="E401" s="114" t="s">
        <v>81</v>
      </c>
      <c r="F401" s="114" t="s">
        <v>1532</v>
      </c>
      <c r="G401" s="115" t="s">
        <v>403</v>
      </c>
      <c r="H401" s="116" t="s">
        <v>2706</v>
      </c>
      <c r="I401" s="117">
        <v>64</v>
      </c>
      <c r="J401" s="117">
        <v>33</v>
      </c>
      <c r="K401" s="118">
        <v>0.515625</v>
      </c>
      <c r="L401" s="118" t="s">
        <v>84</v>
      </c>
      <c r="M401" s="119" t="s">
        <v>85</v>
      </c>
    </row>
    <row r="402" spans="3:13" s="110" customFormat="1" ht="15.75" x14ac:dyDescent="0.2">
      <c r="C402" s="114" t="s">
        <v>2749</v>
      </c>
      <c r="D402" s="114" t="s">
        <v>84</v>
      </c>
      <c r="E402" s="114" t="s">
        <v>81</v>
      </c>
      <c r="F402" s="114" t="s">
        <v>1573</v>
      </c>
      <c r="G402" s="115" t="s">
        <v>403</v>
      </c>
      <c r="H402" s="116" t="s">
        <v>2733</v>
      </c>
      <c r="I402" s="117">
        <v>59</v>
      </c>
      <c r="J402" s="117">
        <v>36</v>
      </c>
      <c r="K402" s="118">
        <v>0.61016949152542377</v>
      </c>
      <c r="L402" s="118" t="s">
        <v>84</v>
      </c>
      <c r="M402" s="119" t="s">
        <v>82</v>
      </c>
    </row>
    <row r="403" spans="3:13" s="110" customFormat="1" ht="15.75" x14ac:dyDescent="0.2">
      <c r="C403" s="114" t="s">
        <v>2749</v>
      </c>
      <c r="D403" s="114" t="s">
        <v>84</v>
      </c>
      <c r="E403" s="114" t="s">
        <v>81</v>
      </c>
      <c r="F403" s="114" t="s">
        <v>82</v>
      </c>
      <c r="G403" s="115" t="s">
        <v>405</v>
      </c>
      <c r="H403" s="116" t="s">
        <v>2733</v>
      </c>
      <c r="I403" s="117">
        <v>207</v>
      </c>
      <c r="J403" s="117">
        <v>165</v>
      </c>
      <c r="K403" s="118">
        <v>0.79710144927536231</v>
      </c>
      <c r="L403" s="118" t="s">
        <v>84</v>
      </c>
      <c r="M403" s="119" t="s">
        <v>82</v>
      </c>
    </row>
    <row r="404" spans="3:13" s="110" customFormat="1" ht="15.75" x14ac:dyDescent="0.2">
      <c r="C404" s="114" t="s">
        <v>2749</v>
      </c>
      <c r="D404" s="114" t="s">
        <v>84</v>
      </c>
      <c r="E404" s="114" t="s">
        <v>81</v>
      </c>
      <c r="F404" s="114" t="s">
        <v>1534</v>
      </c>
      <c r="G404" s="115" t="s">
        <v>404</v>
      </c>
      <c r="H404" s="116" t="s">
        <v>2706</v>
      </c>
      <c r="I404" s="117">
        <v>90</v>
      </c>
      <c r="J404" s="117">
        <v>86</v>
      </c>
      <c r="K404" s="118">
        <v>0.9555555555555556</v>
      </c>
      <c r="L404" s="118" t="s">
        <v>84</v>
      </c>
      <c r="M404" s="119" t="s">
        <v>85</v>
      </c>
    </row>
    <row r="405" spans="3:13" s="110" customFormat="1" ht="15.75" x14ac:dyDescent="0.2">
      <c r="C405" s="114" t="s">
        <v>2749</v>
      </c>
      <c r="D405" s="114" t="s">
        <v>84</v>
      </c>
      <c r="E405" s="114" t="s">
        <v>81</v>
      </c>
      <c r="F405" s="114" t="s">
        <v>1561</v>
      </c>
      <c r="G405" s="115" t="s">
        <v>403</v>
      </c>
      <c r="H405" s="116" t="s">
        <v>2733</v>
      </c>
      <c r="I405" s="117">
        <v>92</v>
      </c>
      <c r="J405" s="117">
        <v>57</v>
      </c>
      <c r="K405" s="118">
        <v>0.61956521739130432</v>
      </c>
      <c r="L405" s="118" t="s">
        <v>84</v>
      </c>
      <c r="M405" s="119" t="s">
        <v>82</v>
      </c>
    </row>
    <row r="406" spans="3:13" s="110" customFormat="1" ht="15.75" x14ac:dyDescent="0.2">
      <c r="C406" s="114" t="s">
        <v>2749</v>
      </c>
      <c r="D406" s="114" t="s">
        <v>84</v>
      </c>
      <c r="E406" s="114" t="s">
        <v>81</v>
      </c>
      <c r="F406" s="114" t="s">
        <v>1536</v>
      </c>
      <c r="G406" s="115" t="s">
        <v>404</v>
      </c>
      <c r="H406" s="116" t="s">
        <v>2706</v>
      </c>
      <c r="I406" s="117">
        <v>103</v>
      </c>
      <c r="J406" s="117">
        <v>78</v>
      </c>
      <c r="K406" s="118">
        <v>0.75728155339805825</v>
      </c>
      <c r="L406" s="118" t="s">
        <v>84</v>
      </c>
      <c r="M406" s="119" t="s">
        <v>85</v>
      </c>
    </row>
    <row r="407" spans="3:13" s="110" customFormat="1" ht="15.75" x14ac:dyDescent="0.2">
      <c r="C407" s="114" t="s">
        <v>2749</v>
      </c>
      <c r="D407" s="114" t="s">
        <v>84</v>
      </c>
      <c r="E407" s="114" t="s">
        <v>81</v>
      </c>
      <c r="F407" s="114" t="s">
        <v>1538</v>
      </c>
      <c r="G407" s="115" t="s">
        <v>403</v>
      </c>
      <c r="H407" s="116" t="s">
        <v>2706</v>
      </c>
      <c r="I407" s="117">
        <v>72</v>
      </c>
      <c r="J407" s="117">
        <v>81</v>
      </c>
      <c r="K407" s="118">
        <v>1.125</v>
      </c>
      <c r="L407" s="118" t="s">
        <v>84</v>
      </c>
      <c r="M407" s="119" t="s">
        <v>85</v>
      </c>
    </row>
    <row r="408" spans="3:13" s="110" customFormat="1" ht="15.75" x14ac:dyDescent="0.2">
      <c r="C408" s="114" t="s">
        <v>2749</v>
      </c>
      <c r="D408" s="114" t="s">
        <v>84</v>
      </c>
      <c r="E408" s="114" t="s">
        <v>81</v>
      </c>
      <c r="F408" s="114" t="s">
        <v>1549</v>
      </c>
      <c r="G408" s="115" t="s">
        <v>403</v>
      </c>
      <c r="H408" s="116" t="s">
        <v>2733</v>
      </c>
      <c r="I408" s="117">
        <v>103</v>
      </c>
      <c r="J408" s="117">
        <v>60</v>
      </c>
      <c r="K408" s="118">
        <v>0.58252427184466016</v>
      </c>
      <c r="L408" s="118" t="s">
        <v>84</v>
      </c>
      <c r="M408" s="119" t="s">
        <v>81</v>
      </c>
    </row>
    <row r="409" spans="3:13" s="110" customFormat="1" ht="15.75" x14ac:dyDescent="0.2">
      <c r="C409" s="114" t="s">
        <v>2749</v>
      </c>
      <c r="D409" s="114" t="s">
        <v>84</v>
      </c>
      <c r="E409" s="114" t="s">
        <v>83</v>
      </c>
      <c r="F409" s="114" t="s">
        <v>1578</v>
      </c>
      <c r="G409" s="115" t="s">
        <v>403</v>
      </c>
      <c r="H409" s="116" t="s">
        <v>2706</v>
      </c>
      <c r="I409" s="117">
        <v>226</v>
      </c>
      <c r="J409" s="117">
        <v>106</v>
      </c>
      <c r="K409" s="118">
        <v>0.46902654867256638</v>
      </c>
      <c r="L409" s="118" t="s">
        <v>84</v>
      </c>
      <c r="M409" s="119" t="s">
        <v>83</v>
      </c>
    </row>
    <row r="410" spans="3:13" s="110" customFormat="1" ht="15.75" x14ac:dyDescent="0.2">
      <c r="C410" s="114" t="s">
        <v>2749</v>
      </c>
      <c r="D410" s="114" t="s">
        <v>84</v>
      </c>
      <c r="E410" s="114" t="s">
        <v>83</v>
      </c>
      <c r="F410" s="114" t="s">
        <v>1580</v>
      </c>
      <c r="G410" s="115" t="s">
        <v>403</v>
      </c>
      <c r="H410" s="116" t="s">
        <v>2706</v>
      </c>
      <c r="I410" s="117">
        <v>83</v>
      </c>
      <c r="J410" s="117">
        <v>106</v>
      </c>
      <c r="K410" s="118">
        <v>1.2771084337349397</v>
      </c>
      <c r="L410" s="118" t="s">
        <v>84</v>
      </c>
      <c r="M410" s="119" t="s">
        <v>83</v>
      </c>
    </row>
    <row r="411" spans="3:13" s="110" customFormat="1" ht="15.75" x14ac:dyDescent="0.2">
      <c r="C411" s="114" t="s">
        <v>2749</v>
      </c>
      <c r="D411" s="114" t="s">
        <v>84</v>
      </c>
      <c r="E411" s="114" t="s">
        <v>83</v>
      </c>
      <c r="F411" s="114" t="s">
        <v>1596</v>
      </c>
      <c r="G411" s="115" t="s">
        <v>403</v>
      </c>
      <c r="H411" s="116" t="s">
        <v>2706</v>
      </c>
      <c r="I411" s="117">
        <v>118</v>
      </c>
      <c r="J411" s="117">
        <v>108</v>
      </c>
      <c r="K411" s="118">
        <v>0.9152542372881356</v>
      </c>
      <c r="L411" s="118" t="s">
        <v>84</v>
      </c>
      <c r="M411" s="119" t="s">
        <v>83</v>
      </c>
    </row>
    <row r="412" spans="3:13" s="110" customFormat="1" ht="15.75" x14ac:dyDescent="0.2">
      <c r="C412" s="114" t="s">
        <v>2749</v>
      </c>
      <c r="D412" s="114" t="s">
        <v>84</v>
      </c>
      <c r="E412" s="114" t="s">
        <v>83</v>
      </c>
      <c r="F412" s="114" t="s">
        <v>1598</v>
      </c>
      <c r="G412" s="115" t="s">
        <v>403</v>
      </c>
      <c r="H412" s="116" t="s">
        <v>2706</v>
      </c>
      <c r="I412" s="117">
        <v>60</v>
      </c>
      <c r="J412" s="117">
        <v>40</v>
      </c>
      <c r="K412" s="118">
        <v>0.66666666666666663</v>
      </c>
      <c r="L412" s="118" t="s">
        <v>84</v>
      </c>
      <c r="M412" s="119" t="s">
        <v>83</v>
      </c>
    </row>
    <row r="413" spans="3:13" s="110" customFormat="1" ht="15.75" x14ac:dyDescent="0.2">
      <c r="C413" s="114" t="s">
        <v>2749</v>
      </c>
      <c r="D413" s="114" t="s">
        <v>84</v>
      </c>
      <c r="E413" s="114" t="s">
        <v>83</v>
      </c>
      <c r="F413" s="114" t="s">
        <v>1602</v>
      </c>
      <c r="G413" s="115" t="s">
        <v>403</v>
      </c>
      <c r="H413" s="116" t="s">
        <v>2706</v>
      </c>
      <c r="I413" s="117">
        <v>63</v>
      </c>
      <c r="J413" s="117">
        <v>102</v>
      </c>
      <c r="K413" s="118">
        <v>1.6190476190476191</v>
      </c>
      <c r="L413" s="118" t="s">
        <v>84</v>
      </c>
      <c r="M413" s="119" t="s">
        <v>83</v>
      </c>
    </row>
    <row r="414" spans="3:13" s="110" customFormat="1" ht="15.75" x14ac:dyDescent="0.2">
      <c r="C414" s="114" t="s">
        <v>2749</v>
      </c>
      <c r="D414" s="114" t="s">
        <v>84</v>
      </c>
      <c r="E414" s="114" t="s">
        <v>83</v>
      </c>
      <c r="F414" s="114" t="s">
        <v>1582</v>
      </c>
      <c r="G414" s="115" t="s">
        <v>403</v>
      </c>
      <c r="H414" s="116" t="s">
        <v>2706</v>
      </c>
      <c r="I414" s="117">
        <v>68</v>
      </c>
      <c r="J414" s="117">
        <v>53</v>
      </c>
      <c r="K414" s="118">
        <v>0.77941176470588236</v>
      </c>
      <c r="L414" s="118" t="s">
        <v>84</v>
      </c>
      <c r="M414" s="119" t="s">
        <v>83</v>
      </c>
    </row>
    <row r="415" spans="3:13" s="110" customFormat="1" ht="15.75" x14ac:dyDescent="0.2">
      <c r="C415" s="114" t="s">
        <v>2749</v>
      </c>
      <c r="D415" s="114" t="s">
        <v>84</v>
      </c>
      <c r="E415" s="114" t="s">
        <v>83</v>
      </c>
      <c r="F415" s="114" t="s">
        <v>83</v>
      </c>
      <c r="G415" s="115" t="s">
        <v>405</v>
      </c>
      <c r="H415" s="116" t="s">
        <v>2706</v>
      </c>
      <c r="I415" s="117">
        <v>461</v>
      </c>
      <c r="J415" s="117">
        <v>260</v>
      </c>
      <c r="K415" s="118">
        <v>0.56399132321041212</v>
      </c>
      <c r="L415" s="118" t="s">
        <v>84</v>
      </c>
      <c r="M415" s="119" t="s">
        <v>83</v>
      </c>
    </row>
    <row r="416" spans="3:13" s="110" customFormat="1" ht="15.75" x14ac:dyDescent="0.2">
      <c r="C416" s="114" t="s">
        <v>2749</v>
      </c>
      <c r="D416" s="114" t="s">
        <v>84</v>
      </c>
      <c r="E416" s="114" t="s">
        <v>83</v>
      </c>
      <c r="F416" s="114" t="s">
        <v>1584</v>
      </c>
      <c r="G416" s="115" t="s">
        <v>404</v>
      </c>
      <c r="H416" s="116" t="s">
        <v>2706</v>
      </c>
      <c r="I416" s="117">
        <v>150</v>
      </c>
      <c r="J416" s="117">
        <v>165</v>
      </c>
      <c r="K416" s="118">
        <v>1.1000000000000001</v>
      </c>
      <c r="L416" s="118" t="s">
        <v>84</v>
      </c>
      <c r="M416" s="119" t="s">
        <v>83</v>
      </c>
    </row>
    <row r="417" spans="3:13" s="110" customFormat="1" ht="15.75" x14ac:dyDescent="0.2">
      <c r="C417" s="114" t="s">
        <v>2749</v>
      </c>
      <c r="D417" s="114" t="s">
        <v>84</v>
      </c>
      <c r="E417" s="114" t="s">
        <v>83</v>
      </c>
      <c r="F417" s="114" t="s">
        <v>1586</v>
      </c>
      <c r="G417" s="115" t="s">
        <v>403</v>
      </c>
      <c r="H417" s="116" t="s">
        <v>2706</v>
      </c>
      <c r="I417" s="117">
        <v>160</v>
      </c>
      <c r="J417" s="117">
        <v>117</v>
      </c>
      <c r="K417" s="118">
        <v>0.73124999999999996</v>
      </c>
      <c r="L417" s="118" t="s">
        <v>84</v>
      </c>
      <c r="M417" s="119" t="s">
        <v>83</v>
      </c>
    </row>
    <row r="418" spans="3:13" s="110" customFormat="1" ht="15.75" x14ac:dyDescent="0.2">
      <c r="C418" s="114" t="s">
        <v>2749</v>
      </c>
      <c r="D418" s="114" t="s">
        <v>84</v>
      </c>
      <c r="E418" s="114" t="s">
        <v>83</v>
      </c>
      <c r="F418" s="114" t="s">
        <v>1600</v>
      </c>
      <c r="G418" s="115" t="s">
        <v>403</v>
      </c>
      <c r="H418" s="116" t="s">
        <v>2706</v>
      </c>
      <c r="I418" s="117">
        <v>61</v>
      </c>
      <c r="J418" s="117">
        <v>149</v>
      </c>
      <c r="K418" s="118">
        <v>2.442622950819672</v>
      </c>
      <c r="L418" s="118" t="s">
        <v>84</v>
      </c>
      <c r="M418" s="119" t="s">
        <v>83</v>
      </c>
    </row>
    <row r="419" spans="3:13" s="110" customFormat="1" ht="15.75" x14ac:dyDescent="0.2">
      <c r="C419" s="114" t="s">
        <v>2749</v>
      </c>
      <c r="D419" s="114" t="s">
        <v>84</v>
      </c>
      <c r="E419" s="114" t="s">
        <v>83</v>
      </c>
      <c r="F419" s="114" t="s">
        <v>1588</v>
      </c>
      <c r="G419" s="115" t="s">
        <v>403</v>
      </c>
      <c r="H419" s="116" t="s">
        <v>2706</v>
      </c>
      <c r="I419" s="117">
        <v>160</v>
      </c>
      <c r="J419" s="117">
        <v>130</v>
      </c>
      <c r="K419" s="118">
        <v>0.8125</v>
      </c>
      <c r="L419" s="118" t="s">
        <v>84</v>
      </c>
      <c r="M419" s="119" t="s">
        <v>83</v>
      </c>
    </row>
    <row r="420" spans="3:13" s="110" customFormat="1" ht="15.75" x14ac:dyDescent="0.2">
      <c r="C420" s="114" t="s">
        <v>2749</v>
      </c>
      <c r="D420" s="114" t="s">
        <v>84</v>
      </c>
      <c r="E420" s="114" t="s">
        <v>83</v>
      </c>
      <c r="F420" s="114" t="s">
        <v>1590</v>
      </c>
      <c r="G420" s="115" t="s">
        <v>404</v>
      </c>
      <c r="H420" s="116" t="s">
        <v>2706</v>
      </c>
      <c r="I420" s="117">
        <v>148</v>
      </c>
      <c r="J420" s="117">
        <v>183</v>
      </c>
      <c r="K420" s="118">
        <v>1.2364864864864864</v>
      </c>
      <c r="L420" s="118" t="s">
        <v>84</v>
      </c>
      <c r="M420" s="119" t="s">
        <v>83</v>
      </c>
    </row>
    <row r="421" spans="3:13" s="110" customFormat="1" ht="15.75" x14ac:dyDescent="0.2">
      <c r="C421" s="114" t="s">
        <v>2749</v>
      </c>
      <c r="D421" s="114" t="s">
        <v>84</v>
      </c>
      <c r="E421" s="114" t="s">
        <v>83</v>
      </c>
      <c r="F421" s="114" t="s">
        <v>1604</v>
      </c>
      <c r="G421" s="115" t="s">
        <v>403</v>
      </c>
      <c r="H421" s="116" t="s">
        <v>2706</v>
      </c>
      <c r="I421" s="117">
        <v>86</v>
      </c>
      <c r="J421" s="117">
        <v>16</v>
      </c>
      <c r="K421" s="118">
        <v>0.18604651162790697</v>
      </c>
      <c r="L421" s="118" t="s">
        <v>84</v>
      </c>
      <c r="M421" s="119" t="s">
        <v>83</v>
      </c>
    </row>
    <row r="422" spans="3:13" s="110" customFormat="1" ht="15.75" x14ac:dyDescent="0.2">
      <c r="C422" s="114" t="s">
        <v>2749</v>
      </c>
      <c r="D422" s="114" t="s">
        <v>84</v>
      </c>
      <c r="E422" s="114" t="s">
        <v>83</v>
      </c>
      <c r="F422" s="114" t="s">
        <v>1592</v>
      </c>
      <c r="G422" s="115" t="s">
        <v>403</v>
      </c>
      <c r="H422" s="116" t="s">
        <v>2706</v>
      </c>
      <c r="I422" s="117">
        <v>95</v>
      </c>
      <c r="J422" s="117">
        <v>57</v>
      </c>
      <c r="K422" s="118">
        <v>0.6</v>
      </c>
      <c r="L422" s="118" t="s">
        <v>84</v>
      </c>
      <c r="M422" s="119" t="s">
        <v>83</v>
      </c>
    </row>
    <row r="423" spans="3:13" s="110" customFormat="1" ht="15.75" x14ac:dyDescent="0.2">
      <c r="C423" s="114" t="s">
        <v>2749</v>
      </c>
      <c r="D423" s="114" t="s">
        <v>84</v>
      </c>
      <c r="E423" s="114" t="s">
        <v>83</v>
      </c>
      <c r="F423" s="114" t="s">
        <v>1594</v>
      </c>
      <c r="G423" s="115" t="s">
        <v>403</v>
      </c>
      <c r="H423" s="116" t="s">
        <v>2706</v>
      </c>
      <c r="I423" s="117">
        <v>53</v>
      </c>
      <c r="J423" s="117">
        <v>174</v>
      </c>
      <c r="K423" s="118">
        <v>3.2830188679245285</v>
      </c>
      <c r="L423" s="118" t="s">
        <v>84</v>
      </c>
      <c r="M423" s="119" t="s">
        <v>83</v>
      </c>
    </row>
    <row r="424" spans="3:13" s="110" customFormat="1" ht="15.75" x14ac:dyDescent="0.2">
      <c r="C424" s="114" t="s">
        <v>2749</v>
      </c>
      <c r="D424" s="114" t="s">
        <v>84</v>
      </c>
      <c r="E424" s="114" t="s">
        <v>73</v>
      </c>
      <c r="F424" s="114" t="s">
        <v>1607</v>
      </c>
      <c r="G424" s="115" t="s">
        <v>403</v>
      </c>
      <c r="H424" s="116" t="s">
        <v>2706</v>
      </c>
      <c r="I424" s="117">
        <v>43</v>
      </c>
      <c r="J424" s="117">
        <v>57</v>
      </c>
      <c r="K424" s="118">
        <v>1.3255813953488371</v>
      </c>
      <c r="L424" s="118" t="s">
        <v>84</v>
      </c>
      <c r="M424" s="119" t="s">
        <v>73</v>
      </c>
    </row>
    <row r="425" spans="3:13" s="110" customFormat="1" ht="15.75" x14ac:dyDescent="0.2">
      <c r="C425" s="114" t="s">
        <v>2749</v>
      </c>
      <c r="D425" s="114" t="s">
        <v>84</v>
      </c>
      <c r="E425" s="114" t="s">
        <v>73</v>
      </c>
      <c r="F425" s="114" t="s">
        <v>73</v>
      </c>
      <c r="G425" s="115" t="s">
        <v>405</v>
      </c>
      <c r="H425" s="116" t="s">
        <v>2706</v>
      </c>
      <c r="I425" s="117">
        <v>212</v>
      </c>
      <c r="J425" s="117">
        <v>215</v>
      </c>
      <c r="K425" s="118">
        <v>1.0141509433962264</v>
      </c>
      <c r="L425" s="118" t="s">
        <v>84</v>
      </c>
      <c r="M425" s="119" t="s">
        <v>73</v>
      </c>
    </row>
    <row r="426" spans="3:13" s="110" customFormat="1" ht="15.75" x14ac:dyDescent="0.2">
      <c r="C426" s="114" t="s">
        <v>2749</v>
      </c>
      <c r="D426" s="114" t="s">
        <v>84</v>
      </c>
      <c r="E426" s="114" t="s">
        <v>73</v>
      </c>
      <c r="F426" s="114" t="s">
        <v>1609</v>
      </c>
      <c r="G426" s="115" t="s">
        <v>403</v>
      </c>
      <c r="H426" s="116" t="s">
        <v>2706</v>
      </c>
      <c r="I426" s="117">
        <v>54</v>
      </c>
      <c r="J426" s="117">
        <v>54</v>
      </c>
      <c r="K426" s="118">
        <v>1</v>
      </c>
      <c r="L426" s="118" t="s">
        <v>84</v>
      </c>
      <c r="M426" s="119" t="s">
        <v>73</v>
      </c>
    </row>
    <row r="427" spans="3:13" s="110" customFormat="1" ht="15.75" x14ac:dyDescent="0.2">
      <c r="C427" s="114" t="s">
        <v>2749</v>
      </c>
      <c r="D427" s="114" t="s">
        <v>84</v>
      </c>
      <c r="E427" s="114" t="s">
        <v>73</v>
      </c>
      <c r="F427" s="114" t="s">
        <v>72</v>
      </c>
      <c r="G427" s="115" t="s">
        <v>404</v>
      </c>
      <c r="H427" s="116" t="s">
        <v>2733</v>
      </c>
      <c r="I427" s="117">
        <v>118</v>
      </c>
      <c r="J427" s="117">
        <v>72</v>
      </c>
      <c r="K427" s="118">
        <v>0.61016949152542377</v>
      </c>
      <c r="L427" s="118" t="s">
        <v>84</v>
      </c>
      <c r="M427" s="119" t="s">
        <v>72</v>
      </c>
    </row>
    <row r="428" spans="3:13" s="110" customFormat="1" ht="15.75" x14ac:dyDescent="0.2">
      <c r="C428" s="114" t="s">
        <v>2749</v>
      </c>
      <c r="D428" s="114" t="s">
        <v>84</v>
      </c>
      <c r="E428" s="114" t="s">
        <v>73</v>
      </c>
      <c r="F428" s="114" t="s">
        <v>1611</v>
      </c>
      <c r="G428" s="115" t="s">
        <v>403</v>
      </c>
      <c r="H428" s="116" t="s">
        <v>2706</v>
      </c>
      <c r="I428" s="117">
        <v>46</v>
      </c>
      <c r="J428" s="117">
        <v>51</v>
      </c>
      <c r="K428" s="118">
        <v>1.1086956521739131</v>
      </c>
      <c r="L428" s="118" t="s">
        <v>84</v>
      </c>
      <c r="M428" s="119" t="s">
        <v>73</v>
      </c>
    </row>
    <row r="429" spans="3:13" s="110" customFormat="1" ht="15.75" x14ac:dyDescent="0.2">
      <c r="C429" s="114" t="s">
        <v>2749</v>
      </c>
      <c r="D429" s="114" t="s">
        <v>84</v>
      </c>
      <c r="E429" s="114" t="s">
        <v>73</v>
      </c>
      <c r="F429" s="114" t="s">
        <v>1613</v>
      </c>
      <c r="G429" s="115" t="s">
        <v>403</v>
      </c>
      <c r="H429" s="116" t="s">
        <v>2706</v>
      </c>
      <c r="I429" s="117">
        <v>44</v>
      </c>
      <c r="J429" s="117">
        <v>26</v>
      </c>
      <c r="K429" s="118">
        <v>0.59090909090909094</v>
      </c>
      <c r="L429" s="118" t="s">
        <v>84</v>
      </c>
      <c r="M429" s="119" t="s">
        <v>73</v>
      </c>
    </row>
    <row r="430" spans="3:13" s="110" customFormat="1" ht="15.75" x14ac:dyDescent="0.2">
      <c r="C430" s="114" t="s">
        <v>2749</v>
      </c>
      <c r="D430" s="114" t="s">
        <v>84</v>
      </c>
      <c r="E430" s="114" t="s">
        <v>73</v>
      </c>
      <c r="F430" s="114" t="s">
        <v>1615</v>
      </c>
      <c r="G430" s="115" t="s">
        <v>403</v>
      </c>
      <c r="H430" s="116" t="s">
        <v>2706</v>
      </c>
      <c r="I430" s="117">
        <v>94</v>
      </c>
      <c r="J430" s="117">
        <v>77</v>
      </c>
      <c r="K430" s="118">
        <v>0.81914893617021278</v>
      </c>
      <c r="L430" s="118" t="s">
        <v>84</v>
      </c>
      <c r="M430" s="119" t="s">
        <v>73</v>
      </c>
    </row>
    <row r="431" spans="3:13" s="110" customFormat="1" ht="15.75" x14ac:dyDescent="0.2">
      <c r="C431" s="114" t="s">
        <v>2749</v>
      </c>
      <c r="D431" s="114" t="s">
        <v>84</v>
      </c>
      <c r="E431" s="114" t="s">
        <v>80</v>
      </c>
      <c r="F431" s="114" t="s">
        <v>2015</v>
      </c>
      <c r="G431" s="115" t="s">
        <v>403</v>
      </c>
      <c r="H431" s="116" t="s">
        <v>2733</v>
      </c>
      <c r="I431" s="117">
        <v>48</v>
      </c>
      <c r="J431" s="117">
        <v>21</v>
      </c>
      <c r="K431" s="118">
        <v>0.4375</v>
      </c>
      <c r="L431" s="118" t="s">
        <v>84</v>
      </c>
      <c r="M431" s="119" t="s">
        <v>78</v>
      </c>
    </row>
    <row r="432" spans="3:13" s="110" customFormat="1" ht="15.75" x14ac:dyDescent="0.2">
      <c r="C432" s="114" t="s">
        <v>2749</v>
      </c>
      <c r="D432" s="114" t="s">
        <v>84</v>
      </c>
      <c r="E432" s="114" t="s">
        <v>80</v>
      </c>
      <c r="F432" s="114" t="s">
        <v>1900</v>
      </c>
      <c r="G432" s="115" t="s">
        <v>403</v>
      </c>
      <c r="H432" s="116" t="s">
        <v>2733</v>
      </c>
      <c r="I432" s="117">
        <v>154</v>
      </c>
      <c r="J432" s="117">
        <v>87</v>
      </c>
      <c r="K432" s="118">
        <v>0.56493506493506496</v>
      </c>
      <c r="L432" s="118" t="s">
        <v>84</v>
      </c>
      <c r="M432" s="119" t="s">
        <v>78</v>
      </c>
    </row>
    <row r="433" spans="3:13" s="110" customFormat="1" ht="15.75" x14ac:dyDescent="0.2">
      <c r="C433" s="114" t="s">
        <v>2749</v>
      </c>
      <c r="D433" s="114" t="s">
        <v>84</v>
      </c>
      <c r="E433" s="114" t="s">
        <v>80</v>
      </c>
      <c r="F433" s="114" t="s">
        <v>78</v>
      </c>
      <c r="G433" s="115" t="s">
        <v>404</v>
      </c>
      <c r="H433" s="116" t="s">
        <v>2733</v>
      </c>
      <c r="I433" s="117">
        <v>181</v>
      </c>
      <c r="J433" s="117">
        <v>89</v>
      </c>
      <c r="K433" s="118">
        <v>0.49171270718232046</v>
      </c>
      <c r="L433" s="118" t="s">
        <v>84</v>
      </c>
      <c r="M433" s="119" t="s">
        <v>78</v>
      </c>
    </row>
    <row r="434" spans="3:13" s="110" customFormat="1" ht="15.75" x14ac:dyDescent="0.2">
      <c r="C434" s="114" t="s">
        <v>2749</v>
      </c>
      <c r="D434" s="114" t="s">
        <v>84</v>
      </c>
      <c r="E434" s="114" t="s">
        <v>80</v>
      </c>
      <c r="F434" s="114" t="s">
        <v>75</v>
      </c>
      <c r="G434" s="115" t="s">
        <v>404</v>
      </c>
      <c r="H434" s="116" t="s">
        <v>2733</v>
      </c>
      <c r="I434" s="117">
        <v>198</v>
      </c>
      <c r="J434" s="117">
        <v>118</v>
      </c>
      <c r="K434" s="118">
        <v>0.59595959595959591</v>
      </c>
      <c r="L434" s="118" t="s">
        <v>84</v>
      </c>
      <c r="M434" s="119" t="s">
        <v>75</v>
      </c>
    </row>
    <row r="435" spans="3:13" s="110" customFormat="1" ht="15.75" x14ac:dyDescent="0.2">
      <c r="C435" s="114" t="s">
        <v>2749</v>
      </c>
      <c r="D435" s="114" t="s">
        <v>84</v>
      </c>
      <c r="E435" s="114" t="s">
        <v>80</v>
      </c>
      <c r="F435" s="114" t="s">
        <v>1982</v>
      </c>
      <c r="G435" s="115" t="s">
        <v>403</v>
      </c>
      <c r="H435" s="116" t="s">
        <v>2733</v>
      </c>
      <c r="I435" s="117">
        <v>26</v>
      </c>
      <c r="J435" s="117">
        <v>62</v>
      </c>
      <c r="K435" s="118">
        <v>2.3846153846153846</v>
      </c>
      <c r="L435" s="118" t="s">
        <v>84</v>
      </c>
      <c r="M435" s="119" t="s">
        <v>75</v>
      </c>
    </row>
    <row r="436" spans="3:13" s="110" customFormat="1" ht="15.75" x14ac:dyDescent="0.2">
      <c r="C436" s="114" t="s">
        <v>2749</v>
      </c>
      <c r="D436" s="114" t="s">
        <v>84</v>
      </c>
      <c r="E436" s="114" t="s">
        <v>80</v>
      </c>
      <c r="F436" s="114" t="s">
        <v>1984</v>
      </c>
      <c r="G436" s="115" t="s">
        <v>403</v>
      </c>
      <c r="H436" s="116" t="s">
        <v>2733</v>
      </c>
      <c r="I436" s="117">
        <v>81</v>
      </c>
      <c r="J436" s="117">
        <v>77</v>
      </c>
      <c r="K436" s="118">
        <v>0.95061728395061729</v>
      </c>
      <c r="L436" s="118" t="s">
        <v>84</v>
      </c>
      <c r="M436" s="119" t="s">
        <v>80</v>
      </c>
    </row>
    <row r="437" spans="3:13" s="110" customFormat="1" ht="15.75" x14ac:dyDescent="0.2">
      <c r="C437" s="114" t="s">
        <v>2749</v>
      </c>
      <c r="D437" s="114" t="s">
        <v>84</v>
      </c>
      <c r="E437" s="114" t="s">
        <v>80</v>
      </c>
      <c r="F437" s="114" t="s">
        <v>1620</v>
      </c>
      <c r="G437" s="115" t="s">
        <v>403</v>
      </c>
      <c r="H437" s="116" t="s">
        <v>2733</v>
      </c>
      <c r="I437" s="117">
        <v>92</v>
      </c>
      <c r="J437" s="117">
        <v>91</v>
      </c>
      <c r="K437" s="118">
        <v>0.98913043478260865</v>
      </c>
      <c r="L437" s="118" t="s">
        <v>84</v>
      </c>
      <c r="M437" s="119" t="s">
        <v>80</v>
      </c>
    </row>
    <row r="438" spans="3:13" s="110" customFormat="1" ht="15.75" x14ac:dyDescent="0.2">
      <c r="C438" s="114" t="s">
        <v>2749</v>
      </c>
      <c r="D438" s="114" t="s">
        <v>84</v>
      </c>
      <c r="E438" s="114" t="s">
        <v>80</v>
      </c>
      <c r="F438" s="114" t="s">
        <v>1987</v>
      </c>
      <c r="G438" s="115" t="s">
        <v>403</v>
      </c>
      <c r="H438" s="116" t="s">
        <v>2733</v>
      </c>
      <c r="I438" s="117">
        <v>60</v>
      </c>
      <c r="J438" s="117">
        <v>20</v>
      </c>
      <c r="K438" s="118">
        <v>0.33333333333333331</v>
      </c>
      <c r="L438" s="118" t="s">
        <v>84</v>
      </c>
      <c r="M438" s="119" t="s">
        <v>80</v>
      </c>
    </row>
    <row r="439" spans="3:13" s="110" customFormat="1" ht="15.75" x14ac:dyDescent="0.2">
      <c r="C439" s="114" t="s">
        <v>2749</v>
      </c>
      <c r="D439" s="114" t="s">
        <v>84</v>
      </c>
      <c r="E439" s="114" t="s">
        <v>80</v>
      </c>
      <c r="F439" s="114" t="s">
        <v>1935</v>
      </c>
      <c r="G439" s="115" t="s">
        <v>403</v>
      </c>
      <c r="H439" s="116" t="s">
        <v>2733</v>
      </c>
      <c r="I439" s="117">
        <v>63</v>
      </c>
      <c r="J439" s="117">
        <v>75</v>
      </c>
      <c r="K439" s="118">
        <v>1.1904761904761905</v>
      </c>
      <c r="L439" s="118" t="s">
        <v>84</v>
      </c>
      <c r="M439" s="119" t="s">
        <v>75</v>
      </c>
    </row>
    <row r="440" spans="3:13" s="110" customFormat="1" ht="15.75" x14ac:dyDescent="0.2">
      <c r="C440" s="114" t="s">
        <v>2749</v>
      </c>
      <c r="D440" s="114" t="s">
        <v>84</v>
      </c>
      <c r="E440" s="114" t="s">
        <v>80</v>
      </c>
      <c r="F440" s="114" t="s">
        <v>80</v>
      </c>
      <c r="G440" s="115" t="s">
        <v>405</v>
      </c>
      <c r="H440" s="116" t="s">
        <v>2733</v>
      </c>
      <c r="I440" s="117">
        <v>254</v>
      </c>
      <c r="J440" s="117">
        <v>267</v>
      </c>
      <c r="K440" s="118">
        <v>1.0511811023622046</v>
      </c>
      <c r="L440" s="118" t="s">
        <v>84</v>
      </c>
      <c r="M440" s="119" t="s">
        <v>80</v>
      </c>
    </row>
    <row r="441" spans="3:13" s="110" customFormat="1" ht="15.75" x14ac:dyDescent="0.2">
      <c r="C441" s="114" t="s">
        <v>2749</v>
      </c>
      <c r="D441" s="114" t="s">
        <v>84</v>
      </c>
      <c r="E441" s="114" t="s">
        <v>80</v>
      </c>
      <c r="F441" s="114" t="s">
        <v>1937</v>
      </c>
      <c r="G441" s="115" t="s">
        <v>403</v>
      </c>
      <c r="H441" s="116" t="s">
        <v>2733</v>
      </c>
      <c r="I441" s="117">
        <v>130</v>
      </c>
      <c r="J441" s="117">
        <v>87</v>
      </c>
      <c r="K441" s="118">
        <v>0.66923076923076918</v>
      </c>
      <c r="L441" s="118" t="s">
        <v>84</v>
      </c>
      <c r="M441" s="119" t="s">
        <v>75</v>
      </c>
    </row>
    <row r="442" spans="3:13" s="110" customFormat="1" ht="15.75" x14ac:dyDescent="0.2">
      <c r="C442" s="114" t="s">
        <v>2749</v>
      </c>
      <c r="D442" s="114" t="s">
        <v>84</v>
      </c>
      <c r="E442" s="114" t="s">
        <v>80</v>
      </c>
      <c r="F442" s="114" t="s">
        <v>2013</v>
      </c>
      <c r="G442" s="115" t="s">
        <v>403</v>
      </c>
      <c r="H442" s="116" t="s">
        <v>2733</v>
      </c>
      <c r="I442" s="117">
        <v>71</v>
      </c>
      <c r="J442" s="117">
        <v>45</v>
      </c>
      <c r="K442" s="118">
        <v>0.63380281690140849</v>
      </c>
      <c r="L442" s="118" t="s">
        <v>84</v>
      </c>
      <c r="M442" s="119" t="s">
        <v>80</v>
      </c>
    </row>
    <row r="443" spans="3:13" s="110" customFormat="1" ht="15.75" x14ac:dyDescent="0.2">
      <c r="C443" s="114" t="s">
        <v>2749</v>
      </c>
      <c r="D443" s="114" t="s">
        <v>84</v>
      </c>
      <c r="E443" s="114" t="s">
        <v>80</v>
      </c>
      <c r="F443" s="114" t="s">
        <v>1903</v>
      </c>
      <c r="G443" s="115" t="s">
        <v>403</v>
      </c>
      <c r="H443" s="116" t="s">
        <v>2733</v>
      </c>
      <c r="I443" s="117">
        <v>109</v>
      </c>
      <c r="J443" s="117">
        <v>58</v>
      </c>
      <c r="K443" s="118">
        <v>0.5321100917431193</v>
      </c>
      <c r="L443" s="118" t="s">
        <v>84</v>
      </c>
      <c r="M443" s="119" t="s">
        <v>78</v>
      </c>
    </row>
    <row r="444" spans="3:13" s="110" customFormat="1" ht="15.75" x14ac:dyDescent="0.2">
      <c r="C444" s="114" t="s">
        <v>2749</v>
      </c>
      <c r="D444" s="114" t="s">
        <v>84</v>
      </c>
      <c r="E444" s="114" t="s">
        <v>80</v>
      </c>
      <c r="F444" s="114" t="s">
        <v>1885</v>
      </c>
      <c r="G444" s="115" t="s">
        <v>403</v>
      </c>
      <c r="H444" s="116" t="s">
        <v>2733</v>
      </c>
      <c r="I444" s="117">
        <v>52</v>
      </c>
      <c r="J444" s="117">
        <v>16</v>
      </c>
      <c r="K444" s="118">
        <v>0.30769230769230771</v>
      </c>
      <c r="L444" s="118" t="s">
        <v>84</v>
      </c>
      <c r="M444" s="119" t="s">
        <v>80</v>
      </c>
    </row>
    <row r="445" spans="3:13" s="110" customFormat="1" ht="15.75" x14ac:dyDescent="0.2">
      <c r="C445" s="114" t="s">
        <v>2749</v>
      </c>
      <c r="D445" s="114" t="s">
        <v>84</v>
      </c>
      <c r="E445" s="114" t="s">
        <v>2748</v>
      </c>
      <c r="F445" s="114" t="s">
        <v>2074</v>
      </c>
      <c r="G445" s="115" t="s">
        <v>404</v>
      </c>
      <c r="H445" s="116" t="s">
        <v>2706</v>
      </c>
      <c r="I445" s="117">
        <v>149</v>
      </c>
      <c r="J445" s="117">
        <v>111</v>
      </c>
      <c r="K445" s="118">
        <v>0.74496644295302017</v>
      </c>
      <c r="L445" s="118" t="s">
        <v>84</v>
      </c>
      <c r="M445" s="119" t="s">
        <v>73</v>
      </c>
    </row>
    <row r="446" spans="3:13" s="110" customFormat="1" ht="15.75" x14ac:dyDescent="0.2">
      <c r="C446" s="114" t="s">
        <v>2749</v>
      </c>
      <c r="D446" s="114" t="s">
        <v>84</v>
      </c>
      <c r="E446" s="114" t="s">
        <v>2748</v>
      </c>
      <c r="F446" s="114" t="s">
        <v>2017</v>
      </c>
      <c r="G446" s="115" t="s">
        <v>405</v>
      </c>
      <c r="H446" s="116" t="s">
        <v>2706</v>
      </c>
      <c r="I446" s="117">
        <v>157</v>
      </c>
      <c r="J446" s="117">
        <v>105</v>
      </c>
      <c r="K446" s="118">
        <v>0.66878980891719741</v>
      </c>
      <c r="L446" s="118" t="s">
        <v>84</v>
      </c>
      <c r="M446" s="119" t="s">
        <v>73</v>
      </c>
    </row>
    <row r="447" spans="3:13" s="110" customFormat="1" ht="15.75" x14ac:dyDescent="0.2">
      <c r="C447" s="114" t="s">
        <v>2749</v>
      </c>
      <c r="D447" s="114" t="s">
        <v>84</v>
      </c>
      <c r="E447" s="114" t="s">
        <v>2748</v>
      </c>
      <c r="F447" s="114" t="s">
        <v>2048</v>
      </c>
      <c r="G447" s="115" t="s">
        <v>403</v>
      </c>
      <c r="H447" s="116" t="s">
        <v>2706</v>
      </c>
      <c r="I447" s="117">
        <v>97</v>
      </c>
      <c r="J447" s="117">
        <v>45</v>
      </c>
      <c r="K447" s="118">
        <v>0.46391752577319589</v>
      </c>
      <c r="L447" s="118" t="s">
        <v>84</v>
      </c>
      <c r="M447" s="119" t="s">
        <v>73</v>
      </c>
    </row>
    <row r="448" spans="3:13" s="110" customFormat="1" ht="15.75" x14ac:dyDescent="0.2">
      <c r="C448" s="114" t="s">
        <v>2749</v>
      </c>
      <c r="D448" s="114" t="s">
        <v>84</v>
      </c>
      <c r="E448" s="114" t="s">
        <v>69</v>
      </c>
      <c r="F448" s="114" t="s">
        <v>2077</v>
      </c>
      <c r="G448" s="115" t="s">
        <v>403</v>
      </c>
      <c r="H448" s="116" t="s">
        <v>2706</v>
      </c>
      <c r="I448" s="117">
        <v>110</v>
      </c>
      <c r="J448" s="117">
        <v>122</v>
      </c>
      <c r="K448" s="118">
        <v>1.1090909090909091</v>
      </c>
      <c r="L448" s="118" t="s">
        <v>84</v>
      </c>
      <c r="M448" s="119" t="s">
        <v>69</v>
      </c>
    </row>
    <row r="449" spans="3:13" s="110" customFormat="1" ht="15.75" x14ac:dyDescent="0.2">
      <c r="C449" s="114" t="s">
        <v>2749</v>
      </c>
      <c r="D449" s="114" t="s">
        <v>84</v>
      </c>
      <c r="E449" s="114" t="s">
        <v>69</v>
      </c>
      <c r="F449" s="114" t="s">
        <v>79</v>
      </c>
      <c r="G449" s="115" t="s">
        <v>404</v>
      </c>
      <c r="H449" s="116" t="s">
        <v>2733</v>
      </c>
      <c r="I449" s="117">
        <v>154</v>
      </c>
      <c r="J449" s="117">
        <v>93</v>
      </c>
      <c r="K449" s="118">
        <v>0.60389610389610393</v>
      </c>
      <c r="L449" s="118" t="s">
        <v>84</v>
      </c>
      <c r="M449" s="119" t="s">
        <v>79</v>
      </c>
    </row>
    <row r="450" spans="3:13" s="110" customFormat="1" ht="15.75" x14ac:dyDescent="0.2">
      <c r="C450" s="114" t="s">
        <v>2749</v>
      </c>
      <c r="D450" s="114" t="s">
        <v>84</v>
      </c>
      <c r="E450" s="114" t="s">
        <v>69</v>
      </c>
      <c r="F450" s="114" t="s">
        <v>2094</v>
      </c>
      <c r="G450" s="115" t="s">
        <v>404</v>
      </c>
      <c r="H450" s="116" t="s">
        <v>2706</v>
      </c>
      <c r="I450" s="117">
        <v>234</v>
      </c>
      <c r="J450" s="117">
        <v>95</v>
      </c>
      <c r="K450" s="118">
        <v>0.40598290598290598</v>
      </c>
      <c r="L450" s="118" t="s">
        <v>84</v>
      </c>
      <c r="M450" s="119" t="s">
        <v>69</v>
      </c>
    </row>
    <row r="451" spans="3:13" s="110" customFormat="1" ht="15.75" x14ac:dyDescent="0.2">
      <c r="C451" s="114" t="s">
        <v>2749</v>
      </c>
      <c r="D451" s="114" t="s">
        <v>84</v>
      </c>
      <c r="E451" s="114" t="s">
        <v>69</v>
      </c>
      <c r="F451" s="114" t="s">
        <v>2108</v>
      </c>
      <c r="G451" s="115" t="s">
        <v>403</v>
      </c>
      <c r="H451" s="116" t="s">
        <v>2733</v>
      </c>
      <c r="I451" s="117">
        <v>145</v>
      </c>
      <c r="J451" s="117">
        <v>157</v>
      </c>
      <c r="K451" s="118">
        <v>1.0827586206896551</v>
      </c>
      <c r="L451" s="118" t="s">
        <v>84</v>
      </c>
      <c r="M451" s="119" t="s">
        <v>79</v>
      </c>
    </row>
    <row r="452" spans="3:13" s="110" customFormat="1" ht="15.75" x14ac:dyDescent="0.2">
      <c r="C452" s="114" t="s">
        <v>2749</v>
      </c>
      <c r="D452" s="114" t="s">
        <v>84</v>
      </c>
      <c r="E452" s="114" t="s">
        <v>69</v>
      </c>
      <c r="F452" s="114" t="s">
        <v>2166</v>
      </c>
      <c r="G452" s="115" t="s">
        <v>403</v>
      </c>
      <c r="H452" s="116" t="s">
        <v>2733</v>
      </c>
      <c r="I452" s="117">
        <v>89</v>
      </c>
      <c r="J452" s="117">
        <v>37</v>
      </c>
      <c r="K452" s="118">
        <v>0.4157303370786517</v>
      </c>
      <c r="L452" s="118" t="s">
        <v>84</v>
      </c>
      <c r="M452" s="119" t="s">
        <v>79</v>
      </c>
    </row>
    <row r="453" spans="3:13" s="110" customFormat="1" ht="15.75" x14ac:dyDescent="0.2">
      <c r="C453" s="114" t="s">
        <v>2749</v>
      </c>
      <c r="D453" s="114" t="s">
        <v>84</v>
      </c>
      <c r="E453" s="114" t="s">
        <v>69</v>
      </c>
      <c r="F453" s="114" t="s">
        <v>2162</v>
      </c>
      <c r="G453" s="115" t="s">
        <v>403</v>
      </c>
      <c r="H453" s="116" t="s">
        <v>2733</v>
      </c>
      <c r="I453" s="117">
        <v>137</v>
      </c>
      <c r="J453" s="117">
        <v>134</v>
      </c>
      <c r="K453" s="118">
        <v>0.97810218978102192</v>
      </c>
      <c r="L453" s="118" t="s">
        <v>84</v>
      </c>
      <c r="M453" s="119" t="s">
        <v>79</v>
      </c>
    </row>
    <row r="454" spans="3:13" s="110" customFormat="1" ht="15.75" x14ac:dyDescent="0.2">
      <c r="C454" s="114" t="s">
        <v>2749</v>
      </c>
      <c r="D454" s="114" t="s">
        <v>84</v>
      </c>
      <c r="E454" s="114" t="s">
        <v>69</v>
      </c>
      <c r="F454" s="114" t="s">
        <v>2096</v>
      </c>
      <c r="G454" s="115" t="s">
        <v>403</v>
      </c>
      <c r="H454" s="116" t="s">
        <v>2706</v>
      </c>
      <c r="I454" s="117">
        <v>72</v>
      </c>
      <c r="J454" s="117">
        <v>25</v>
      </c>
      <c r="K454" s="118">
        <v>0.34722222222222221</v>
      </c>
      <c r="L454" s="118" t="s">
        <v>84</v>
      </c>
      <c r="M454" s="119" t="s">
        <v>69</v>
      </c>
    </row>
    <row r="455" spans="3:13" s="110" customFormat="1" ht="15.75" x14ac:dyDescent="0.2">
      <c r="C455" s="114" t="s">
        <v>2749</v>
      </c>
      <c r="D455" s="114" t="s">
        <v>84</v>
      </c>
      <c r="E455" s="114" t="s">
        <v>69</v>
      </c>
      <c r="F455" s="114" t="s">
        <v>2164</v>
      </c>
      <c r="G455" s="115" t="s">
        <v>403</v>
      </c>
      <c r="H455" s="116" t="s">
        <v>2733</v>
      </c>
      <c r="I455" s="117">
        <v>65</v>
      </c>
      <c r="J455" s="117">
        <v>46</v>
      </c>
      <c r="K455" s="118">
        <v>0.70769230769230773</v>
      </c>
      <c r="L455" s="118" t="s">
        <v>84</v>
      </c>
      <c r="M455" s="119" t="s">
        <v>79</v>
      </c>
    </row>
    <row r="456" spans="3:13" s="110" customFormat="1" ht="15.75" x14ac:dyDescent="0.2">
      <c r="C456" s="114" t="s">
        <v>2749</v>
      </c>
      <c r="D456" s="114" t="s">
        <v>84</v>
      </c>
      <c r="E456" s="114" t="s">
        <v>69</v>
      </c>
      <c r="F456" s="114" t="s">
        <v>2219</v>
      </c>
      <c r="G456" s="115" t="s">
        <v>403</v>
      </c>
      <c r="H456" s="116" t="s">
        <v>2706</v>
      </c>
      <c r="I456" s="117">
        <v>106</v>
      </c>
      <c r="J456" s="117">
        <v>69</v>
      </c>
      <c r="K456" s="118">
        <v>0.65094339622641506</v>
      </c>
      <c r="L456" s="118" t="s">
        <v>84</v>
      </c>
      <c r="M456" s="119" t="s">
        <v>69</v>
      </c>
    </row>
    <row r="457" spans="3:13" s="110" customFormat="1" ht="15.75" x14ac:dyDescent="0.2">
      <c r="C457" s="114" t="s">
        <v>2749</v>
      </c>
      <c r="D457" s="114" t="s">
        <v>84</v>
      </c>
      <c r="E457" s="114" t="s">
        <v>69</v>
      </c>
      <c r="F457" s="114" t="s">
        <v>69</v>
      </c>
      <c r="G457" s="115" t="s">
        <v>406</v>
      </c>
      <c r="H457" s="116" t="s">
        <v>2706</v>
      </c>
      <c r="I457" s="117">
        <v>734</v>
      </c>
      <c r="J457" s="117">
        <v>310</v>
      </c>
      <c r="K457" s="118">
        <v>0.42234332425068122</v>
      </c>
      <c r="L457" s="118" t="s">
        <v>84</v>
      </c>
      <c r="M457" s="119" t="s">
        <v>69</v>
      </c>
    </row>
    <row r="458" spans="3:13" s="110" customFormat="1" ht="15.75" x14ac:dyDescent="0.2">
      <c r="C458" s="114" t="s">
        <v>2749</v>
      </c>
      <c r="D458" s="114" t="s">
        <v>84</v>
      </c>
      <c r="E458" s="114" t="s">
        <v>69</v>
      </c>
      <c r="F458" s="114" t="s">
        <v>2192</v>
      </c>
      <c r="G458" s="115" t="s">
        <v>403</v>
      </c>
      <c r="H458" s="116" t="s">
        <v>2706</v>
      </c>
      <c r="I458" s="117">
        <v>85</v>
      </c>
      <c r="J458" s="117">
        <v>17</v>
      </c>
      <c r="K458" s="118">
        <v>0.2</v>
      </c>
      <c r="L458" s="118" t="s">
        <v>84</v>
      </c>
      <c r="M458" s="119" t="s">
        <v>69</v>
      </c>
    </row>
    <row r="459" spans="3:13" s="110" customFormat="1" ht="15.75" x14ac:dyDescent="0.2">
      <c r="C459" s="114" t="s">
        <v>2749</v>
      </c>
      <c r="D459" s="114" t="s">
        <v>84</v>
      </c>
      <c r="E459" s="114" t="s">
        <v>69</v>
      </c>
      <c r="F459" s="114" t="s">
        <v>2226</v>
      </c>
      <c r="G459" s="115" t="s">
        <v>403</v>
      </c>
      <c r="H459" s="116" t="s">
        <v>2706</v>
      </c>
      <c r="I459" s="117">
        <v>58</v>
      </c>
      <c r="J459" s="117">
        <v>38</v>
      </c>
      <c r="K459" s="118">
        <v>0.65517241379310343</v>
      </c>
      <c r="L459" s="118" t="s">
        <v>84</v>
      </c>
      <c r="M459" s="119" t="s">
        <v>69</v>
      </c>
    </row>
    <row r="460" spans="3:13" s="110" customFormat="1" ht="15.75" x14ac:dyDescent="0.2">
      <c r="C460" s="114" t="s">
        <v>2749</v>
      </c>
      <c r="D460" s="114" t="s">
        <v>84</v>
      </c>
      <c r="E460" s="114" t="s">
        <v>68</v>
      </c>
      <c r="F460" s="114" t="s">
        <v>2257</v>
      </c>
      <c r="G460" s="115" t="s">
        <v>403</v>
      </c>
      <c r="H460" s="116" t="s">
        <v>2733</v>
      </c>
      <c r="I460" s="117">
        <v>60</v>
      </c>
      <c r="J460" s="117">
        <v>84</v>
      </c>
      <c r="K460" s="118">
        <v>1.4</v>
      </c>
      <c r="L460" s="118" t="s">
        <v>84</v>
      </c>
      <c r="M460" s="119" t="s">
        <v>72</v>
      </c>
    </row>
    <row r="461" spans="3:13" s="110" customFormat="1" ht="15.75" x14ac:dyDescent="0.2">
      <c r="C461" s="114" t="s">
        <v>2749</v>
      </c>
      <c r="D461" s="114" t="s">
        <v>84</v>
      </c>
      <c r="E461" s="114" t="s">
        <v>68</v>
      </c>
      <c r="F461" s="114" t="s">
        <v>2266</v>
      </c>
      <c r="G461" s="115" t="s">
        <v>403</v>
      </c>
      <c r="H461" s="116" t="s">
        <v>2733</v>
      </c>
      <c r="I461" s="117">
        <v>47</v>
      </c>
      <c r="J461" s="117">
        <v>34</v>
      </c>
      <c r="K461" s="118">
        <v>0.72340425531914898</v>
      </c>
      <c r="L461" s="118" t="s">
        <v>84</v>
      </c>
      <c r="M461" s="119" t="s">
        <v>72</v>
      </c>
    </row>
    <row r="462" spans="3:13" s="110" customFormat="1" ht="15.75" x14ac:dyDescent="0.2">
      <c r="C462" s="114" t="s">
        <v>2749</v>
      </c>
      <c r="D462" s="114" t="s">
        <v>84</v>
      </c>
      <c r="E462" s="114" t="s">
        <v>68</v>
      </c>
      <c r="F462" s="114" t="s">
        <v>2325</v>
      </c>
      <c r="G462" s="115" t="s">
        <v>403</v>
      </c>
      <c r="H462" s="116" t="s">
        <v>2733</v>
      </c>
      <c r="I462" s="117">
        <v>50</v>
      </c>
      <c r="J462" s="117">
        <v>21</v>
      </c>
      <c r="K462" s="118">
        <v>0.42</v>
      </c>
      <c r="L462" s="118" t="s">
        <v>84</v>
      </c>
      <c r="M462" s="119" t="s">
        <v>71</v>
      </c>
    </row>
    <row r="463" spans="3:13" s="110" customFormat="1" ht="15.75" x14ac:dyDescent="0.2">
      <c r="C463" s="114" t="s">
        <v>2749</v>
      </c>
      <c r="D463" s="114" t="s">
        <v>84</v>
      </c>
      <c r="E463" s="114" t="s">
        <v>68</v>
      </c>
      <c r="F463" s="114" t="s">
        <v>2303</v>
      </c>
      <c r="G463" s="115" t="s">
        <v>403</v>
      </c>
      <c r="H463" s="116" t="s">
        <v>2733</v>
      </c>
      <c r="I463" s="117">
        <v>57</v>
      </c>
      <c r="J463" s="117">
        <v>36</v>
      </c>
      <c r="K463" s="118">
        <v>0.63157894736842102</v>
      </c>
      <c r="L463" s="118" t="s">
        <v>84</v>
      </c>
      <c r="M463" s="119" t="s">
        <v>72</v>
      </c>
    </row>
    <row r="464" spans="3:13" s="110" customFormat="1" ht="15.75" x14ac:dyDescent="0.2">
      <c r="C464" s="114" t="s">
        <v>2749</v>
      </c>
      <c r="D464" s="114" t="s">
        <v>84</v>
      </c>
      <c r="E464" s="114" t="s">
        <v>68</v>
      </c>
      <c r="F464" s="114" t="s">
        <v>71</v>
      </c>
      <c r="G464" s="115" t="s">
        <v>404</v>
      </c>
      <c r="H464" s="116" t="s">
        <v>2733</v>
      </c>
      <c r="I464" s="117">
        <v>66</v>
      </c>
      <c r="J464" s="117">
        <v>31</v>
      </c>
      <c r="K464" s="118">
        <v>0.46969696969696972</v>
      </c>
      <c r="L464" s="118" t="s">
        <v>84</v>
      </c>
      <c r="M464" s="119" t="s">
        <v>71</v>
      </c>
    </row>
    <row r="465" spans="3:13" s="110" customFormat="1" ht="15.75" x14ac:dyDescent="0.2">
      <c r="C465" s="114" t="s">
        <v>2749</v>
      </c>
      <c r="D465" s="114" t="s">
        <v>84</v>
      </c>
      <c r="E465" s="114" t="s">
        <v>68</v>
      </c>
      <c r="F465" s="114" t="s">
        <v>2327</v>
      </c>
      <c r="G465" s="115" t="s">
        <v>403</v>
      </c>
      <c r="H465" s="116" t="s">
        <v>2733</v>
      </c>
      <c r="I465" s="117">
        <v>82</v>
      </c>
      <c r="J465" s="117">
        <v>47</v>
      </c>
      <c r="K465" s="118">
        <v>0.57317073170731703</v>
      </c>
      <c r="L465" s="118" t="s">
        <v>84</v>
      </c>
      <c r="M465" s="119" t="s">
        <v>72</v>
      </c>
    </row>
    <row r="466" spans="3:13" s="110" customFormat="1" ht="15.75" x14ac:dyDescent="0.2">
      <c r="C466" s="114" t="s">
        <v>2749</v>
      </c>
      <c r="D466" s="114" t="s">
        <v>84</v>
      </c>
      <c r="E466" s="114" t="s">
        <v>68</v>
      </c>
      <c r="F466" s="114" t="s">
        <v>2268</v>
      </c>
      <c r="G466" s="115" t="s">
        <v>405</v>
      </c>
      <c r="H466" s="116" t="s">
        <v>2733</v>
      </c>
      <c r="I466" s="117">
        <v>56</v>
      </c>
      <c r="J466" s="117">
        <v>52</v>
      </c>
      <c r="K466" s="118">
        <v>0.9285714285714286</v>
      </c>
      <c r="L466" s="118" t="s">
        <v>84</v>
      </c>
      <c r="M466" s="119" t="s">
        <v>72</v>
      </c>
    </row>
    <row r="467" spans="3:13" s="110" customFormat="1" ht="15.75" x14ac:dyDescent="0.2">
      <c r="C467" s="114" t="s">
        <v>2749</v>
      </c>
      <c r="D467" s="114" t="s">
        <v>84</v>
      </c>
      <c r="E467" s="114" t="s">
        <v>68</v>
      </c>
      <c r="F467" s="114" t="s">
        <v>68</v>
      </c>
      <c r="G467" s="115" t="s">
        <v>405</v>
      </c>
      <c r="H467" s="116" t="s">
        <v>2706</v>
      </c>
      <c r="I467" s="117">
        <v>108</v>
      </c>
      <c r="J467" s="117">
        <v>78</v>
      </c>
      <c r="K467" s="118">
        <v>0.72222222222222221</v>
      </c>
      <c r="L467" s="118" t="s">
        <v>84</v>
      </c>
      <c r="M467" s="119" t="s">
        <v>68</v>
      </c>
    </row>
    <row r="468" spans="3:13" s="110" customFormat="1" ht="15.75" x14ac:dyDescent="0.2">
      <c r="C468" s="114" t="s">
        <v>2749</v>
      </c>
      <c r="D468" s="114" t="s">
        <v>88</v>
      </c>
      <c r="E468" s="114" t="s">
        <v>1199</v>
      </c>
      <c r="F468" s="114" t="s">
        <v>1627</v>
      </c>
      <c r="G468" s="115" t="s">
        <v>403</v>
      </c>
      <c r="H468" s="116" t="s">
        <v>2733</v>
      </c>
      <c r="I468" s="117">
        <v>377</v>
      </c>
      <c r="J468" s="117">
        <v>313</v>
      </c>
      <c r="K468" s="118">
        <v>0.83023872679045096</v>
      </c>
      <c r="L468" s="118" t="s">
        <v>87</v>
      </c>
      <c r="M468" s="119" t="s">
        <v>88</v>
      </c>
    </row>
    <row r="469" spans="3:13" s="110" customFormat="1" ht="15.75" x14ac:dyDescent="0.2">
      <c r="C469" s="114" t="s">
        <v>2749</v>
      </c>
      <c r="D469" s="114" t="s">
        <v>88</v>
      </c>
      <c r="E469" s="114" t="s">
        <v>1199</v>
      </c>
      <c r="F469" s="114" t="s">
        <v>1633</v>
      </c>
      <c r="G469" s="115" t="s">
        <v>403</v>
      </c>
      <c r="H469" s="116" t="s">
        <v>2733</v>
      </c>
      <c r="I469" s="117">
        <v>249</v>
      </c>
      <c r="J469" s="117">
        <v>103</v>
      </c>
      <c r="K469" s="118">
        <v>0.41365461847389556</v>
      </c>
      <c r="L469" s="118" t="s">
        <v>87</v>
      </c>
      <c r="M469" s="119" t="s">
        <v>88</v>
      </c>
    </row>
    <row r="470" spans="3:13" s="110" customFormat="1" ht="15.75" x14ac:dyDescent="0.2">
      <c r="C470" s="114" t="s">
        <v>2749</v>
      </c>
      <c r="D470" s="114" t="s">
        <v>88</v>
      </c>
      <c r="E470" s="114" t="s">
        <v>1199</v>
      </c>
      <c r="F470" s="114" t="s">
        <v>1629</v>
      </c>
      <c r="G470" s="115" t="s">
        <v>404</v>
      </c>
      <c r="H470" s="116" t="s">
        <v>2733</v>
      </c>
      <c r="I470" s="117">
        <v>413</v>
      </c>
      <c r="J470" s="117">
        <v>319</v>
      </c>
      <c r="K470" s="118">
        <v>0.77239709443099269</v>
      </c>
      <c r="L470" s="118" t="s">
        <v>87</v>
      </c>
      <c r="M470" s="119" t="s">
        <v>88</v>
      </c>
    </row>
    <row r="471" spans="3:13" s="110" customFormat="1" ht="15.75" x14ac:dyDescent="0.2">
      <c r="C471" s="114" t="s">
        <v>2749</v>
      </c>
      <c r="D471" s="114" t="s">
        <v>88</v>
      </c>
      <c r="E471" s="114" t="s">
        <v>1199</v>
      </c>
      <c r="F471" s="114" t="s">
        <v>1631</v>
      </c>
      <c r="G471" s="115" t="s">
        <v>403</v>
      </c>
      <c r="H471" s="116" t="s">
        <v>2733</v>
      </c>
      <c r="I471" s="117">
        <v>260</v>
      </c>
      <c r="J471" s="117">
        <v>308</v>
      </c>
      <c r="K471" s="118">
        <v>1.1846153846153846</v>
      </c>
      <c r="L471" s="118" t="s">
        <v>87</v>
      </c>
      <c r="M471" s="119" t="s">
        <v>88</v>
      </c>
    </row>
    <row r="472" spans="3:13" s="110" customFormat="1" ht="15.75" x14ac:dyDescent="0.2">
      <c r="C472" s="114" t="s">
        <v>2749</v>
      </c>
      <c r="D472" s="114" t="s">
        <v>88</v>
      </c>
      <c r="E472" s="114" t="s">
        <v>87</v>
      </c>
      <c r="F472" s="114" t="s">
        <v>1641</v>
      </c>
      <c r="G472" s="115" t="s">
        <v>404</v>
      </c>
      <c r="H472" s="116" t="s">
        <v>2733</v>
      </c>
      <c r="I472" s="117">
        <v>234</v>
      </c>
      <c r="J472" s="117">
        <v>130</v>
      </c>
      <c r="K472" s="118">
        <v>0.55555555555555558</v>
      </c>
      <c r="L472" s="118" t="s">
        <v>87</v>
      </c>
      <c r="M472" s="119" t="s">
        <v>87</v>
      </c>
    </row>
    <row r="473" spans="3:13" s="110" customFormat="1" ht="15.75" x14ac:dyDescent="0.2">
      <c r="C473" s="114" t="s">
        <v>2749</v>
      </c>
      <c r="D473" s="114" t="s">
        <v>88</v>
      </c>
      <c r="E473" s="114" t="s">
        <v>87</v>
      </c>
      <c r="F473" s="114" t="s">
        <v>1636</v>
      </c>
      <c r="G473" s="115" t="s">
        <v>403</v>
      </c>
      <c r="H473" s="116" t="s">
        <v>2706</v>
      </c>
      <c r="I473" s="117">
        <v>99</v>
      </c>
      <c r="J473" s="117">
        <v>158</v>
      </c>
      <c r="K473" s="118">
        <v>1.595959595959596</v>
      </c>
      <c r="L473" s="118" t="s">
        <v>87</v>
      </c>
      <c r="M473" s="119" t="s">
        <v>86</v>
      </c>
    </row>
    <row r="474" spans="3:13" s="110" customFormat="1" ht="15.75" x14ac:dyDescent="0.2">
      <c r="C474" s="114" t="s">
        <v>2749</v>
      </c>
      <c r="D474" s="114" t="s">
        <v>88</v>
      </c>
      <c r="E474" s="114" t="s">
        <v>87</v>
      </c>
      <c r="F474" s="114" t="s">
        <v>1643</v>
      </c>
      <c r="G474" s="115" t="s">
        <v>403</v>
      </c>
      <c r="H474" s="116" t="s">
        <v>2733</v>
      </c>
      <c r="I474" s="117">
        <v>82</v>
      </c>
      <c r="J474" s="117">
        <v>4</v>
      </c>
      <c r="K474" s="118">
        <v>4.878048780487805E-2</v>
      </c>
      <c r="L474" s="118" t="s">
        <v>87</v>
      </c>
      <c r="M474" s="119" t="s">
        <v>87</v>
      </c>
    </row>
    <row r="475" spans="3:13" s="110" customFormat="1" ht="15.75" x14ac:dyDescent="0.2">
      <c r="C475" s="114" t="s">
        <v>2749</v>
      </c>
      <c r="D475" s="114" t="s">
        <v>88</v>
      </c>
      <c r="E475" s="114" t="s">
        <v>87</v>
      </c>
      <c r="F475" s="114" t="s">
        <v>87</v>
      </c>
      <c r="G475" s="115" t="s">
        <v>405</v>
      </c>
      <c r="H475" s="116" t="s">
        <v>2733</v>
      </c>
      <c r="I475" s="117">
        <v>452</v>
      </c>
      <c r="J475" s="117">
        <v>181</v>
      </c>
      <c r="K475" s="118">
        <v>0.40044247787610621</v>
      </c>
      <c r="L475" s="118" t="s">
        <v>87</v>
      </c>
      <c r="M475" s="119" t="s">
        <v>87</v>
      </c>
    </row>
    <row r="476" spans="3:13" s="110" customFormat="1" ht="15.75" x14ac:dyDescent="0.2">
      <c r="C476" s="114" t="s">
        <v>2749</v>
      </c>
      <c r="D476" s="114" t="s">
        <v>88</v>
      </c>
      <c r="E476" s="114" t="s">
        <v>87</v>
      </c>
      <c r="F476" s="114" t="s">
        <v>1645</v>
      </c>
      <c r="G476" s="115" t="s">
        <v>405</v>
      </c>
      <c r="H476" s="116" t="s">
        <v>2733</v>
      </c>
      <c r="I476" s="117">
        <v>348</v>
      </c>
      <c r="J476" s="117">
        <v>141</v>
      </c>
      <c r="K476" s="118">
        <v>0.40517241379310343</v>
      </c>
      <c r="L476" s="118" t="s">
        <v>87</v>
      </c>
      <c r="M476" s="119" t="s">
        <v>87</v>
      </c>
    </row>
    <row r="477" spans="3:13" s="110" customFormat="1" ht="15.75" x14ac:dyDescent="0.2">
      <c r="C477" s="114" t="s">
        <v>2749</v>
      </c>
      <c r="D477" s="114" t="s">
        <v>88</v>
      </c>
      <c r="E477" s="114" t="s">
        <v>87</v>
      </c>
      <c r="F477" s="114" t="s">
        <v>1647</v>
      </c>
      <c r="G477" s="115" t="s">
        <v>403</v>
      </c>
      <c r="H477" s="116" t="s">
        <v>2733</v>
      </c>
      <c r="I477" s="117">
        <v>179</v>
      </c>
      <c r="J477" s="117">
        <v>145</v>
      </c>
      <c r="K477" s="118">
        <v>0.81005586592178769</v>
      </c>
      <c r="L477" s="118" t="s">
        <v>87</v>
      </c>
      <c r="M477" s="119" t="s">
        <v>87</v>
      </c>
    </row>
    <row r="478" spans="3:13" s="110" customFormat="1" ht="15.75" x14ac:dyDescent="0.2">
      <c r="C478" s="114" t="s">
        <v>2749</v>
      </c>
      <c r="D478" s="114" t="s">
        <v>88</v>
      </c>
      <c r="E478" s="114" t="s">
        <v>87</v>
      </c>
      <c r="F478" s="114" t="s">
        <v>1657</v>
      </c>
      <c r="G478" s="115" t="s">
        <v>403</v>
      </c>
      <c r="H478" s="116" t="s">
        <v>2733</v>
      </c>
      <c r="I478" s="117">
        <v>133</v>
      </c>
      <c r="J478" s="117">
        <v>21</v>
      </c>
      <c r="K478" s="118">
        <v>0.15789473684210525</v>
      </c>
      <c r="L478" s="118" t="s">
        <v>87</v>
      </c>
      <c r="M478" s="119" t="s">
        <v>87</v>
      </c>
    </row>
    <row r="479" spans="3:13" s="110" customFormat="1" ht="15.75" x14ac:dyDescent="0.2">
      <c r="C479" s="114" t="s">
        <v>2749</v>
      </c>
      <c r="D479" s="114" t="s">
        <v>88</v>
      </c>
      <c r="E479" s="114" t="s">
        <v>87</v>
      </c>
      <c r="F479" s="114" t="s">
        <v>1649</v>
      </c>
      <c r="G479" s="115" t="s">
        <v>403</v>
      </c>
      <c r="H479" s="116" t="s">
        <v>2733</v>
      </c>
      <c r="I479" s="117">
        <v>109</v>
      </c>
      <c r="J479" s="117">
        <v>34</v>
      </c>
      <c r="K479" s="118">
        <v>0.31192660550458717</v>
      </c>
      <c r="L479" s="118" t="s">
        <v>87</v>
      </c>
      <c r="M479" s="119" t="s">
        <v>87</v>
      </c>
    </row>
    <row r="480" spans="3:13" s="110" customFormat="1" ht="15.75" x14ac:dyDescent="0.2">
      <c r="C480" s="114" t="s">
        <v>2749</v>
      </c>
      <c r="D480" s="114" t="s">
        <v>88</v>
      </c>
      <c r="E480" s="114" t="s">
        <v>87</v>
      </c>
      <c r="F480" s="114" t="s">
        <v>1651</v>
      </c>
      <c r="G480" s="115" t="s">
        <v>403</v>
      </c>
      <c r="H480" s="116" t="s">
        <v>2733</v>
      </c>
      <c r="I480" s="117">
        <v>125</v>
      </c>
      <c r="J480" s="117">
        <v>43</v>
      </c>
      <c r="K480" s="118">
        <v>0.34399999999999997</v>
      </c>
      <c r="L480" s="118" t="s">
        <v>87</v>
      </c>
      <c r="M480" s="119" t="s">
        <v>87</v>
      </c>
    </row>
    <row r="481" spans="3:13" s="110" customFormat="1" ht="15.75" x14ac:dyDescent="0.2">
      <c r="C481" s="114" t="s">
        <v>2749</v>
      </c>
      <c r="D481" s="114" t="s">
        <v>88</v>
      </c>
      <c r="E481" s="114" t="s">
        <v>87</v>
      </c>
      <c r="F481" s="114" t="s">
        <v>1659</v>
      </c>
      <c r="G481" s="115" t="s">
        <v>403</v>
      </c>
      <c r="H481" s="116" t="s">
        <v>2733</v>
      </c>
      <c r="I481" s="117">
        <v>163</v>
      </c>
      <c r="J481" s="117">
        <v>88</v>
      </c>
      <c r="K481" s="118">
        <v>0.53987730061349692</v>
      </c>
      <c r="L481" s="118" t="s">
        <v>87</v>
      </c>
      <c r="M481" s="119" t="s">
        <v>87</v>
      </c>
    </row>
    <row r="482" spans="3:13" s="110" customFormat="1" ht="15.75" x14ac:dyDescent="0.2">
      <c r="C482" s="114" t="s">
        <v>2749</v>
      </c>
      <c r="D482" s="114" t="s">
        <v>88</v>
      </c>
      <c r="E482" s="114" t="s">
        <v>87</v>
      </c>
      <c r="F482" s="114" t="s">
        <v>1655</v>
      </c>
      <c r="G482" s="115" t="s">
        <v>403</v>
      </c>
      <c r="H482" s="116" t="s">
        <v>2733</v>
      </c>
      <c r="I482" s="117">
        <v>168</v>
      </c>
      <c r="J482" s="117">
        <v>63</v>
      </c>
      <c r="K482" s="118">
        <v>0.375</v>
      </c>
      <c r="L482" s="118" t="s">
        <v>87</v>
      </c>
      <c r="M482" s="119" t="s">
        <v>87</v>
      </c>
    </row>
    <row r="483" spans="3:13" s="110" customFormat="1" ht="15.75" x14ac:dyDescent="0.2">
      <c r="C483" s="114" t="s">
        <v>2749</v>
      </c>
      <c r="D483" s="114" t="s">
        <v>88</v>
      </c>
      <c r="E483" s="114" t="s">
        <v>87</v>
      </c>
      <c r="F483" s="114" t="s">
        <v>1653</v>
      </c>
      <c r="G483" s="115" t="s">
        <v>403</v>
      </c>
      <c r="H483" s="116" t="s">
        <v>2733</v>
      </c>
      <c r="I483" s="117">
        <v>106</v>
      </c>
      <c r="J483" s="117">
        <v>67</v>
      </c>
      <c r="K483" s="118">
        <v>0.63207547169811318</v>
      </c>
      <c r="L483" s="118" t="s">
        <v>87</v>
      </c>
      <c r="M483" s="119" t="s">
        <v>87</v>
      </c>
    </row>
    <row r="484" spans="3:13" s="110" customFormat="1" ht="15.75" x14ac:dyDescent="0.2">
      <c r="C484" s="114" t="s">
        <v>2749</v>
      </c>
      <c r="D484" s="114" t="s">
        <v>88</v>
      </c>
      <c r="E484" s="114" t="s">
        <v>87</v>
      </c>
      <c r="F484" s="114" t="s">
        <v>1661</v>
      </c>
      <c r="G484" s="115" t="s">
        <v>403</v>
      </c>
      <c r="H484" s="116" t="s">
        <v>2733</v>
      </c>
      <c r="I484" s="117">
        <v>62</v>
      </c>
      <c r="J484" s="117">
        <v>42</v>
      </c>
      <c r="K484" s="118">
        <v>0.67741935483870963</v>
      </c>
      <c r="L484" s="118" t="s">
        <v>87</v>
      </c>
      <c r="M484" s="119" t="s">
        <v>87</v>
      </c>
    </row>
    <row r="485" spans="3:13" s="110" customFormat="1" ht="15.75" x14ac:dyDescent="0.2">
      <c r="C485" s="114" t="s">
        <v>2749</v>
      </c>
      <c r="D485" s="114" t="s">
        <v>88</v>
      </c>
      <c r="E485" s="114" t="s">
        <v>1667</v>
      </c>
      <c r="F485" s="114" t="s">
        <v>1669</v>
      </c>
      <c r="G485" s="115" t="s">
        <v>403</v>
      </c>
      <c r="H485" s="116" t="s">
        <v>2733</v>
      </c>
      <c r="I485" s="117">
        <v>199</v>
      </c>
      <c r="J485" s="117">
        <v>132</v>
      </c>
      <c r="K485" s="118">
        <v>0.66331658291457285</v>
      </c>
      <c r="L485" s="118" t="s">
        <v>87</v>
      </c>
      <c r="M485" s="119" t="s">
        <v>88</v>
      </c>
    </row>
    <row r="486" spans="3:13" s="110" customFormat="1" ht="15.75" x14ac:dyDescent="0.2">
      <c r="C486" s="114" t="s">
        <v>2749</v>
      </c>
      <c r="D486" s="114" t="s">
        <v>88</v>
      </c>
      <c r="E486" s="114" t="s">
        <v>1667</v>
      </c>
      <c r="F486" s="114" t="s">
        <v>1663</v>
      </c>
      <c r="G486" s="115" t="s">
        <v>404</v>
      </c>
      <c r="H486" s="116" t="s">
        <v>2733</v>
      </c>
      <c r="I486" s="117">
        <v>225</v>
      </c>
      <c r="J486" s="117">
        <v>181</v>
      </c>
      <c r="K486" s="118">
        <v>0.80444444444444441</v>
      </c>
      <c r="L486" s="118" t="s">
        <v>87</v>
      </c>
      <c r="M486" s="119" t="s">
        <v>88</v>
      </c>
    </row>
    <row r="487" spans="3:13" s="110" customFormat="1" ht="15.75" x14ac:dyDescent="0.2">
      <c r="C487" s="114" t="s">
        <v>2749</v>
      </c>
      <c r="D487" s="114" t="s">
        <v>88</v>
      </c>
      <c r="E487" s="114" t="s">
        <v>1667</v>
      </c>
      <c r="F487" s="114" t="s">
        <v>1671</v>
      </c>
      <c r="G487" s="115" t="s">
        <v>403</v>
      </c>
      <c r="H487" s="116" t="s">
        <v>2733</v>
      </c>
      <c r="I487" s="117">
        <v>130</v>
      </c>
      <c r="J487" s="117">
        <v>128</v>
      </c>
      <c r="K487" s="118">
        <v>0.98461538461538467</v>
      </c>
      <c r="L487" s="118" t="s">
        <v>87</v>
      </c>
      <c r="M487" s="119" t="s">
        <v>88</v>
      </c>
    </row>
    <row r="488" spans="3:13" s="110" customFormat="1" ht="15.75" x14ac:dyDescent="0.2">
      <c r="C488" s="114" t="s">
        <v>2749</v>
      </c>
      <c r="D488" s="114" t="s">
        <v>88</v>
      </c>
      <c r="E488" s="114" t="s">
        <v>1667</v>
      </c>
      <c r="F488" s="114" t="s">
        <v>1667</v>
      </c>
      <c r="G488" s="115" t="s">
        <v>405</v>
      </c>
      <c r="H488" s="116" t="s">
        <v>2733</v>
      </c>
      <c r="I488" s="117">
        <v>483</v>
      </c>
      <c r="J488" s="117">
        <v>327</v>
      </c>
      <c r="K488" s="118">
        <v>0.67701863354037262</v>
      </c>
      <c r="L488" s="118" t="s">
        <v>87</v>
      </c>
      <c r="M488" s="119" t="s">
        <v>88</v>
      </c>
    </row>
    <row r="489" spans="3:13" s="110" customFormat="1" ht="15.75" x14ac:dyDescent="0.2">
      <c r="C489" s="114" t="s">
        <v>2749</v>
      </c>
      <c r="D489" s="114" t="s">
        <v>88</v>
      </c>
      <c r="E489" s="114" t="s">
        <v>1667</v>
      </c>
      <c r="F489" s="114" t="s">
        <v>1673</v>
      </c>
      <c r="G489" s="115" t="s">
        <v>403</v>
      </c>
      <c r="H489" s="116" t="s">
        <v>2733</v>
      </c>
      <c r="I489" s="117">
        <v>135</v>
      </c>
      <c r="J489" s="117">
        <v>87</v>
      </c>
      <c r="K489" s="118">
        <v>0.64444444444444449</v>
      </c>
      <c r="L489" s="118" t="s">
        <v>87</v>
      </c>
      <c r="M489" s="119" t="s">
        <v>88</v>
      </c>
    </row>
    <row r="490" spans="3:13" s="110" customFormat="1" ht="15.75" x14ac:dyDescent="0.2">
      <c r="C490" s="114" t="s">
        <v>2749</v>
      </c>
      <c r="D490" s="114" t="s">
        <v>88</v>
      </c>
      <c r="E490" s="114" t="s">
        <v>924</v>
      </c>
      <c r="F490" s="114" t="s">
        <v>1939</v>
      </c>
      <c r="G490" s="115" t="s">
        <v>403</v>
      </c>
      <c r="H490" s="116" t="s">
        <v>2733</v>
      </c>
      <c r="I490" s="117">
        <v>66</v>
      </c>
      <c r="J490" s="117">
        <v>45</v>
      </c>
      <c r="K490" s="118">
        <v>0.68181818181818177</v>
      </c>
      <c r="L490" s="118" t="s">
        <v>87</v>
      </c>
      <c r="M490" s="119" t="s">
        <v>88</v>
      </c>
    </row>
    <row r="491" spans="3:13" s="110" customFormat="1" ht="15.75" x14ac:dyDescent="0.2">
      <c r="C491" s="114" t="s">
        <v>2749</v>
      </c>
      <c r="D491" s="114" t="s">
        <v>88</v>
      </c>
      <c r="E491" s="114" t="s">
        <v>924</v>
      </c>
      <c r="F491" s="114" t="s">
        <v>1909</v>
      </c>
      <c r="G491" s="115" t="s">
        <v>403</v>
      </c>
      <c r="H491" s="116" t="s">
        <v>2733</v>
      </c>
      <c r="I491" s="117">
        <v>141</v>
      </c>
      <c r="J491" s="117">
        <v>127</v>
      </c>
      <c r="K491" s="118">
        <v>0.900709219858156</v>
      </c>
      <c r="L491" s="118" t="s">
        <v>87</v>
      </c>
      <c r="M491" s="119" t="s">
        <v>88</v>
      </c>
    </row>
    <row r="492" spans="3:13" s="110" customFormat="1" ht="15.75" x14ac:dyDescent="0.2">
      <c r="C492" s="114" t="s">
        <v>2749</v>
      </c>
      <c r="D492" s="114" t="s">
        <v>88</v>
      </c>
      <c r="E492" s="114" t="s">
        <v>924</v>
      </c>
      <c r="F492" s="114" t="s">
        <v>1931</v>
      </c>
      <c r="G492" s="115" t="s">
        <v>403</v>
      </c>
      <c r="H492" s="116" t="s">
        <v>2733</v>
      </c>
      <c r="I492" s="117">
        <v>81</v>
      </c>
      <c r="J492" s="117">
        <v>64</v>
      </c>
      <c r="K492" s="118">
        <v>0.79012345679012341</v>
      </c>
      <c r="L492" s="118" t="s">
        <v>87</v>
      </c>
      <c r="M492" s="119" t="s">
        <v>88</v>
      </c>
    </row>
    <row r="493" spans="3:13" s="110" customFormat="1" ht="15.75" x14ac:dyDescent="0.2">
      <c r="C493" s="114" t="s">
        <v>2749</v>
      </c>
      <c r="D493" s="114" t="s">
        <v>88</v>
      </c>
      <c r="E493" s="114" t="s">
        <v>924</v>
      </c>
      <c r="F493" s="114" t="s">
        <v>1907</v>
      </c>
      <c r="G493" s="115" t="s">
        <v>403</v>
      </c>
      <c r="H493" s="116" t="s">
        <v>2733</v>
      </c>
      <c r="I493" s="117">
        <v>101</v>
      </c>
      <c r="J493" s="117">
        <v>144</v>
      </c>
      <c r="K493" s="118">
        <v>1.4257425742574257</v>
      </c>
      <c r="L493" s="118" t="s">
        <v>87</v>
      </c>
      <c r="M493" s="119" t="s">
        <v>88</v>
      </c>
    </row>
    <row r="494" spans="3:13" s="110" customFormat="1" ht="15.75" x14ac:dyDescent="0.2">
      <c r="C494" s="114" t="s">
        <v>2749</v>
      </c>
      <c r="D494" s="114" t="s">
        <v>88</v>
      </c>
      <c r="E494" s="114" t="s">
        <v>924</v>
      </c>
      <c r="F494" s="114" t="s">
        <v>1678</v>
      </c>
      <c r="G494" s="115" t="s">
        <v>403</v>
      </c>
      <c r="H494" s="116" t="s">
        <v>2733</v>
      </c>
      <c r="I494" s="117">
        <v>193</v>
      </c>
      <c r="J494" s="117">
        <v>111</v>
      </c>
      <c r="K494" s="118">
        <v>0.57512953367875652</v>
      </c>
      <c r="L494" s="118" t="s">
        <v>87</v>
      </c>
      <c r="M494" s="119" t="s">
        <v>88</v>
      </c>
    </row>
    <row r="495" spans="3:13" s="110" customFormat="1" ht="15.75" x14ac:dyDescent="0.2">
      <c r="C495" s="114" t="s">
        <v>2749</v>
      </c>
      <c r="D495" s="114" t="s">
        <v>88</v>
      </c>
      <c r="E495" s="114" t="s">
        <v>924</v>
      </c>
      <c r="F495" s="114" t="s">
        <v>1911</v>
      </c>
      <c r="G495" s="115" t="s">
        <v>403</v>
      </c>
      <c r="H495" s="116" t="s">
        <v>2733</v>
      </c>
      <c r="I495" s="117">
        <v>70</v>
      </c>
      <c r="J495" s="117">
        <v>62</v>
      </c>
      <c r="K495" s="118">
        <v>0.88571428571428568</v>
      </c>
      <c r="L495" s="118" t="s">
        <v>87</v>
      </c>
      <c r="M495" s="119" t="s">
        <v>88</v>
      </c>
    </row>
    <row r="496" spans="3:13" s="110" customFormat="1" ht="15.75" x14ac:dyDescent="0.2">
      <c r="C496" s="114" t="s">
        <v>2749</v>
      </c>
      <c r="D496" s="114" t="s">
        <v>88</v>
      </c>
      <c r="E496" s="114" t="s">
        <v>924</v>
      </c>
      <c r="F496" s="114" t="s">
        <v>1675</v>
      </c>
      <c r="G496" s="115" t="s">
        <v>405</v>
      </c>
      <c r="H496" s="116" t="s">
        <v>2733</v>
      </c>
      <c r="I496" s="117">
        <v>486</v>
      </c>
      <c r="J496" s="117">
        <v>272</v>
      </c>
      <c r="K496" s="118">
        <v>0.55967078189300412</v>
      </c>
      <c r="L496" s="118" t="s">
        <v>87</v>
      </c>
      <c r="M496" s="119" t="s">
        <v>88</v>
      </c>
    </row>
    <row r="497" spans="3:13" s="110" customFormat="1" ht="15.75" x14ac:dyDescent="0.2">
      <c r="C497" s="114" t="s">
        <v>2749</v>
      </c>
      <c r="D497" s="114" t="s">
        <v>88</v>
      </c>
      <c r="E497" s="114" t="s">
        <v>924</v>
      </c>
      <c r="F497" s="114" t="s">
        <v>1905</v>
      </c>
      <c r="G497" s="115" t="s">
        <v>403</v>
      </c>
      <c r="H497" s="116" t="s">
        <v>2733</v>
      </c>
      <c r="I497" s="117">
        <v>224</v>
      </c>
      <c r="J497" s="117">
        <v>113</v>
      </c>
      <c r="K497" s="118">
        <v>0.5044642857142857</v>
      </c>
      <c r="L497" s="118" t="s">
        <v>87</v>
      </c>
      <c r="M497" s="119" t="s">
        <v>88</v>
      </c>
    </row>
    <row r="498" spans="3:13" s="110" customFormat="1" ht="15.75" x14ac:dyDescent="0.2">
      <c r="C498" s="114" t="s">
        <v>2749</v>
      </c>
      <c r="D498" s="114" t="s">
        <v>88</v>
      </c>
      <c r="E498" s="114" t="s">
        <v>2300</v>
      </c>
      <c r="F498" s="114" t="s">
        <v>2046</v>
      </c>
      <c r="G498" s="115" t="s">
        <v>404</v>
      </c>
      <c r="H498" s="116" t="s">
        <v>2733</v>
      </c>
      <c r="I498" s="117">
        <v>309</v>
      </c>
      <c r="J498" s="117">
        <v>100</v>
      </c>
      <c r="K498" s="118">
        <v>0.32362459546925565</v>
      </c>
      <c r="L498" s="118" t="s">
        <v>87</v>
      </c>
      <c r="M498" s="119" t="s">
        <v>88</v>
      </c>
    </row>
    <row r="499" spans="3:13" s="110" customFormat="1" ht="15.75" x14ac:dyDescent="0.2">
      <c r="C499" s="114" t="s">
        <v>2749</v>
      </c>
      <c r="D499" s="114" t="s">
        <v>88</v>
      </c>
      <c r="E499" s="114" t="s">
        <v>2300</v>
      </c>
      <c r="F499" s="114" t="s">
        <v>2247</v>
      </c>
      <c r="G499" s="115" t="s">
        <v>403</v>
      </c>
      <c r="H499" s="116" t="s">
        <v>2733</v>
      </c>
      <c r="I499" s="117">
        <v>141</v>
      </c>
      <c r="J499" s="117">
        <v>90</v>
      </c>
      <c r="K499" s="118">
        <v>0.63829787234042556</v>
      </c>
      <c r="L499" s="118" t="s">
        <v>87</v>
      </c>
      <c r="M499" s="119" t="s">
        <v>88</v>
      </c>
    </row>
    <row r="500" spans="3:13" s="110" customFormat="1" ht="15.75" x14ac:dyDescent="0.2">
      <c r="C500" s="114" t="s">
        <v>2749</v>
      </c>
      <c r="D500" s="114" t="s">
        <v>88</v>
      </c>
      <c r="E500" s="114" t="s">
        <v>2300</v>
      </c>
      <c r="F500" s="114" t="s">
        <v>2168</v>
      </c>
      <c r="G500" s="115" t="s">
        <v>403</v>
      </c>
      <c r="H500" s="116" t="s">
        <v>2733</v>
      </c>
      <c r="I500" s="117">
        <v>109</v>
      </c>
      <c r="J500" s="117">
        <v>36</v>
      </c>
      <c r="K500" s="118">
        <v>0.33027522935779818</v>
      </c>
      <c r="L500" s="118" t="s">
        <v>87</v>
      </c>
      <c r="M500" s="119" t="s">
        <v>88</v>
      </c>
    </row>
    <row r="501" spans="3:13" s="110" customFormat="1" ht="15.75" x14ac:dyDescent="0.2">
      <c r="C501" s="114" t="s">
        <v>2749</v>
      </c>
      <c r="D501" s="114" t="s">
        <v>88</v>
      </c>
      <c r="E501" s="114" t="s">
        <v>2300</v>
      </c>
      <c r="F501" s="114" t="s">
        <v>2190</v>
      </c>
      <c r="G501" s="115" t="s">
        <v>403</v>
      </c>
      <c r="H501" s="116" t="s">
        <v>2733</v>
      </c>
      <c r="I501" s="117">
        <v>125</v>
      </c>
      <c r="J501" s="117">
        <v>96</v>
      </c>
      <c r="K501" s="118">
        <v>0.76800000000000002</v>
      </c>
      <c r="L501" s="118" t="s">
        <v>87</v>
      </c>
      <c r="M501" s="119" t="s">
        <v>88</v>
      </c>
    </row>
    <row r="502" spans="3:13" s="110" customFormat="1" ht="15.75" x14ac:dyDescent="0.2">
      <c r="C502" s="114" t="s">
        <v>2749</v>
      </c>
      <c r="D502" s="114" t="s">
        <v>88</v>
      </c>
      <c r="E502" s="114" t="s">
        <v>2300</v>
      </c>
      <c r="F502" s="114" t="s">
        <v>2222</v>
      </c>
      <c r="G502" s="115" t="s">
        <v>404</v>
      </c>
      <c r="H502" s="116" t="s">
        <v>2733</v>
      </c>
      <c r="I502" s="117">
        <v>321</v>
      </c>
      <c r="J502" s="117">
        <v>152</v>
      </c>
      <c r="K502" s="118">
        <v>0.4735202492211838</v>
      </c>
      <c r="L502" s="118" t="s">
        <v>87</v>
      </c>
      <c r="M502" s="119" t="s">
        <v>88</v>
      </c>
    </row>
    <row r="503" spans="3:13" s="110" customFormat="1" ht="15.75" x14ac:dyDescent="0.2">
      <c r="C503" s="114" t="s">
        <v>2749</v>
      </c>
      <c r="D503" s="114" t="s">
        <v>88</v>
      </c>
      <c r="E503" s="114" t="s">
        <v>2300</v>
      </c>
      <c r="F503" s="114" t="s">
        <v>2249</v>
      </c>
      <c r="G503" s="115" t="s">
        <v>403</v>
      </c>
      <c r="H503" s="116" t="s">
        <v>2733</v>
      </c>
      <c r="I503" s="117">
        <v>202</v>
      </c>
      <c r="J503" s="117">
        <v>133</v>
      </c>
      <c r="K503" s="118">
        <v>0.65841584158415845</v>
      </c>
      <c r="L503" s="118" t="s">
        <v>87</v>
      </c>
      <c r="M503" s="119" t="s">
        <v>88</v>
      </c>
    </row>
    <row r="504" spans="3:13" s="110" customFormat="1" ht="15.75" x14ac:dyDescent="0.2">
      <c r="C504" s="114" t="s">
        <v>2749</v>
      </c>
      <c r="D504" s="114" t="s">
        <v>88</v>
      </c>
      <c r="E504" s="114" t="s">
        <v>2300</v>
      </c>
      <c r="F504" s="114" t="s">
        <v>2224</v>
      </c>
      <c r="G504" s="115" t="s">
        <v>403</v>
      </c>
      <c r="H504" s="116" t="s">
        <v>2733</v>
      </c>
      <c r="I504" s="117">
        <v>282</v>
      </c>
      <c r="J504" s="117">
        <v>144</v>
      </c>
      <c r="K504" s="118">
        <v>0.51063829787234039</v>
      </c>
      <c r="L504" s="118" t="s">
        <v>87</v>
      </c>
      <c r="M504" s="119" t="s">
        <v>88</v>
      </c>
    </row>
    <row r="505" spans="3:13" s="110" customFormat="1" ht="15.75" x14ac:dyDescent="0.2">
      <c r="C505" s="114" t="s">
        <v>2749</v>
      </c>
      <c r="D505" s="114" t="s">
        <v>88</v>
      </c>
      <c r="E505" s="114" t="s">
        <v>2300</v>
      </c>
      <c r="F505" s="114" t="s">
        <v>2323</v>
      </c>
      <c r="G505" s="115" t="s">
        <v>403</v>
      </c>
      <c r="H505" s="116" t="s">
        <v>2733</v>
      </c>
      <c r="I505" s="117">
        <v>387</v>
      </c>
      <c r="J505" s="117">
        <v>23</v>
      </c>
      <c r="K505" s="118">
        <v>5.9431524547803614E-2</v>
      </c>
      <c r="L505" s="118" t="s">
        <v>87</v>
      </c>
      <c r="M505" s="119" t="s">
        <v>88</v>
      </c>
    </row>
    <row r="506" spans="3:13" s="110" customFormat="1" ht="15.75" x14ac:dyDescent="0.2">
      <c r="C506" s="114" t="s">
        <v>2749</v>
      </c>
      <c r="D506" s="114" t="s">
        <v>88</v>
      </c>
      <c r="E506" s="114" t="s">
        <v>2300</v>
      </c>
      <c r="F506" s="114" t="s">
        <v>2305</v>
      </c>
      <c r="G506" s="115" t="s">
        <v>403</v>
      </c>
      <c r="H506" s="116" t="s">
        <v>2733</v>
      </c>
      <c r="I506" s="117">
        <v>132</v>
      </c>
      <c r="J506" s="117">
        <v>75</v>
      </c>
      <c r="K506" s="118">
        <v>0.56818181818181823</v>
      </c>
      <c r="L506" s="118" t="s">
        <v>87</v>
      </c>
      <c r="M506" s="119" t="s">
        <v>88</v>
      </c>
    </row>
    <row r="507" spans="3:13" s="110" customFormat="1" ht="15.75" x14ac:dyDescent="0.2">
      <c r="C507" s="114" t="s">
        <v>2749</v>
      </c>
      <c r="D507" s="114" t="s">
        <v>88</v>
      </c>
      <c r="E507" s="114" t="s">
        <v>2300</v>
      </c>
      <c r="F507" s="114" t="s">
        <v>2311</v>
      </c>
      <c r="G507" s="115" t="s">
        <v>403</v>
      </c>
      <c r="H507" s="116" t="s">
        <v>2733</v>
      </c>
      <c r="I507" s="117">
        <v>120</v>
      </c>
      <c r="J507" s="117">
        <v>79</v>
      </c>
      <c r="K507" s="118">
        <v>0.65833333333333333</v>
      </c>
      <c r="L507" s="118" t="s">
        <v>87</v>
      </c>
      <c r="M507" s="119" t="s">
        <v>88</v>
      </c>
    </row>
    <row r="508" spans="3:13" s="110" customFormat="1" ht="15.75" x14ac:dyDescent="0.2">
      <c r="C508" s="114" t="s">
        <v>2749</v>
      </c>
      <c r="D508" s="114" t="s">
        <v>88</v>
      </c>
      <c r="E508" s="114" t="s">
        <v>2300</v>
      </c>
      <c r="F508" s="114" t="s">
        <v>2241</v>
      </c>
      <c r="G508" s="115" t="s">
        <v>403</v>
      </c>
      <c r="H508" s="116" t="s">
        <v>2733</v>
      </c>
      <c r="I508" s="117">
        <v>123</v>
      </c>
      <c r="J508" s="117">
        <v>66</v>
      </c>
      <c r="K508" s="118">
        <v>0.53658536585365857</v>
      </c>
      <c r="L508" s="118" t="s">
        <v>87</v>
      </c>
      <c r="M508" s="119" t="s">
        <v>88</v>
      </c>
    </row>
    <row r="509" spans="3:13" s="110" customFormat="1" ht="15.75" x14ac:dyDescent="0.2">
      <c r="C509" s="114" t="s">
        <v>2749</v>
      </c>
      <c r="D509" s="114" t="s">
        <v>88</v>
      </c>
      <c r="E509" s="114" t="s">
        <v>2300</v>
      </c>
      <c r="F509" s="114" t="s">
        <v>2300</v>
      </c>
      <c r="G509" s="115" t="s">
        <v>405</v>
      </c>
      <c r="H509" s="116" t="s">
        <v>2733</v>
      </c>
      <c r="I509" s="117">
        <v>1030</v>
      </c>
      <c r="J509" s="117">
        <v>415</v>
      </c>
      <c r="K509" s="118">
        <v>0.40291262135922329</v>
      </c>
      <c r="L509" s="118" t="s">
        <v>87</v>
      </c>
      <c r="M509" s="119" t="s">
        <v>88</v>
      </c>
    </row>
    <row r="510" spans="3:13" s="110" customFormat="1" ht="31.5" x14ac:dyDescent="0.2">
      <c r="C510" s="114" t="s">
        <v>2749</v>
      </c>
      <c r="D510" s="114" t="s">
        <v>2743</v>
      </c>
      <c r="E510" s="114" t="s">
        <v>2744</v>
      </c>
      <c r="F510" s="114" t="s">
        <v>1624</v>
      </c>
      <c r="G510" s="115" t="s">
        <v>402</v>
      </c>
      <c r="H510" s="116" t="s">
        <v>2733</v>
      </c>
      <c r="I510" s="117">
        <v>2160</v>
      </c>
      <c r="J510" s="117">
        <v>462</v>
      </c>
      <c r="K510" s="118">
        <v>0.21388888888888888</v>
      </c>
      <c r="L510" s="118" t="s">
        <v>87</v>
      </c>
      <c r="M510" s="119" t="s">
        <v>88</v>
      </c>
    </row>
    <row r="511" spans="3:13" s="110" customFormat="1" ht="31.5" x14ac:dyDescent="0.2">
      <c r="C511" s="114" t="s">
        <v>2745</v>
      </c>
      <c r="D511" s="114" t="s">
        <v>2743</v>
      </c>
      <c r="E511" s="114" t="s">
        <v>2744</v>
      </c>
      <c r="F511" s="114" t="s">
        <v>855</v>
      </c>
      <c r="G511" s="115" t="s">
        <v>402</v>
      </c>
      <c r="H511" s="116" t="s">
        <v>2706</v>
      </c>
      <c r="I511" s="117">
        <v>4706</v>
      </c>
      <c r="J511" s="117">
        <v>439</v>
      </c>
      <c r="K511" s="118">
        <v>9.3285167870803223E-2</v>
      </c>
      <c r="L511" s="118" t="s">
        <v>44</v>
      </c>
      <c r="M511" s="119" t="s">
        <v>44</v>
      </c>
    </row>
    <row r="512" spans="3:13" s="110" customFormat="1" ht="15.75" x14ac:dyDescent="0.2">
      <c r="C512" s="114" t="s">
        <v>2750</v>
      </c>
      <c r="D512" s="114" t="s">
        <v>28</v>
      </c>
      <c r="E512" s="114" t="s">
        <v>838</v>
      </c>
      <c r="F512" s="114" t="s">
        <v>1183</v>
      </c>
      <c r="G512" s="115" t="s">
        <v>406</v>
      </c>
      <c r="H512" s="116" t="s">
        <v>2706</v>
      </c>
      <c r="I512" s="117">
        <v>418</v>
      </c>
      <c r="J512" s="117">
        <v>171</v>
      </c>
      <c r="K512" s="118">
        <v>0.40909090909090912</v>
      </c>
      <c r="L512" s="118" t="s">
        <v>28</v>
      </c>
      <c r="M512" s="119" t="s">
        <v>838</v>
      </c>
    </row>
    <row r="513" spans="3:13" s="110" customFormat="1" ht="15.75" x14ac:dyDescent="0.2">
      <c r="C513" s="114" t="s">
        <v>2750</v>
      </c>
      <c r="D513" s="114" t="s">
        <v>28</v>
      </c>
      <c r="E513" s="114" t="s">
        <v>838</v>
      </c>
      <c r="F513" s="114" t="s">
        <v>1193</v>
      </c>
      <c r="G513" s="115" t="s">
        <v>403</v>
      </c>
      <c r="H513" s="116" t="s">
        <v>2733</v>
      </c>
      <c r="I513" s="117">
        <v>220</v>
      </c>
      <c r="J513" s="117">
        <v>124</v>
      </c>
      <c r="K513" s="118">
        <v>0.5636363636363636</v>
      </c>
      <c r="L513" s="118" t="s">
        <v>114</v>
      </c>
      <c r="M513" s="119" t="s">
        <v>105</v>
      </c>
    </row>
    <row r="514" spans="3:13" s="110" customFormat="1" ht="15.75" x14ac:dyDescent="0.2">
      <c r="C514" s="114" t="s">
        <v>2750</v>
      </c>
      <c r="D514" s="114" t="s">
        <v>28</v>
      </c>
      <c r="E514" s="114" t="s">
        <v>838</v>
      </c>
      <c r="F514" s="114" t="s">
        <v>1197</v>
      </c>
      <c r="G514" s="115" t="s">
        <v>403</v>
      </c>
      <c r="H514" s="116" t="s">
        <v>2706</v>
      </c>
      <c r="I514" s="117">
        <v>204</v>
      </c>
      <c r="J514" s="117">
        <v>110</v>
      </c>
      <c r="K514" s="118">
        <v>0.53921568627450978</v>
      </c>
      <c r="L514" s="118" t="s">
        <v>28</v>
      </c>
      <c r="M514" s="119" t="s">
        <v>838</v>
      </c>
    </row>
    <row r="515" spans="3:13" s="110" customFormat="1" ht="15.75" x14ac:dyDescent="0.2">
      <c r="C515" s="114" t="s">
        <v>2750</v>
      </c>
      <c r="D515" s="114" t="s">
        <v>28</v>
      </c>
      <c r="E515" s="114" t="s">
        <v>838</v>
      </c>
      <c r="F515" s="114" t="s">
        <v>1191</v>
      </c>
      <c r="G515" s="115" t="s">
        <v>403</v>
      </c>
      <c r="H515" s="116" t="s">
        <v>2706</v>
      </c>
      <c r="I515" s="117">
        <v>221</v>
      </c>
      <c r="J515" s="117">
        <v>78</v>
      </c>
      <c r="K515" s="118">
        <v>0.35294117647058826</v>
      </c>
      <c r="L515" s="118" t="s">
        <v>114</v>
      </c>
      <c r="M515" s="119" t="s">
        <v>840</v>
      </c>
    </row>
    <row r="516" spans="3:13" s="110" customFormat="1" ht="15.75" x14ac:dyDescent="0.2">
      <c r="C516" s="114" t="s">
        <v>2750</v>
      </c>
      <c r="D516" s="114" t="s">
        <v>28</v>
      </c>
      <c r="E516" s="114" t="s">
        <v>838</v>
      </c>
      <c r="F516" s="114" t="s">
        <v>1189</v>
      </c>
      <c r="G516" s="115" t="s">
        <v>403</v>
      </c>
      <c r="H516" s="116" t="s">
        <v>2706</v>
      </c>
      <c r="I516" s="117">
        <v>79</v>
      </c>
      <c r="J516" s="117">
        <v>41</v>
      </c>
      <c r="K516" s="118">
        <v>0.51898734177215189</v>
      </c>
      <c r="L516" s="118" t="s">
        <v>114</v>
      </c>
      <c r="M516" s="119" t="s">
        <v>114</v>
      </c>
    </row>
    <row r="517" spans="3:13" s="110" customFormat="1" ht="15.75" x14ac:dyDescent="0.2">
      <c r="C517" s="114" t="s">
        <v>2750</v>
      </c>
      <c r="D517" s="114" t="s">
        <v>28</v>
      </c>
      <c r="E517" s="114" t="s">
        <v>28</v>
      </c>
      <c r="F517" s="114" t="s">
        <v>28</v>
      </c>
      <c r="G517" s="115" t="s">
        <v>406</v>
      </c>
      <c r="H517" s="116" t="s">
        <v>2706</v>
      </c>
      <c r="I517" s="117">
        <v>568</v>
      </c>
      <c r="J517" s="117">
        <v>285</v>
      </c>
      <c r="K517" s="118">
        <v>0.50176056338028174</v>
      </c>
      <c r="L517" s="118" t="s">
        <v>28</v>
      </c>
      <c r="M517" s="119" t="s">
        <v>28</v>
      </c>
    </row>
    <row r="518" spans="3:13" s="110" customFormat="1" ht="15.75" x14ac:dyDescent="0.2">
      <c r="C518" s="114" t="s">
        <v>2750</v>
      </c>
      <c r="D518" s="114" t="s">
        <v>28</v>
      </c>
      <c r="E518" s="114" t="s">
        <v>28</v>
      </c>
      <c r="F518" s="114" t="s">
        <v>26</v>
      </c>
      <c r="G518" s="115" t="s">
        <v>403</v>
      </c>
      <c r="H518" s="116" t="s">
        <v>2733</v>
      </c>
      <c r="I518" s="117">
        <v>182</v>
      </c>
      <c r="J518" s="117">
        <v>92</v>
      </c>
      <c r="K518" s="118">
        <v>0.50549450549450547</v>
      </c>
      <c r="L518" s="118" t="s">
        <v>28</v>
      </c>
      <c r="M518" s="119" t="s">
        <v>26</v>
      </c>
    </row>
    <row r="519" spans="3:13" s="110" customFormat="1" ht="15.75" x14ac:dyDescent="0.2">
      <c r="C519" s="114" t="s">
        <v>2750</v>
      </c>
      <c r="D519" s="114" t="s">
        <v>28</v>
      </c>
      <c r="E519" s="114" t="s">
        <v>28</v>
      </c>
      <c r="F519" s="114" t="s">
        <v>1207</v>
      </c>
      <c r="G519" s="115" t="s">
        <v>404</v>
      </c>
      <c r="H519" s="116" t="s">
        <v>2706</v>
      </c>
      <c r="I519" s="117">
        <v>199</v>
      </c>
      <c r="J519" s="117">
        <v>169</v>
      </c>
      <c r="K519" s="118">
        <v>0.84924623115577891</v>
      </c>
      <c r="L519" s="118" t="s">
        <v>28</v>
      </c>
      <c r="M519" s="119" t="s">
        <v>25</v>
      </c>
    </row>
    <row r="520" spans="3:13" s="110" customFormat="1" ht="15.75" x14ac:dyDescent="0.2">
      <c r="C520" s="114" t="s">
        <v>2750</v>
      </c>
      <c r="D520" s="114" t="s">
        <v>28</v>
      </c>
      <c r="E520" s="114" t="s">
        <v>28</v>
      </c>
      <c r="F520" s="114" t="s">
        <v>1202</v>
      </c>
      <c r="G520" s="115" t="s">
        <v>403</v>
      </c>
      <c r="H520" s="116" t="s">
        <v>2706</v>
      </c>
      <c r="I520" s="117">
        <v>54</v>
      </c>
      <c r="J520" s="117">
        <v>32</v>
      </c>
      <c r="K520" s="118">
        <v>0.59259259259259256</v>
      </c>
      <c r="L520" s="118" t="s">
        <v>28</v>
      </c>
      <c r="M520" s="119" t="s">
        <v>28</v>
      </c>
    </row>
    <row r="521" spans="3:13" s="110" customFormat="1" ht="15.75" x14ac:dyDescent="0.2">
      <c r="C521" s="114" t="s">
        <v>2750</v>
      </c>
      <c r="D521" s="114" t="s">
        <v>28</v>
      </c>
      <c r="E521" s="114" t="s">
        <v>28</v>
      </c>
      <c r="F521" s="114" t="s">
        <v>25</v>
      </c>
      <c r="G521" s="115" t="s">
        <v>404</v>
      </c>
      <c r="H521" s="116" t="s">
        <v>2706</v>
      </c>
      <c r="I521" s="117">
        <v>146</v>
      </c>
      <c r="J521" s="117">
        <v>174</v>
      </c>
      <c r="K521" s="118">
        <v>1.1917808219178083</v>
      </c>
      <c r="L521" s="118" t="s">
        <v>28</v>
      </c>
      <c r="M521" s="119" t="s">
        <v>25</v>
      </c>
    </row>
    <row r="522" spans="3:13" s="110" customFormat="1" ht="15.75" x14ac:dyDescent="0.2">
      <c r="C522" s="114" t="s">
        <v>2750</v>
      </c>
      <c r="D522" s="114" t="s">
        <v>28</v>
      </c>
      <c r="E522" s="114" t="s">
        <v>28</v>
      </c>
      <c r="F522" s="114" t="s">
        <v>1205</v>
      </c>
      <c r="G522" s="115" t="s">
        <v>403</v>
      </c>
      <c r="H522" s="116" t="s">
        <v>2706</v>
      </c>
      <c r="I522" s="117">
        <v>100</v>
      </c>
      <c r="J522" s="117">
        <v>171</v>
      </c>
      <c r="K522" s="118">
        <v>1.71</v>
      </c>
      <c r="L522" s="118" t="s">
        <v>28</v>
      </c>
      <c r="M522" s="119" t="s">
        <v>25</v>
      </c>
    </row>
    <row r="523" spans="3:13" s="110" customFormat="1" ht="15.75" x14ac:dyDescent="0.2">
      <c r="C523" s="114" t="s">
        <v>2750</v>
      </c>
      <c r="D523" s="114" t="s">
        <v>28</v>
      </c>
      <c r="E523" s="114" t="s">
        <v>28</v>
      </c>
      <c r="F523" s="114" t="s">
        <v>851</v>
      </c>
      <c r="G523" s="115" t="s">
        <v>404</v>
      </c>
      <c r="H523" s="116" t="s">
        <v>2733</v>
      </c>
      <c r="I523" s="117">
        <v>146</v>
      </c>
      <c r="J523" s="117">
        <v>77</v>
      </c>
      <c r="K523" s="118">
        <v>0.5273972602739726</v>
      </c>
      <c r="L523" s="118" t="s">
        <v>28</v>
      </c>
      <c r="M523" s="119" t="s">
        <v>24</v>
      </c>
    </row>
    <row r="524" spans="3:13" s="110" customFormat="1" ht="15.75" x14ac:dyDescent="0.2">
      <c r="C524" s="114" t="s">
        <v>2750</v>
      </c>
      <c r="D524" s="114" t="s">
        <v>28</v>
      </c>
      <c r="E524" s="114" t="s">
        <v>28</v>
      </c>
      <c r="F524" s="114" t="s">
        <v>1210</v>
      </c>
      <c r="G524" s="115" t="s">
        <v>404</v>
      </c>
      <c r="H524" s="116" t="s">
        <v>2733</v>
      </c>
      <c r="I524" s="117">
        <v>230</v>
      </c>
      <c r="J524" s="117">
        <v>163</v>
      </c>
      <c r="K524" s="118">
        <v>0.70869565217391306</v>
      </c>
      <c r="L524" s="118" t="s">
        <v>28</v>
      </c>
      <c r="M524" s="119" t="s">
        <v>26</v>
      </c>
    </row>
    <row r="525" spans="3:13" s="110" customFormat="1" ht="15.75" x14ac:dyDescent="0.2">
      <c r="C525" s="114" t="s">
        <v>2750</v>
      </c>
      <c r="D525" s="114" t="s">
        <v>28</v>
      </c>
      <c r="E525" s="114" t="s">
        <v>1266</v>
      </c>
      <c r="F525" s="114" t="s">
        <v>1270</v>
      </c>
      <c r="G525" s="115" t="s">
        <v>403</v>
      </c>
      <c r="H525" s="116" t="s">
        <v>2706</v>
      </c>
      <c r="I525" s="117">
        <v>140</v>
      </c>
      <c r="J525" s="117">
        <v>71</v>
      </c>
      <c r="K525" s="118">
        <v>0.50714285714285712</v>
      </c>
      <c r="L525" s="118" t="s">
        <v>28</v>
      </c>
      <c r="M525" s="119" t="s">
        <v>837</v>
      </c>
    </row>
    <row r="526" spans="3:13" s="110" customFormat="1" ht="15.75" x14ac:dyDescent="0.2">
      <c r="C526" s="114" t="s">
        <v>2750</v>
      </c>
      <c r="D526" s="114" t="s">
        <v>28</v>
      </c>
      <c r="E526" s="114" t="s">
        <v>1266</v>
      </c>
      <c r="F526" s="114" t="s">
        <v>1276</v>
      </c>
      <c r="G526" s="115" t="s">
        <v>403</v>
      </c>
      <c r="H526" s="116" t="s">
        <v>2706</v>
      </c>
      <c r="I526" s="117">
        <v>111</v>
      </c>
      <c r="J526" s="117">
        <v>38</v>
      </c>
      <c r="K526" s="118">
        <v>0.34234234234234234</v>
      </c>
      <c r="L526" s="118" t="s">
        <v>28</v>
      </c>
      <c r="M526" s="119" t="s">
        <v>837</v>
      </c>
    </row>
    <row r="527" spans="3:13" s="110" customFormat="1" ht="15.75" x14ac:dyDescent="0.2">
      <c r="C527" s="114" t="s">
        <v>2750</v>
      </c>
      <c r="D527" s="114" t="s">
        <v>28</v>
      </c>
      <c r="E527" s="114" t="s">
        <v>1266</v>
      </c>
      <c r="F527" s="114" t="s">
        <v>1274</v>
      </c>
      <c r="G527" s="115" t="s">
        <v>403</v>
      </c>
      <c r="H527" s="116" t="s">
        <v>2733</v>
      </c>
      <c r="I527" s="117">
        <v>64</v>
      </c>
      <c r="J527" s="117">
        <v>91</v>
      </c>
      <c r="K527" s="118">
        <v>1.421875</v>
      </c>
      <c r="L527" s="118" t="s">
        <v>28</v>
      </c>
      <c r="M527" s="119" t="s">
        <v>27</v>
      </c>
    </row>
    <row r="528" spans="3:13" s="110" customFormat="1" ht="15.75" x14ac:dyDescent="0.2">
      <c r="C528" s="114" t="s">
        <v>2750</v>
      </c>
      <c r="D528" s="114" t="s">
        <v>28</v>
      </c>
      <c r="E528" s="114" t="s">
        <v>1266</v>
      </c>
      <c r="F528" s="114" t="s">
        <v>1266</v>
      </c>
      <c r="G528" s="115" t="s">
        <v>406</v>
      </c>
      <c r="H528" s="116" t="s">
        <v>2706</v>
      </c>
      <c r="I528" s="117">
        <v>513</v>
      </c>
      <c r="J528" s="117">
        <v>217</v>
      </c>
      <c r="K528" s="118">
        <v>0.42300194931773877</v>
      </c>
      <c r="L528" s="118" t="s">
        <v>28</v>
      </c>
      <c r="M528" s="119" t="s">
        <v>837</v>
      </c>
    </row>
    <row r="529" spans="3:13" s="110" customFormat="1" ht="15.75" x14ac:dyDescent="0.2">
      <c r="C529" s="114" t="s">
        <v>2750</v>
      </c>
      <c r="D529" s="114" t="s">
        <v>28</v>
      </c>
      <c r="E529" s="114" t="s">
        <v>1266</v>
      </c>
      <c r="F529" s="114" t="s">
        <v>1272</v>
      </c>
      <c r="G529" s="115" t="s">
        <v>403</v>
      </c>
      <c r="H529" s="116" t="s">
        <v>2733</v>
      </c>
      <c r="I529" s="117">
        <v>141</v>
      </c>
      <c r="J529" s="117">
        <v>164</v>
      </c>
      <c r="K529" s="118">
        <v>1.1631205673758864</v>
      </c>
      <c r="L529" s="118" t="s">
        <v>28</v>
      </c>
      <c r="M529" s="119" t="s">
        <v>27</v>
      </c>
    </row>
    <row r="530" spans="3:13" s="110" customFormat="1" ht="15.75" x14ac:dyDescent="0.2">
      <c r="C530" s="114" t="s">
        <v>2750</v>
      </c>
      <c r="D530" s="114" t="s">
        <v>28</v>
      </c>
      <c r="E530" s="114" t="s">
        <v>1266</v>
      </c>
      <c r="F530" s="114" t="s">
        <v>1268</v>
      </c>
      <c r="G530" s="115" t="s">
        <v>403</v>
      </c>
      <c r="H530" s="116" t="s">
        <v>2706</v>
      </c>
      <c r="I530" s="117">
        <v>148</v>
      </c>
      <c r="J530" s="117">
        <v>216</v>
      </c>
      <c r="K530" s="118">
        <v>1.4594594594594594</v>
      </c>
      <c r="L530" s="118" t="s">
        <v>28</v>
      </c>
      <c r="M530" s="119" t="s">
        <v>837</v>
      </c>
    </row>
    <row r="531" spans="3:13" s="110" customFormat="1" ht="15.75" x14ac:dyDescent="0.2">
      <c r="C531" s="114" t="s">
        <v>2750</v>
      </c>
      <c r="D531" s="114" t="s">
        <v>101</v>
      </c>
      <c r="E531" s="114" t="s">
        <v>1345</v>
      </c>
      <c r="F531" s="114" t="s">
        <v>112</v>
      </c>
      <c r="G531" s="115" t="s">
        <v>405</v>
      </c>
      <c r="H531" s="116" t="s">
        <v>2733</v>
      </c>
      <c r="I531" s="117">
        <v>284</v>
      </c>
      <c r="J531" s="117">
        <v>192</v>
      </c>
      <c r="K531" s="118">
        <v>0.676056338028169</v>
      </c>
      <c r="L531" s="118" t="s">
        <v>114</v>
      </c>
      <c r="M531" s="119" t="s">
        <v>112</v>
      </c>
    </row>
    <row r="532" spans="3:13" s="110" customFormat="1" ht="15.75" x14ac:dyDescent="0.2">
      <c r="C532" s="114" t="s">
        <v>2750</v>
      </c>
      <c r="D532" s="114" t="s">
        <v>101</v>
      </c>
      <c r="E532" s="114" t="s">
        <v>1345</v>
      </c>
      <c r="F532" s="114" t="s">
        <v>1333</v>
      </c>
      <c r="G532" s="115" t="s">
        <v>403</v>
      </c>
      <c r="H532" s="116" t="s">
        <v>2733</v>
      </c>
      <c r="I532" s="117">
        <v>213</v>
      </c>
      <c r="J532" s="117">
        <v>157</v>
      </c>
      <c r="K532" s="118">
        <v>0.73708920187793425</v>
      </c>
      <c r="L532" s="118" t="s">
        <v>101</v>
      </c>
      <c r="M532" s="119" t="s">
        <v>104</v>
      </c>
    </row>
    <row r="533" spans="3:13" s="110" customFormat="1" ht="15.75" x14ac:dyDescent="0.2">
      <c r="C533" s="114" t="s">
        <v>2750</v>
      </c>
      <c r="D533" s="114" t="s">
        <v>101</v>
      </c>
      <c r="E533" s="114" t="s">
        <v>1345</v>
      </c>
      <c r="F533" s="114" t="s">
        <v>1329</v>
      </c>
      <c r="G533" s="115" t="s">
        <v>403</v>
      </c>
      <c r="H533" s="116" t="s">
        <v>2706</v>
      </c>
      <c r="I533" s="117">
        <v>88</v>
      </c>
      <c r="J533" s="117">
        <v>40</v>
      </c>
      <c r="K533" s="118">
        <v>0.45454545454545453</v>
      </c>
      <c r="L533" s="118" t="s">
        <v>101</v>
      </c>
      <c r="M533" s="119" t="s">
        <v>101</v>
      </c>
    </row>
    <row r="534" spans="3:13" s="110" customFormat="1" ht="15.75" x14ac:dyDescent="0.2">
      <c r="C534" s="114" t="s">
        <v>2750</v>
      </c>
      <c r="D534" s="114" t="s">
        <v>101</v>
      </c>
      <c r="E534" s="114" t="s">
        <v>1345</v>
      </c>
      <c r="F534" s="114" t="s">
        <v>1325</v>
      </c>
      <c r="G534" s="115" t="s">
        <v>403</v>
      </c>
      <c r="H534" s="116" t="s">
        <v>2733</v>
      </c>
      <c r="I534" s="117">
        <v>161</v>
      </c>
      <c r="J534" s="117">
        <v>107</v>
      </c>
      <c r="K534" s="118">
        <v>0.6645962732919255</v>
      </c>
      <c r="L534" s="118" t="s">
        <v>2</v>
      </c>
      <c r="M534" s="119" t="s">
        <v>0</v>
      </c>
    </row>
    <row r="535" spans="3:13" s="110" customFormat="1" ht="15.75" x14ac:dyDescent="0.2">
      <c r="C535" s="114" t="s">
        <v>2750</v>
      </c>
      <c r="D535" s="114" t="s">
        <v>101</v>
      </c>
      <c r="E535" s="114" t="s">
        <v>1345</v>
      </c>
      <c r="F535" s="114" t="s">
        <v>1331</v>
      </c>
      <c r="G535" s="115" t="s">
        <v>403</v>
      </c>
      <c r="H535" s="116" t="s">
        <v>2706</v>
      </c>
      <c r="I535" s="117">
        <v>1415</v>
      </c>
      <c r="J535" s="117">
        <v>25</v>
      </c>
      <c r="K535" s="118">
        <v>1.7667844522968199E-2</v>
      </c>
      <c r="L535" s="118" t="s">
        <v>101</v>
      </c>
      <c r="M535" s="119" t="s">
        <v>101</v>
      </c>
    </row>
    <row r="536" spans="3:13" s="110" customFormat="1" ht="15.75" x14ac:dyDescent="0.2">
      <c r="C536" s="114" t="s">
        <v>2750</v>
      </c>
      <c r="D536" s="114" t="s">
        <v>101</v>
      </c>
      <c r="E536" s="114" t="s">
        <v>1345</v>
      </c>
      <c r="F536" s="114" t="s">
        <v>1343</v>
      </c>
      <c r="G536" s="115" t="s">
        <v>403</v>
      </c>
      <c r="H536" s="116" t="s">
        <v>2706</v>
      </c>
      <c r="I536" s="117">
        <v>483</v>
      </c>
      <c r="J536" s="117">
        <v>151</v>
      </c>
      <c r="K536" s="118">
        <v>0.31262939958592134</v>
      </c>
      <c r="L536" s="118" t="s">
        <v>101</v>
      </c>
      <c r="M536" s="119" t="s">
        <v>101</v>
      </c>
    </row>
    <row r="537" spans="3:13" s="110" customFormat="1" ht="15.75" x14ac:dyDescent="0.2">
      <c r="C537" s="114" t="s">
        <v>2750</v>
      </c>
      <c r="D537" s="114" t="s">
        <v>101</v>
      </c>
      <c r="E537" s="114" t="s">
        <v>1345</v>
      </c>
      <c r="F537" s="114" t="s">
        <v>1350</v>
      </c>
      <c r="G537" s="115" t="s">
        <v>403</v>
      </c>
      <c r="H537" s="116" t="s">
        <v>2733</v>
      </c>
      <c r="I537" s="117">
        <v>24</v>
      </c>
      <c r="J537" s="117">
        <v>13</v>
      </c>
      <c r="K537" s="118">
        <v>0.54166666666666663</v>
      </c>
      <c r="L537" s="118" t="s">
        <v>114</v>
      </c>
      <c r="M537" s="119" t="s">
        <v>106</v>
      </c>
    </row>
    <row r="538" spans="3:13" s="110" customFormat="1" ht="15.75" x14ac:dyDescent="0.2">
      <c r="C538" s="114" t="s">
        <v>2750</v>
      </c>
      <c r="D538" s="114" t="s">
        <v>101</v>
      </c>
      <c r="E538" s="114" t="s">
        <v>1345</v>
      </c>
      <c r="F538" s="114" t="s">
        <v>1348</v>
      </c>
      <c r="G538" s="115" t="s">
        <v>403</v>
      </c>
      <c r="H538" s="116" t="s">
        <v>2733</v>
      </c>
      <c r="I538" s="117">
        <v>60</v>
      </c>
      <c r="J538" s="117">
        <v>10</v>
      </c>
      <c r="K538" s="118">
        <v>0.16666666666666666</v>
      </c>
      <c r="L538" s="118" t="s">
        <v>114</v>
      </c>
      <c r="M538" s="119" t="s">
        <v>106</v>
      </c>
    </row>
    <row r="539" spans="3:13" s="110" customFormat="1" ht="15.75" x14ac:dyDescent="0.2">
      <c r="C539" s="114" t="s">
        <v>2750</v>
      </c>
      <c r="D539" s="114" t="s">
        <v>101</v>
      </c>
      <c r="E539" s="114" t="s">
        <v>1345</v>
      </c>
      <c r="F539" s="114" t="s">
        <v>1339</v>
      </c>
      <c r="G539" s="115" t="s">
        <v>404</v>
      </c>
      <c r="H539" s="116" t="s">
        <v>2706</v>
      </c>
      <c r="I539" s="117">
        <v>370</v>
      </c>
      <c r="J539" s="117">
        <v>182</v>
      </c>
      <c r="K539" s="118">
        <v>0.49189189189189192</v>
      </c>
      <c r="L539" s="118" t="s">
        <v>101</v>
      </c>
      <c r="M539" s="119" t="s">
        <v>101</v>
      </c>
    </row>
    <row r="540" spans="3:13" s="110" customFormat="1" ht="15.75" x14ac:dyDescent="0.2">
      <c r="C540" s="114" t="s">
        <v>2750</v>
      </c>
      <c r="D540" s="114" t="s">
        <v>101</v>
      </c>
      <c r="E540" s="114" t="s">
        <v>1345</v>
      </c>
      <c r="F540" s="114" t="s">
        <v>1341</v>
      </c>
      <c r="G540" s="115" t="s">
        <v>404</v>
      </c>
      <c r="H540" s="116" t="s">
        <v>2706</v>
      </c>
      <c r="I540" s="117">
        <v>375</v>
      </c>
      <c r="J540" s="117">
        <v>132</v>
      </c>
      <c r="K540" s="118">
        <v>0.35199999999999998</v>
      </c>
      <c r="L540" s="118" t="s">
        <v>101</v>
      </c>
      <c r="M540" s="119" t="s">
        <v>101</v>
      </c>
    </row>
    <row r="541" spans="3:13" s="110" customFormat="1" ht="15.75" x14ac:dyDescent="0.2">
      <c r="C541" s="114" t="s">
        <v>2750</v>
      </c>
      <c r="D541" s="114" t="s">
        <v>101</v>
      </c>
      <c r="E541" s="114" t="s">
        <v>1345</v>
      </c>
      <c r="F541" s="114" t="s">
        <v>1352</v>
      </c>
      <c r="G541" s="115" t="s">
        <v>403</v>
      </c>
      <c r="H541" s="116" t="s">
        <v>2733</v>
      </c>
      <c r="I541" s="117">
        <v>200</v>
      </c>
      <c r="J541" s="117">
        <v>108</v>
      </c>
      <c r="K541" s="118">
        <v>0.54</v>
      </c>
      <c r="L541" s="118" t="s">
        <v>101</v>
      </c>
      <c r="M541" s="119" t="s">
        <v>104</v>
      </c>
    </row>
    <row r="542" spans="3:13" s="110" customFormat="1" ht="15.75" x14ac:dyDescent="0.2">
      <c r="C542" s="114" t="s">
        <v>2750</v>
      </c>
      <c r="D542" s="114" t="s">
        <v>101</v>
      </c>
      <c r="E542" s="114" t="s">
        <v>1345</v>
      </c>
      <c r="F542" s="114" t="s">
        <v>1337</v>
      </c>
      <c r="G542" s="115" t="s">
        <v>403</v>
      </c>
      <c r="H542" s="116" t="s">
        <v>2706</v>
      </c>
      <c r="I542" s="117">
        <v>158</v>
      </c>
      <c r="J542" s="117">
        <v>67</v>
      </c>
      <c r="K542" s="118">
        <v>0.42405063291139239</v>
      </c>
      <c r="L542" s="118" t="s">
        <v>101</v>
      </c>
      <c r="M542" s="119" t="s">
        <v>101</v>
      </c>
    </row>
    <row r="543" spans="3:13" s="110" customFormat="1" ht="15.75" x14ac:dyDescent="0.2">
      <c r="C543" s="114" t="s">
        <v>2750</v>
      </c>
      <c r="D543" s="114" t="s">
        <v>101</v>
      </c>
      <c r="E543" s="114" t="s">
        <v>1345</v>
      </c>
      <c r="F543" s="114" t="s">
        <v>1323</v>
      </c>
      <c r="G543" s="115" t="s">
        <v>403</v>
      </c>
      <c r="H543" s="116" t="s">
        <v>2706</v>
      </c>
      <c r="I543" s="117">
        <v>63</v>
      </c>
      <c r="J543" s="117">
        <v>52</v>
      </c>
      <c r="K543" s="118">
        <v>0.82539682539682535</v>
      </c>
      <c r="L543" s="118" t="s">
        <v>114</v>
      </c>
      <c r="M543" s="119" t="s">
        <v>107</v>
      </c>
    </row>
    <row r="544" spans="3:13" s="110" customFormat="1" ht="15.75" x14ac:dyDescent="0.2">
      <c r="C544" s="114" t="s">
        <v>2750</v>
      </c>
      <c r="D544" s="114" t="s">
        <v>101</v>
      </c>
      <c r="E544" s="114" t="s">
        <v>1345</v>
      </c>
      <c r="F544" s="114" t="s">
        <v>1320</v>
      </c>
      <c r="G544" s="115" t="s">
        <v>403</v>
      </c>
      <c r="H544" s="116" t="s">
        <v>2733</v>
      </c>
      <c r="I544" s="117">
        <v>164</v>
      </c>
      <c r="J544" s="117">
        <v>81</v>
      </c>
      <c r="K544" s="118">
        <v>0.49390243902439024</v>
      </c>
      <c r="L544" s="118" t="s">
        <v>114</v>
      </c>
      <c r="M544" s="119" t="s">
        <v>112</v>
      </c>
    </row>
    <row r="545" spans="3:13" s="110" customFormat="1" ht="15.75" x14ac:dyDescent="0.2">
      <c r="C545" s="114" t="s">
        <v>2750</v>
      </c>
      <c r="D545" s="114" t="s">
        <v>101</v>
      </c>
      <c r="E545" s="114" t="s">
        <v>1345</v>
      </c>
      <c r="F545" s="114" t="s">
        <v>106</v>
      </c>
      <c r="G545" s="115" t="s">
        <v>405</v>
      </c>
      <c r="H545" s="116" t="s">
        <v>2733</v>
      </c>
      <c r="I545" s="117">
        <v>326</v>
      </c>
      <c r="J545" s="117">
        <v>84</v>
      </c>
      <c r="K545" s="118">
        <v>0.25766871165644173</v>
      </c>
      <c r="L545" s="118" t="s">
        <v>114</v>
      </c>
      <c r="M545" s="119" t="s">
        <v>106</v>
      </c>
    </row>
    <row r="546" spans="3:13" s="110" customFormat="1" ht="15.75" x14ac:dyDescent="0.2">
      <c r="C546" s="114" t="s">
        <v>2750</v>
      </c>
      <c r="D546" s="114" t="s">
        <v>101</v>
      </c>
      <c r="E546" s="114" t="s">
        <v>1345</v>
      </c>
      <c r="F546" s="114" t="s">
        <v>1335</v>
      </c>
      <c r="G546" s="115" t="s">
        <v>403</v>
      </c>
      <c r="H546" s="116" t="s">
        <v>2733</v>
      </c>
      <c r="I546" s="117">
        <v>389</v>
      </c>
      <c r="J546" s="117">
        <v>215</v>
      </c>
      <c r="K546" s="118">
        <v>0.5526992287917738</v>
      </c>
      <c r="L546" s="118" t="s">
        <v>101</v>
      </c>
      <c r="M546" s="119" t="s">
        <v>104</v>
      </c>
    </row>
    <row r="547" spans="3:13" s="110" customFormat="1" ht="15.75" x14ac:dyDescent="0.2">
      <c r="C547" s="114" t="s">
        <v>2750</v>
      </c>
      <c r="D547" s="114" t="s">
        <v>101</v>
      </c>
      <c r="E547" s="114" t="s">
        <v>96</v>
      </c>
      <c r="F547" s="114" t="s">
        <v>1354</v>
      </c>
      <c r="G547" s="115" t="s">
        <v>403</v>
      </c>
      <c r="H547" s="116" t="s">
        <v>2733</v>
      </c>
      <c r="I547" s="117">
        <v>144</v>
      </c>
      <c r="J547" s="117">
        <v>80</v>
      </c>
      <c r="K547" s="118">
        <v>0.55555555555555558</v>
      </c>
      <c r="L547" s="118" t="s">
        <v>101</v>
      </c>
      <c r="M547" s="119" t="s">
        <v>96</v>
      </c>
    </row>
    <row r="548" spans="3:13" s="110" customFormat="1" ht="15.75" x14ac:dyDescent="0.2">
      <c r="C548" s="114" t="s">
        <v>2750</v>
      </c>
      <c r="D548" s="114" t="s">
        <v>101</v>
      </c>
      <c r="E548" s="114" t="s">
        <v>96</v>
      </c>
      <c r="F548" s="114" t="s">
        <v>1356</v>
      </c>
      <c r="G548" s="115" t="s">
        <v>403</v>
      </c>
      <c r="H548" s="116" t="s">
        <v>2733</v>
      </c>
      <c r="I548" s="117">
        <v>166</v>
      </c>
      <c r="J548" s="117">
        <v>78</v>
      </c>
      <c r="K548" s="118">
        <v>0.46987951807228917</v>
      </c>
      <c r="L548" s="118" t="s">
        <v>101</v>
      </c>
      <c r="M548" s="119" t="s">
        <v>96</v>
      </c>
    </row>
    <row r="549" spans="3:13" s="110" customFormat="1" ht="15.75" x14ac:dyDescent="0.2">
      <c r="C549" s="114" t="s">
        <v>2750</v>
      </c>
      <c r="D549" s="114" t="s">
        <v>101</v>
      </c>
      <c r="E549" s="114" t="s">
        <v>96</v>
      </c>
      <c r="F549" s="114" t="s">
        <v>96</v>
      </c>
      <c r="G549" s="115" t="s">
        <v>405</v>
      </c>
      <c r="H549" s="116" t="s">
        <v>2733</v>
      </c>
      <c r="I549" s="117">
        <v>1334</v>
      </c>
      <c r="J549" s="117">
        <v>353</v>
      </c>
      <c r="K549" s="118">
        <v>0.2646176911544228</v>
      </c>
      <c r="L549" s="118" t="s">
        <v>101</v>
      </c>
      <c r="M549" s="119" t="s">
        <v>96</v>
      </c>
    </row>
    <row r="550" spans="3:13" s="110" customFormat="1" ht="15.75" x14ac:dyDescent="0.2">
      <c r="C550" s="114" t="s">
        <v>2750</v>
      </c>
      <c r="D550" s="114" t="s">
        <v>101</v>
      </c>
      <c r="E550" s="114" t="s">
        <v>96</v>
      </c>
      <c r="F550" s="114" t="s">
        <v>1360</v>
      </c>
      <c r="G550" s="115" t="s">
        <v>403</v>
      </c>
      <c r="H550" s="116" t="s">
        <v>2733</v>
      </c>
      <c r="I550" s="117">
        <v>191</v>
      </c>
      <c r="J550" s="117">
        <v>74</v>
      </c>
      <c r="K550" s="118">
        <v>0.38743455497382201</v>
      </c>
      <c r="L550" s="118" t="s">
        <v>101</v>
      </c>
      <c r="M550" s="119" t="s">
        <v>96</v>
      </c>
    </row>
    <row r="551" spans="3:13" s="110" customFormat="1" ht="15.75" x14ac:dyDescent="0.2">
      <c r="C551" s="114" t="s">
        <v>2750</v>
      </c>
      <c r="D551" s="114" t="s">
        <v>101</v>
      </c>
      <c r="E551" s="114" t="s">
        <v>96</v>
      </c>
      <c r="F551" s="114" t="s">
        <v>1362</v>
      </c>
      <c r="G551" s="115" t="s">
        <v>403</v>
      </c>
      <c r="H551" s="116" t="s">
        <v>2733</v>
      </c>
      <c r="I551" s="117">
        <v>280</v>
      </c>
      <c r="J551" s="117">
        <v>95</v>
      </c>
      <c r="K551" s="118">
        <v>0.3392857142857143</v>
      </c>
      <c r="L551" s="118" t="s">
        <v>101</v>
      </c>
      <c r="M551" s="119" t="s">
        <v>96</v>
      </c>
    </row>
    <row r="552" spans="3:13" s="110" customFormat="1" ht="15.75" x14ac:dyDescent="0.2">
      <c r="C552" s="114" t="s">
        <v>2750</v>
      </c>
      <c r="D552" s="114" t="s">
        <v>101</v>
      </c>
      <c r="E552" s="114" t="s">
        <v>96</v>
      </c>
      <c r="F552" s="114" t="s">
        <v>1358</v>
      </c>
      <c r="G552" s="115" t="s">
        <v>403</v>
      </c>
      <c r="H552" s="116" t="s">
        <v>2733</v>
      </c>
      <c r="I552" s="117">
        <v>281</v>
      </c>
      <c r="J552" s="117">
        <v>15</v>
      </c>
      <c r="K552" s="118">
        <v>5.3380782918149468E-2</v>
      </c>
      <c r="L552" s="118" t="s">
        <v>101</v>
      </c>
      <c r="M552" s="119" t="s">
        <v>96</v>
      </c>
    </row>
    <row r="553" spans="3:13" s="110" customFormat="1" ht="15.75" x14ac:dyDescent="0.2">
      <c r="C553" s="114" t="s">
        <v>2750</v>
      </c>
      <c r="D553" s="114" t="s">
        <v>101</v>
      </c>
      <c r="E553" s="114" t="s">
        <v>100</v>
      </c>
      <c r="F553" s="114" t="s">
        <v>99</v>
      </c>
      <c r="G553" s="115" t="s">
        <v>404</v>
      </c>
      <c r="H553" s="116" t="s">
        <v>2733</v>
      </c>
      <c r="I553" s="117">
        <v>786</v>
      </c>
      <c r="J553" s="117">
        <v>64</v>
      </c>
      <c r="K553" s="118">
        <v>8.1424936386768454E-2</v>
      </c>
      <c r="L553" s="118" t="s">
        <v>101</v>
      </c>
      <c r="M553" s="119" t="s">
        <v>99</v>
      </c>
    </row>
    <row r="554" spans="3:13" s="110" customFormat="1" ht="15.75" x14ac:dyDescent="0.2">
      <c r="C554" s="114" t="s">
        <v>2750</v>
      </c>
      <c r="D554" s="114" t="s">
        <v>101</v>
      </c>
      <c r="E554" s="114" t="s">
        <v>100</v>
      </c>
      <c r="F554" s="114" t="s">
        <v>1365</v>
      </c>
      <c r="G554" s="115" t="s">
        <v>403</v>
      </c>
      <c r="H554" s="116" t="s">
        <v>2706</v>
      </c>
      <c r="I554" s="117">
        <v>160</v>
      </c>
      <c r="J554" s="117">
        <v>90</v>
      </c>
      <c r="K554" s="118">
        <v>0.5625</v>
      </c>
      <c r="L554" s="118" t="s">
        <v>28</v>
      </c>
      <c r="M554" s="119" t="s">
        <v>28</v>
      </c>
    </row>
    <row r="555" spans="3:13" s="110" customFormat="1" ht="15.75" x14ac:dyDescent="0.2">
      <c r="C555" s="114" t="s">
        <v>2750</v>
      </c>
      <c r="D555" s="114" t="s">
        <v>101</v>
      </c>
      <c r="E555" s="114" t="s">
        <v>100</v>
      </c>
      <c r="F555" s="114" t="s">
        <v>1383</v>
      </c>
      <c r="G555" s="115" t="s">
        <v>403</v>
      </c>
      <c r="H555" s="116" t="s">
        <v>2706</v>
      </c>
      <c r="I555" s="117">
        <v>53</v>
      </c>
      <c r="J555" s="117">
        <v>48</v>
      </c>
      <c r="K555" s="118">
        <v>0.90566037735849059</v>
      </c>
      <c r="L555" s="118" t="s">
        <v>28</v>
      </c>
      <c r="M555" s="119" t="s">
        <v>28</v>
      </c>
    </row>
    <row r="556" spans="3:13" s="110" customFormat="1" ht="15.75" x14ac:dyDescent="0.2">
      <c r="C556" s="114" t="s">
        <v>2750</v>
      </c>
      <c r="D556" s="114" t="s">
        <v>101</v>
      </c>
      <c r="E556" s="114" t="s">
        <v>100</v>
      </c>
      <c r="F556" s="114" t="s">
        <v>97</v>
      </c>
      <c r="G556" s="115" t="s">
        <v>404</v>
      </c>
      <c r="H556" s="116" t="s">
        <v>2733</v>
      </c>
      <c r="I556" s="117">
        <v>623</v>
      </c>
      <c r="J556" s="117">
        <v>199</v>
      </c>
      <c r="K556" s="118">
        <v>0.31942215088282505</v>
      </c>
      <c r="L556" s="118" t="s">
        <v>101</v>
      </c>
      <c r="M556" s="119" t="s">
        <v>97</v>
      </c>
    </row>
    <row r="557" spans="3:13" s="110" customFormat="1" ht="15.75" x14ac:dyDescent="0.2">
      <c r="C557" s="114" t="s">
        <v>2750</v>
      </c>
      <c r="D557" s="114" t="s">
        <v>101</v>
      </c>
      <c r="E557" s="114" t="s">
        <v>100</v>
      </c>
      <c r="F557" s="114" t="s">
        <v>1381</v>
      </c>
      <c r="G557" s="115" t="s">
        <v>403</v>
      </c>
      <c r="H557" s="116" t="s">
        <v>2706</v>
      </c>
      <c r="I557" s="117">
        <v>188</v>
      </c>
      <c r="J557" s="117">
        <v>51</v>
      </c>
      <c r="K557" s="118">
        <v>0.27127659574468083</v>
      </c>
      <c r="L557" s="118" t="s">
        <v>101</v>
      </c>
      <c r="M557" s="119" t="s">
        <v>100</v>
      </c>
    </row>
    <row r="558" spans="3:13" s="110" customFormat="1" ht="15.75" x14ac:dyDescent="0.2">
      <c r="C558" s="114" t="s">
        <v>2750</v>
      </c>
      <c r="D558" s="114" t="s">
        <v>101</v>
      </c>
      <c r="E558" s="114" t="s">
        <v>100</v>
      </c>
      <c r="F558" s="114" t="s">
        <v>1379</v>
      </c>
      <c r="G558" s="115" t="s">
        <v>403</v>
      </c>
      <c r="H558" s="116" t="s">
        <v>2706</v>
      </c>
      <c r="I558" s="117">
        <v>136</v>
      </c>
      <c r="J558" s="117">
        <v>97</v>
      </c>
      <c r="K558" s="118">
        <v>0.71323529411764708</v>
      </c>
      <c r="L558" s="118" t="s">
        <v>28</v>
      </c>
      <c r="M558" s="119" t="s">
        <v>28</v>
      </c>
    </row>
    <row r="559" spans="3:13" s="110" customFormat="1" ht="15.75" x14ac:dyDescent="0.2">
      <c r="C559" s="114" t="s">
        <v>2750</v>
      </c>
      <c r="D559" s="114" t="s">
        <v>101</v>
      </c>
      <c r="E559" s="114" t="s">
        <v>100</v>
      </c>
      <c r="F559" s="114" t="s">
        <v>1369</v>
      </c>
      <c r="G559" s="115" t="s">
        <v>403</v>
      </c>
      <c r="H559" s="116" t="s">
        <v>2733</v>
      </c>
      <c r="I559" s="117">
        <v>211</v>
      </c>
      <c r="J559" s="117">
        <v>57</v>
      </c>
      <c r="K559" s="118">
        <v>0.27014218009478674</v>
      </c>
      <c r="L559" s="118" t="s">
        <v>101</v>
      </c>
      <c r="M559" s="119" t="s">
        <v>99</v>
      </c>
    </row>
    <row r="560" spans="3:13" s="110" customFormat="1" ht="15.75" x14ac:dyDescent="0.2">
      <c r="C560" s="114" t="s">
        <v>2750</v>
      </c>
      <c r="D560" s="114" t="s">
        <v>101</v>
      </c>
      <c r="E560" s="114" t="s">
        <v>100</v>
      </c>
      <c r="F560" s="114" t="s">
        <v>100</v>
      </c>
      <c r="G560" s="115" t="s">
        <v>405</v>
      </c>
      <c r="H560" s="116" t="s">
        <v>2706</v>
      </c>
      <c r="I560" s="117">
        <v>733</v>
      </c>
      <c r="J560" s="117">
        <v>264</v>
      </c>
      <c r="K560" s="118">
        <v>0.36016371077762621</v>
      </c>
      <c r="L560" s="118" t="s">
        <v>101</v>
      </c>
      <c r="M560" s="119" t="s">
        <v>100</v>
      </c>
    </row>
    <row r="561" spans="3:13" s="110" customFormat="1" ht="15.75" x14ac:dyDescent="0.2">
      <c r="C561" s="114" t="s">
        <v>2750</v>
      </c>
      <c r="D561" s="114" t="s">
        <v>101</v>
      </c>
      <c r="E561" s="114" t="s">
        <v>100</v>
      </c>
      <c r="F561" s="114" t="s">
        <v>1387</v>
      </c>
      <c r="G561" s="115" t="s">
        <v>403</v>
      </c>
      <c r="H561" s="116" t="s">
        <v>2706</v>
      </c>
      <c r="I561" s="117">
        <v>140</v>
      </c>
      <c r="J561" s="117">
        <v>52</v>
      </c>
      <c r="K561" s="118">
        <v>0.37142857142857144</v>
      </c>
      <c r="L561" s="118" t="s">
        <v>101</v>
      </c>
      <c r="M561" s="119" t="s">
        <v>100</v>
      </c>
    </row>
    <row r="562" spans="3:13" s="110" customFormat="1" ht="15.75" x14ac:dyDescent="0.2">
      <c r="C562" s="114" t="s">
        <v>2750</v>
      </c>
      <c r="D562" s="114" t="s">
        <v>101</v>
      </c>
      <c r="E562" s="114" t="s">
        <v>100</v>
      </c>
      <c r="F562" s="114" t="s">
        <v>1372</v>
      </c>
      <c r="G562" s="115" t="s">
        <v>403</v>
      </c>
      <c r="H562" s="116" t="s">
        <v>2733</v>
      </c>
      <c r="I562" s="117">
        <v>144</v>
      </c>
      <c r="J562" s="117">
        <v>14</v>
      </c>
      <c r="K562" s="118">
        <v>9.7222222222222224E-2</v>
      </c>
      <c r="L562" s="118" t="s">
        <v>101</v>
      </c>
      <c r="M562" s="119" t="s">
        <v>97</v>
      </c>
    </row>
    <row r="563" spans="3:13" s="110" customFormat="1" ht="15.75" x14ac:dyDescent="0.2">
      <c r="C563" s="114" t="s">
        <v>2750</v>
      </c>
      <c r="D563" s="114" t="s">
        <v>101</v>
      </c>
      <c r="E563" s="114" t="s">
        <v>100</v>
      </c>
      <c r="F563" s="114" t="s">
        <v>93</v>
      </c>
      <c r="G563" s="115" t="s">
        <v>405</v>
      </c>
      <c r="H563" s="116" t="s">
        <v>2733</v>
      </c>
      <c r="I563" s="117">
        <v>663</v>
      </c>
      <c r="J563" s="117">
        <v>212</v>
      </c>
      <c r="K563" s="118">
        <v>0.31975867269984914</v>
      </c>
      <c r="L563" s="118" t="s">
        <v>101</v>
      </c>
      <c r="M563" s="119" t="s">
        <v>93</v>
      </c>
    </row>
    <row r="564" spans="3:13" s="110" customFormat="1" ht="15.75" x14ac:dyDescent="0.2">
      <c r="C564" s="114" t="s">
        <v>2750</v>
      </c>
      <c r="D564" s="114" t="s">
        <v>101</v>
      </c>
      <c r="E564" s="114" t="s">
        <v>100</v>
      </c>
      <c r="F564" s="114" t="s">
        <v>1377</v>
      </c>
      <c r="G564" s="115" t="s">
        <v>404</v>
      </c>
      <c r="H564" s="116" t="s">
        <v>2706</v>
      </c>
      <c r="I564" s="117">
        <v>328</v>
      </c>
      <c r="J564" s="117">
        <v>84</v>
      </c>
      <c r="K564" s="118">
        <v>0.25609756097560976</v>
      </c>
      <c r="L564" s="118" t="s">
        <v>101</v>
      </c>
      <c r="M564" s="119" t="s">
        <v>100</v>
      </c>
    </row>
    <row r="565" spans="3:13" s="110" customFormat="1" ht="15.75" x14ac:dyDescent="0.2">
      <c r="C565" s="114" t="s">
        <v>2750</v>
      </c>
      <c r="D565" s="114" t="s">
        <v>101</v>
      </c>
      <c r="E565" s="114" t="s">
        <v>100</v>
      </c>
      <c r="F565" s="114" t="s">
        <v>1367</v>
      </c>
      <c r="G565" s="115" t="s">
        <v>403</v>
      </c>
      <c r="H565" s="116" t="s">
        <v>2733</v>
      </c>
      <c r="I565" s="117">
        <v>231</v>
      </c>
      <c r="J565" s="117">
        <v>76</v>
      </c>
      <c r="K565" s="118">
        <v>0.32900432900432902</v>
      </c>
      <c r="L565" s="118" t="s">
        <v>101</v>
      </c>
      <c r="M565" s="119" t="s">
        <v>99</v>
      </c>
    </row>
    <row r="566" spans="3:13" s="110" customFormat="1" ht="15.75" x14ac:dyDescent="0.2">
      <c r="C566" s="114" t="s">
        <v>2750</v>
      </c>
      <c r="D566" s="114" t="s">
        <v>101</v>
      </c>
      <c r="E566" s="114" t="s">
        <v>100</v>
      </c>
      <c r="F566" s="114" t="s">
        <v>1375</v>
      </c>
      <c r="G566" s="115" t="s">
        <v>404</v>
      </c>
      <c r="H566" s="116" t="s">
        <v>2733</v>
      </c>
      <c r="I566" s="117">
        <v>247</v>
      </c>
      <c r="J566" s="117">
        <v>147</v>
      </c>
      <c r="K566" s="118">
        <v>0.59514170040485825</v>
      </c>
      <c r="L566" s="118" t="s">
        <v>101</v>
      </c>
      <c r="M566" s="119" t="s">
        <v>97</v>
      </c>
    </row>
    <row r="567" spans="3:13" s="110" customFormat="1" ht="15.75" x14ac:dyDescent="0.2">
      <c r="C567" s="114" t="s">
        <v>2750</v>
      </c>
      <c r="D567" s="114" t="s">
        <v>101</v>
      </c>
      <c r="E567" s="114" t="s">
        <v>1882</v>
      </c>
      <c r="F567" s="114" t="s">
        <v>1395</v>
      </c>
      <c r="G567" s="115" t="s">
        <v>403</v>
      </c>
      <c r="H567" s="116" t="s">
        <v>2706</v>
      </c>
      <c r="I567" s="117">
        <v>238</v>
      </c>
      <c r="J567" s="117">
        <v>101</v>
      </c>
      <c r="K567" s="118">
        <v>0.42436974789915966</v>
      </c>
      <c r="L567" s="118" t="s">
        <v>101</v>
      </c>
      <c r="M567" s="119" t="s">
        <v>101</v>
      </c>
    </row>
    <row r="568" spans="3:13" s="110" customFormat="1" ht="15.75" x14ac:dyDescent="0.2">
      <c r="C568" s="114" t="s">
        <v>2750</v>
      </c>
      <c r="D568" s="114" t="s">
        <v>101</v>
      </c>
      <c r="E568" s="114" t="s">
        <v>1882</v>
      </c>
      <c r="F568" s="114" t="s">
        <v>2068</v>
      </c>
      <c r="G568" s="115" t="s">
        <v>403</v>
      </c>
      <c r="H568" s="116" t="s">
        <v>2706</v>
      </c>
      <c r="I568" s="117">
        <v>158</v>
      </c>
      <c r="J568" s="117">
        <v>38</v>
      </c>
      <c r="K568" s="118">
        <v>0.24050632911392406</v>
      </c>
      <c r="L568" s="118" t="s">
        <v>101</v>
      </c>
      <c r="M568" s="119" t="s">
        <v>101</v>
      </c>
    </row>
    <row r="569" spans="3:13" s="110" customFormat="1" ht="15.75" x14ac:dyDescent="0.2">
      <c r="C569" s="114" t="s">
        <v>2750</v>
      </c>
      <c r="D569" s="114" t="s">
        <v>101</v>
      </c>
      <c r="E569" s="114" t="s">
        <v>1882</v>
      </c>
      <c r="F569" s="114" t="s">
        <v>1389</v>
      </c>
      <c r="G569" s="115" t="s">
        <v>405</v>
      </c>
      <c r="H569" s="116" t="s">
        <v>2706</v>
      </c>
      <c r="I569" s="117">
        <v>2684</v>
      </c>
      <c r="J569" s="117">
        <v>353</v>
      </c>
      <c r="K569" s="118">
        <v>0.13152011922503726</v>
      </c>
      <c r="L569" s="118" t="s">
        <v>101</v>
      </c>
      <c r="M569" s="119" t="s">
        <v>101</v>
      </c>
    </row>
    <row r="570" spans="3:13" s="110" customFormat="1" ht="15.75" x14ac:dyDescent="0.2">
      <c r="C570" s="114" t="s">
        <v>2750</v>
      </c>
      <c r="D570" s="114" t="s">
        <v>101</v>
      </c>
      <c r="E570" s="114" t="s">
        <v>1882</v>
      </c>
      <c r="F570" s="114" t="s">
        <v>1882</v>
      </c>
      <c r="G570" s="115" t="s">
        <v>405</v>
      </c>
      <c r="H570" s="116" t="s">
        <v>2706</v>
      </c>
      <c r="I570" s="117">
        <v>2687</v>
      </c>
      <c r="J570" s="117">
        <v>472</v>
      </c>
      <c r="K570" s="118">
        <v>0.17566058801637513</v>
      </c>
      <c r="L570" s="118" t="s">
        <v>101</v>
      </c>
      <c r="M570" s="119" t="s">
        <v>101</v>
      </c>
    </row>
    <row r="571" spans="3:13" s="110" customFormat="1" ht="15.75" x14ac:dyDescent="0.2">
      <c r="C571" s="114" t="s">
        <v>2750</v>
      </c>
      <c r="D571" s="114" t="s">
        <v>101</v>
      </c>
      <c r="E571" s="114" t="s">
        <v>1882</v>
      </c>
      <c r="F571" s="114" t="s">
        <v>1391</v>
      </c>
      <c r="G571" s="115" t="s">
        <v>404</v>
      </c>
      <c r="H571" s="116" t="s">
        <v>2706</v>
      </c>
      <c r="I571" s="117">
        <v>1215</v>
      </c>
      <c r="J571" s="117">
        <v>259</v>
      </c>
      <c r="K571" s="118">
        <v>0.21316872427983538</v>
      </c>
      <c r="L571" s="118" t="s">
        <v>101</v>
      </c>
      <c r="M571" s="119" t="s">
        <v>101</v>
      </c>
    </row>
    <row r="572" spans="3:13" s="110" customFormat="1" ht="15.75" x14ac:dyDescent="0.2">
      <c r="C572" s="114" t="s">
        <v>2750</v>
      </c>
      <c r="D572" s="114" t="s">
        <v>101</v>
      </c>
      <c r="E572" s="114" t="s">
        <v>1882</v>
      </c>
      <c r="F572" s="114" t="s">
        <v>1393</v>
      </c>
      <c r="G572" s="115" t="s">
        <v>403</v>
      </c>
      <c r="H572" s="116" t="s">
        <v>2706</v>
      </c>
      <c r="I572" s="117">
        <v>332</v>
      </c>
      <c r="J572" s="117">
        <v>136</v>
      </c>
      <c r="K572" s="118">
        <v>0.40963855421686746</v>
      </c>
      <c r="L572" s="118" t="s">
        <v>101</v>
      </c>
      <c r="M572" s="119" t="s">
        <v>101</v>
      </c>
    </row>
    <row r="573" spans="3:13" s="110" customFormat="1" ht="15.75" x14ac:dyDescent="0.2">
      <c r="C573" s="114" t="s">
        <v>2750</v>
      </c>
      <c r="D573" s="114" t="s">
        <v>101</v>
      </c>
      <c r="E573" s="114" t="s">
        <v>2339</v>
      </c>
      <c r="F573" s="114" t="s">
        <v>2329</v>
      </c>
      <c r="G573" s="115" t="s">
        <v>403</v>
      </c>
      <c r="H573" s="116" t="s">
        <v>2706</v>
      </c>
      <c r="I573" s="117">
        <v>789</v>
      </c>
      <c r="J573" s="117">
        <v>248</v>
      </c>
      <c r="K573" s="118">
        <v>0.31432192648922685</v>
      </c>
      <c r="L573" s="118" t="s">
        <v>101</v>
      </c>
      <c r="M573" s="119" t="s">
        <v>101</v>
      </c>
    </row>
    <row r="574" spans="3:13" s="110" customFormat="1" ht="15.75" x14ac:dyDescent="0.2">
      <c r="C574" s="114" t="s">
        <v>2750</v>
      </c>
      <c r="D574" s="114" t="s">
        <v>101</v>
      </c>
      <c r="E574" s="114" t="s">
        <v>2339</v>
      </c>
      <c r="F574" s="114" t="s">
        <v>2138</v>
      </c>
      <c r="G574" s="115" t="s">
        <v>403</v>
      </c>
      <c r="H574" s="116" t="s">
        <v>2706</v>
      </c>
      <c r="I574" s="117">
        <v>371</v>
      </c>
      <c r="J574" s="117">
        <v>124</v>
      </c>
      <c r="K574" s="118">
        <v>0.33423180592991913</v>
      </c>
      <c r="L574" s="118" t="s">
        <v>101</v>
      </c>
      <c r="M574" s="119" t="s">
        <v>101</v>
      </c>
    </row>
    <row r="575" spans="3:13" s="110" customFormat="1" ht="15.75" x14ac:dyDescent="0.2">
      <c r="C575" s="114" t="s">
        <v>2750</v>
      </c>
      <c r="D575" s="114" t="s">
        <v>101</v>
      </c>
      <c r="E575" s="114" t="s">
        <v>2339</v>
      </c>
      <c r="F575" s="114" t="s">
        <v>2352</v>
      </c>
      <c r="G575" s="115" t="s">
        <v>404</v>
      </c>
      <c r="H575" s="116" t="s">
        <v>2706</v>
      </c>
      <c r="I575" s="117">
        <v>980</v>
      </c>
      <c r="J575" s="117">
        <v>203</v>
      </c>
      <c r="K575" s="118">
        <v>0.20714285714285716</v>
      </c>
      <c r="L575" s="118" t="s">
        <v>101</v>
      </c>
      <c r="M575" s="119" t="s">
        <v>101</v>
      </c>
    </row>
    <row r="576" spans="3:13" s="110" customFormat="1" ht="15.75" x14ac:dyDescent="0.2">
      <c r="C576" s="114" t="s">
        <v>2750</v>
      </c>
      <c r="D576" s="114" t="s">
        <v>101</v>
      </c>
      <c r="E576" s="114" t="s">
        <v>2339</v>
      </c>
      <c r="F576" s="114" t="s">
        <v>2188</v>
      </c>
      <c r="G576" s="115" t="s">
        <v>403</v>
      </c>
      <c r="H576" s="116" t="s">
        <v>2706</v>
      </c>
      <c r="I576" s="117">
        <v>389</v>
      </c>
      <c r="J576" s="117">
        <v>133</v>
      </c>
      <c r="K576" s="118">
        <v>0.34190231362467866</v>
      </c>
      <c r="L576" s="118" t="s">
        <v>101</v>
      </c>
      <c r="M576" s="119" t="s">
        <v>101</v>
      </c>
    </row>
    <row r="577" spans="3:13" s="110" customFormat="1" ht="15.75" x14ac:dyDescent="0.2">
      <c r="C577" s="114" t="s">
        <v>2750</v>
      </c>
      <c r="D577" s="114" t="s">
        <v>101</v>
      </c>
      <c r="E577" s="114" t="s">
        <v>2339</v>
      </c>
      <c r="F577" s="114" t="s">
        <v>2339</v>
      </c>
      <c r="G577" s="115" t="s">
        <v>406</v>
      </c>
      <c r="H577" s="116" t="s">
        <v>2706</v>
      </c>
      <c r="I577" s="117">
        <v>2427</v>
      </c>
      <c r="J577" s="117">
        <v>556</v>
      </c>
      <c r="K577" s="118">
        <v>0.22908941079522044</v>
      </c>
      <c r="L577" s="118" t="s">
        <v>101</v>
      </c>
      <c r="M577" s="119" t="s">
        <v>101</v>
      </c>
    </row>
    <row r="578" spans="3:13" s="110" customFormat="1" ht="15.75" x14ac:dyDescent="0.2">
      <c r="C578" s="114" t="s">
        <v>2750</v>
      </c>
      <c r="D578" s="114" t="s">
        <v>101</v>
      </c>
      <c r="E578" s="114" t="s">
        <v>2339</v>
      </c>
      <c r="F578" s="114" t="s">
        <v>2317</v>
      </c>
      <c r="G578" s="115" t="s">
        <v>403</v>
      </c>
      <c r="H578" s="116" t="s">
        <v>2706</v>
      </c>
      <c r="I578" s="117">
        <v>854</v>
      </c>
      <c r="J578" s="117">
        <v>274</v>
      </c>
      <c r="K578" s="118">
        <v>0.32084309133489464</v>
      </c>
      <c r="L578" s="118" t="s">
        <v>101</v>
      </c>
      <c r="M578" s="119" t="s">
        <v>101</v>
      </c>
    </row>
    <row r="579" spans="3:13" s="110" customFormat="1" ht="15.75" x14ac:dyDescent="0.2">
      <c r="C579" s="114" t="s">
        <v>2750</v>
      </c>
      <c r="D579" s="114" t="s">
        <v>101</v>
      </c>
      <c r="E579" s="114" t="s">
        <v>2339</v>
      </c>
      <c r="F579" s="114" t="s">
        <v>2319</v>
      </c>
      <c r="G579" s="115" t="s">
        <v>406</v>
      </c>
      <c r="H579" s="116" t="s">
        <v>2706</v>
      </c>
      <c r="I579" s="117">
        <v>3924</v>
      </c>
      <c r="J579" s="117">
        <v>545</v>
      </c>
      <c r="K579" s="118">
        <v>0.1388888888888889</v>
      </c>
      <c r="L579" s="118" t="s">
        <v>101</v>
      </c>
      <c r="M579" s="119" t="s">
        <v>101</v>
      </c>
    </row>
    <row r="580" spans="3:13" s="110" customFormat="1" ht="15.75" x14ac:dyDescent="0.2">
      <c r="C580" s="114" t="s">
        <v>2750</v>
      </c>
      <c r="D580" s="114" t="s">
        <v>9</v>
      </c>
      <c r="E580" s="114" t="s">
        <v>841</v>
      </c>
      <c r="F580" s="114" t="s">
        <v>7</v>
      </c>
      <c r="G580" s="115" t="s">
        <v>403</v>
      </c>
      <c r="H580" s="116" t="s">
        <v>2733</v>
      </c>
      <c r="I580" s="117">
        <v>249</v>
      </c>
      <c r="J580" s="117">
        <v>193</v>
      </c>
      <c r="K580" s="118">
        <v>0.77510040160642568</v>
      </c>
      <c r="L580" s="118" t="s">
        <v>9</v>
      </c>
      <c r="M580" s="119" t="s">
        <v>7</v>
      </c>
    </row>
    <row r="581" spans="3:13" s="110" customFormat="1" ht="15.75" x14ac:dyDescent="0.2">
      <c r="C581" s="114" t="s">
        <v>2750</v>
      </c>
      <c r="D581" s="114" t="s">
        <v>9</v>
      </c>
      <c r="E581" s="114" t="s">
        <v>841</v>
      </c>
      <c r="F581" s="114" t="s">
        <v>841</v>
      </c>
      <c r="G581" s="115" t="s">
        <v>405</v>
      </c>
      <c r="H581" s="116" t="s">
        <v>2706</v>
      </c>
      <c r="I581" s="117">
        <v>284</v>
      </c>
      <c r="J581" s="117">
        <v>126</v>
      </c>
      <c r="K581" s="118">
        <v>0.44366197183098594</v>
      </c>
      <c r="L581" s="118" t="s">
        <v>9</v>
      </c>
      <c r="M581" s="119" t="s">
        <v>841</v>
      </c>
    </row>
    <row r="582" spans="3:13" s="110" customFormat="1" ht="15.75" x14ac:dyDescent="0.2">
      <c r="C582" s="114" t="s">
        <v>2750</v>
      </c>
      <c r="D582" s="114" t="s">
        <v>9</v>
      </c>
      <c r="E582" s="114" t="s">
        <v>841</v>
      </c>
      <c r="F582" s="114" t="s">
        <v>1100</v>
      </c>
      <c r="G582" s="115" t="s">
        <v>404</v>
      </c>
      <c r="H582" s="116" t="s">
        <v>2706</v>
      </c>
      <c r="I582" s="117">
        <v>278</v>
      </c>
      <c r="J582" s="117">
        <v>153</v>
      </c>
      <c r="K582" s="118">
        <v>0.55035971223021585</v>
      </c>
      <c r="L582" s="118" t="s">
        <v>9</v>
      </c>
      <c r="M582" s="119" t="s">
        <v>6</v>
      </c>
    </row>
    <row r="583" spans="3:13" s="110" customFormat="1" ht="15.75" x14ac:dyDescent="0.2">
      <c r="C583" s="114" t="s">
        <v>2750</v>
      </c>
      <c r="D583" s="114" t="s">
        <v>9</v>
      </c>
      <c r="E583" s="114" t="s">
        <v>841</v>
      </c>
      <c r="F583" s="114" t="s">
        <v>1097</v>
      </c>
      <c r="G583" s="115" t="s">
        <v>403</v>
      </c>
      <c r="H583" s="116" t="s">
        <v>2733</v>
      </c>
      <c r="I583" s="117">
        <v>163</v>
      </c>
      <c r="J583" s="117">
        <v>209</v>
      </c>
      <c r="K583" s="118">
        <v>1.2822085889570551</v>
      </c>
      <c r="L583" s="118" t="s">
        <v>9</v>
      </c>
      <c r="M583" s="119" t="s">
        <v>7</v>
      </c>
    </row>
    <row r="584" spans="3:13" s="110" customFormat="1" ht="15.75" x14ac:dyDescent="0.2">
      <c r="C584" s="114" t="s">
        <v>2750</v>
      </c>
      <c r="D584" s="114" t="s">
        <v>9</v>
      </c>
      <c r="E584" s="114" t="s">
        <v>841</v>
      </c>
      <c r="F584" s="114" t="s">
        <v>1104</v>
      </c>
      <c r="G584" s="115" t="s">
        <v>404</v>
      </c>
      <c r="H584" s="116" t="s">
        <v>2733</v>
      </c>
      <c r="I584" s="117">
        <v>532</v>
      </c>
      <c r="J584" s="117">
        <v>389</v>
      </c>
      <c r="K584" s="118">
        <v>0.73120300751879697</v>
      </c>
      <c r="L584" s="118" t="s">
        <v>9</v>
      </c>
      <c r="M584" s="119" t="s">
        <v>4</v>
      </c>
    </row>
    <row r="585" spans="3:13" s="110" customFormat="1" ht="15.75" x14ac:dyDescent="0.2">
      <c r="C585" s="114" t="s">
        <v>2750</v>
      </c>
      <c r="D585" s="114" t="s">
        <v>9</v>
      </c>
      <c r="E585" s="114" t="s">
        <v>841</v>
      </c>
      <c r="F585" s="114" t="s">
        <v>1102</v>
      </c>
      <c r="G585" s="115" t="s">
        <v>403</v>
      </c>
      <c r="H585" s="116" t="s">
        <v>2733</v>
      </c>
      <c r="I585" s="117">
        <v>93</v>
      </c>
      <c r="J585" s="117">
        <v>70</v>
      </c>
      <c r="K585" s="118">
        <v>0.75268817204301075</v>
      </c>
      <c r="L585" s="118" t="s">
        <v>9</v>
      </c>
      <c r="M585" s="119" t="s">
        <v>7</v>
      </c>
    </row>
    <row r="586" spans="3:13" s="110" customFormat="1" ht="15.75" x14ac:dyDescent="0.2">
      <c r="C586" s="114" t="s">
        <v>2750</v>
      </c>
      <c r="D586" s="114" t="s">
        <v>9</v>
      </c>
      <c r="E586" s="114" t="s">
        <v>3</v>
      </c>
      <c r="F586" s="114" t="s">
        <v>1106</v>
      </c>
      <c r="G586" s="115" t="s">
        <v>403</v>
      </c>
      <c r="H586" s="116" t="s">
        <v>2733</v>
      </c>
      <c r="I586" s="117">
        <v>220</v>
      </c>
      <c r="J586" s="117">
        <v>82</v>
      </c>
      <c r="K586" s="118">
        <v>0.37272727272727274</v>
      </c>
      <c r="L586" s="118" t="s">
        <v>9</v>
      </c>
      <c r="M586" s="119" t="s">
        <v>3</v>
      </c>
    </row>
    <row r="587" spans="3:13" s="110" customFormat="1" ht="15.75" x14ac:dyDescent="0.2">
      <c r="C587" s="114" t="s">
        <v>2750</v>
      </c>
      <c r="D587" s="114" t="s">
        <v>9</v>
      </c>
      <c r="E587" s="114" t="s">
        <v>3</v>
      </c>
      <c r="F587" s="114" t="s">
        <v>3</v>
      </c>
      <c r="G587" s="115" t="s">
        <v>405</v>
      </c>
      <c r="H587" s="116" t="s">
        <v>2733</v>
      </c>
      <c r="I587" s="117">
        <v>871</v>
      </c>
      <c r="J587" s="117">
        <v>336</v>
      </c>
      <c r="K587" s="118">
        <v>0.38576349024110218</v>
      </c>
      <c r="L587" s="118" t="s">
        <v>9</v>
      </c>
      <c r="M587" s="119" t="s">
        <v>3</v>
      </c>
    </row>
    <row r="588" spans="3:13" s="110" customFormat="1" ht="15.75" x14ac:dyDescent="0.2">
      <c r="C588" s="114" t="s">
        <v>2750</v>
      </c>
      <c r="D588" s="114" t="s">
        <v>9</v>
      </c>
      <c r="E588" s="114" t="s">
        <v>3</v>
      </c>
      <c r="F588" s="114" t="s">
        <v>1112</v>
      </c>
      <c r="G588" s="115" t="s">
        <v>404</v>
      </c>
      <c r="H588" s="116" t="s">
        <v>2733</v>
      </c>
      <c r="I588" s="117">
        <v>234</v>
      </c>
      <c r="J588" s="117">
        <v>107</v>
      </c>
      <c r="K588" s="118">
        <v>0.45726495726495725</v>
      </c>
      <c r="L588" s="118" t="s">
        <v>9</v>
      </c>
      <c r="M588" s="119" t="s">
        <v>3</v>
      </c>
    </row>
    <row r="589" spans="3:13" s="110" customFormat="1" ht="15.75" x14ac:dyDescent="0.2">
      <c r="C589" s="114" t="s">
        <v>2750</v>
      </c>
      <c r="D589" s="114" t="s">
        <v>9</v>
      </c>
      <c r="E589" s="114" t="s">
        <v>3</v>
      </c>
      <c r="F589" s="114" t="s">
        <v>1110</v>
      </c>
      <c r="G589" s="115" t="s">
        <v>404</v>
      </c>
      <c r="H589" s="116" t="s">
        <v>2733</v>
      </c>
      <c r="I589" s="117">
        <v>510</v>
      </c>
      <c r="J589" s="117">
        <v>316</v>
      </c>
      <c r="K589" s="118">
        <v>0.61960784313725492</v>
      </c>
      <c r="L589" s="118" t="s">
        <v>9</v>
      </c>
      <c r="M589" s="119" t="s">
        <v>3</v>
      </c>
    </row>
    <row r="590" spans="3:13" s="110" customFormat="1" ht="15.75" x14ac:dyDescent="0.2">
      <c r="C590" s="114" t="s">
        <v>2750</v>
      </c>
      <c r="D590" s="114" t="s">
        <v>9</v>
      </c>
      <c r="E590" s="114" t="s">
        <v>3</v>
      </c>
      <c r="F590" s="114" t="s">
        <v>1114</v>
      </c>
      <c r="G590" s="115" t="s">
        <v>403</v>
      </c>
      <c r="H590" s="116" t="s">
        <v>2733</v>
      </c>
      <c r="I590" s="117">
        <v>178</v>
      </c>
      <c r="J590" s="117">
        <v>127</v>
      </c>
      <c r="K590" s="118">
        <v>0.7134831460674157</v>
      </c>
      <c r="L590" s="118" t="s">
        <v>9</v>
      </c>
      <c r="M590" s="119" t="s">
        <v>3</v>
      </c>
    </row>
    <row r="591" spans="3:13" s="110" customFormat="1" ht="15.75" x14ac:dyDescent="0.2">
      <c r="C591" s="114" t="s">
        <v>2750</v>
      </c>
      <c r="D591" s="114" t="s">
        <v>9</v>
      </c>
      <c r="E591" s="114" t="s">
        <v>3</v>
      </c>
      <c r="F591" s="114" t="s">
        <v>1108</v>
      </c>
      <c r="G591" s="115" t="s">
        <v>403</v>
      </c>
      <c r="H591" s="116" t="s">
        <v>2733</v>
      </c>
      <c r="I591" s="117">
        <v>498</v>
      </c>
      <c r="J591" s="117">
        <v>277</v>
      </c>
      <c r="K591" s="118">
        <v>0.55622489959839361</v>
      </c>
      <c r="L591" s="118" t="s">
        <v>9</v>
      </c>
      <c r="M591" s="119" t="s">
        <v>3</v>
      </c>
    </row>
    <row r="592" spans="3:13" s="110" customFormat="1" ht="15.75" x14ac:dyDescent="0.2">
      <c r="C592" s="114" t="s">
        <v>2750</v>
      </c>
      <c r="D592" s="114" t="s">
        <v>9</v>
      </c>
      <c r="E592" s="114" t="s">
        <v>9</v>
      </c>
      <c r="F592" s="114" t="s">
        <v>1134</v>
      </c>
      <c r="G592" s="115" t="s">
        <v>403</v>
      </c>
      <c r="H592" s="116" t="s">
        <v>2706</v>
      </c>
      <c r="I592" s="117">
        <v>365</v>
      </c>
      <c r="J592" s="117">
        <v>397</v>
      </c>
      <c r="K592" s="118">
        <v>1.0876712328767124</v>
      </c>
      <c r="L592" s="118" t="s">
        <v>9</v>
      </c>
      <c r="M592" s="119" t="s">
        <v>8</v>
      </c>
    </row>
    <row r="593" spans="3:13" s="110" customFormat="1" ht="15.75" x14ac:dyDescent="0.2">
      <c r="C593" s="114" t="s">
        <v>2750</v>
      </c>
      <c r="D593" s="114" t="s">
        <v>9</v>
      </c>
      <c r="E593" s="114" t="s">
        <v>9</v>
      </c>
      <c r="F593" s="114" t="s">
        <v>1132</v>
      </c>
      <c r="G593" s="115" t="s">
        <v>403</v>
      </c>
      <c r="H593" s="116" t="s">
        <v>2706</v>
      </c>
      <c r="I593" s="117">
        <v>143</v>
      </c>
      <c r="J593" s="117">
        <v>112</v>
      </c>
      <c r="K593" s="118">
        <v>0.78321678321678323</v>
      </c>
      <c r="L593" s="118" t="s">
        <v>9</v>
      </c>
      <c r="M593" s="119" t="s">
        <v>8</v>
      </c>
    </row>
    <row r="594" spans="3:13" s="110" customFormat="1" ht="15.75" x14ac:dyDescent="0.2">
      <c r="C594" s="114" t="s">
        <v>2750</v>
      </c>
      <c r="D594" s="114" t="s">
        <v>9</v>
      </c>
      <c r="E594" s="114" t="s">
        <v>9</v>
      </c>
      <c r="F594" s="114" t="s">
        <v>1122</v>
      </c>
      <c r="G594" s="115" t="s">
        <v>403</v>
      </c>
      <c r="H594" s="116" t="s">
        <v>2706</v>
      </c>
      <c r="I594" s="117">
        <v>155</v>
      </c>
      <c r="J594" s="117">
        <v>116</v>
      </c>
      <c r="K594" s="118">
        <v>0.74838709677419357</v>
      </c>
      <c r="L594" s="118" t="s">
        <v>9</v>
      </c>
      <c r="M594" s="119" t="s">
        <v>8</v>
      </c>
    </row>
    <row r="595" spans="3:13" s="110" customFormat="1" ht="15.75" x14ac:dyDescent="0.2">
      <c r="C595" s="114" t="s">
        <v>2750</v>
      </c>
      <c r="D595" s="114" t="s">
        <v>9</v>
      </c>
      <c r="E595" s="114" t="s">
        <v>9</v>
      </c>
      <c r="F595" s="114" t="s">
        <v>1124</v>
      </c>
      <c r="G595" s="115" t="s">
        <v>403</v>
      </c>
      <c r="H595" s="116" t="s">
        <v>2706</v>
      </c>
      <c r="I595" s="117">
        <v>216</v>
      </c>
      <c r="J595" s="117">
        <v>80</v>
      </c>
      <c r="K595" s="118">
        <v>0.37037037037037035</v>
      </c>
      <c r="L595" s="118" t="s">
        <v>9</v>
      </c>
      <c r="M595" s="119" t="s">
        <v>8</v>
      </c>
    </row>
    <row r="596" spans="3:13" s="110" customFormat="1" ht="15.75" x14ac:dyDescent="0.2">
      <c r="C596" s="114" t="s">
        <v>2750</v>
      </c>
      <c r="D596" s="114" t="s">
        <v>9</v>
      </c>
      <c r="E596" s="114" t="s">
        <v>9</v>
      </c>
      <c r="F596" s="114" t="s">
        <v>1126</v>
      </c>
      <c r="G596" s="115" t="s">
        <v>403</v>
      </c>
      <c r="H596" s="116" t="s">
        <v>2733</v>
      </c>
      <c r="I596" s="117">
        <v>146</v>
      </c>
      <c r="J596" s="117">
        <v>163</v>
      </c>
      <c r="K596" s="118">
        <v>1.1164383561643836</v>
      </c>
      <c r="L596" s="118" t="s">
        <v>9</v>
      </c>
      <c r="M596" s="119" t="s">
        <v>5</v>
      </c>
    </row>
    <row r="597" spans="3:13" s="110" customFormat="1" ht="15.75" x14ac:dyDescent="0.2">
      <c r="C597" s="114" t="s">
        <v>2750</v>
      </c>
      <c r="D597" s="114" t="s">
        <v>9</v>
      </c>
      <c r="E597" s="114" t="s">
        <v>9</v>
      </c>
      <c r="F597" s="114" t="s">
        <v>1118</v>
      </c>
      <c r="G597" s="115" t="s">
        <v>403</v>
      </c>
      <c r="H597" s="116" t="s">
        <v>2733</v>
      </c>
      <c r="I597" s="117">
        <v>115</v>
      </c>
      <c r="J597" s="117">
        <v>80</v>
      </c>
      <c r="K597" s="118">
        <v>0.69565217391304346</v>
      </c>
      <c r="L597" s="118" t="s">
        <v>9</v>
      </c>
      <c r="M597" s="119" t="s">
        <v>5</v>
      </c>
    </row>
    <row r="598" spans="3:13" s="110" customFormat="1" ht="15.75" x14ac:dyDescent="0.2">
      <c r="C598" s="114" t="s">
        <v>2750</v>
      </c>
      <c r="D598" s="114" t="s">
        <v>9</v>
      </c>
      <c r="E598" s="114" t="s">
        <v>9</v>
      </c>
      <c r="F598" s="114" t="s">
        <v>1130</v>
      </c>
      <c r="G598" s="115" t="s">
        <v>404</v>
      </c>
      <c r="H598" s="116" t="s">
        <v>2733</v>
      </c>
      <c r="I598" s="117">
        <v>286</v>
      </c>
      <c r="J598" s="117">
        <v>358</v>
      </c>
      <c r="K598" s="118">
        <v>1.2517482517482517</v>
      </c>
      <c r="L598" s="118" t="s">
        <v>9</v>
      </c>
      <c r="M598" s="119" t="s">
        <v>5</v>
      </c>
    </row>
    <row r="599" spans="3:13" s="110" customFormat="1" ht="15.75" x14ac:dyDescent="0.2">
      <c r="C599" s="114" t="s">
        <v>2750</v>
      </c>
      <c r="D599" s="114" t="s">
        <v>9</v>
      </c>
      <c r="E599" s="114" t="s">
        <v>9</v>
      </c>
      <c r="F599" s="114" t="s">
        <v>1128</v>
      </c>
      <c r="G599" s="115" t="s">
        <v>404</v>
      </c>
      <c r="H599" s="116" t="s">
        <v>2733</v>
      </c>
      <c r="I599" s="117">
        <v>227</v>
      </c>
      <c r="J599" s="117">
        <v>108</v>
      </c>
      <c r="K599" s="118">
        <v>0.47577092511013214</v>
      </c>
      <c r="L599" s="118" t="s">
        <v>9</v>
      </c>
      <c r="M599" s="119" t="s">
        <v>5</v>
      </c>
    </row>
    <row r="600" spans="3:13" s="110" customFormat="1" ht="15.75" x14ac:dyDescent="0.2">
      <c r="C600" s="114" t="s">
        <v>2750</v>
      </c>
      <c r="D600" s="114" t="s">
        <v>9</v>
      </c>
      <c r="E600" s="114" t="s">
        <v>9</v>
      </c>
      <c r="F600" s="114" t="s">
        <v>9</v>
      </c>
      <c r="G600" s="115" t="s">
        <v>406</v>
      </c>
      <c r="H600" s="116" t="s">
        <v>2706</v>
      </c>
      <c r="I600" s="117">
        <v>1663</v>
      </c>
      <c r="J600" s="117">
        <v>879</v>
      </c>
      <c r="K600" s="118">
        <v>0.52856283824413708</v>
      </c>
      <c r="L600" s="118" t="s">
        <v>9</v>
      </c>
      <c r="M600" s="119" t="s">
        <v>8</v>
      </c>
    </row>
    <row r="601" spans="3:13" s="110" customFormat="1" ht="15.75" x14ac:dyDescent="0.2">
      <c r="C601" s="114" t="s">
        <v>2750</v>
      </c>
      <c r="D601" s="114" t="s">
        <v>9</v>
      </c>
      <c r="E601" s="114" t="s">
        <v>9</v>
      </c>
      <c r="F601" s="114" t="s">
        <v>1120</v>
      </c>
      <c r="G601" s="115" t="s">
        <v>403</v>
      </c>
      <c r="H601" s="116" t="s">
        <v>2733</v>
      </c>
      <c r="I601" s="117">
        <v>162</v>
      </c>
      <c r="J601" s="117">
        <v>163</v>
      </c>
      <c r="K601" s="118">
        <v>1.0061728395061729</v>
      </c>
      <c r="L601" s="118" t="s">
        <v>9</v>
      </c>
      <c r="M601" s="119" t="s">
        <v>5</v>
      </c>
    </row>
    <row r="602" spans="3:13" s="110" customFormat="1" ht="15.75" x14ac:dyDescent="0.2">
      <c r="C602" s="114" t="s">
        <v>2750</v>
      </c>
      <c r="D602" s="114" t="s">
        <v>92</v>
      </c>
      <c r="E602" s="114" t="s">
        <v>92</v>
      </c>
      <c r="F602" s="114" t="s">
        <v>1140</v>
      </c>
      <c r="G602" s="115" t="s">
        <v>404</v>
      </c>
      <c r="H602" s="116" t="s">
        <v>2733</v>
      </c>
      <c r="I602" s="117">
        <v>420</v>
      </c>
      <c r="J602" s="117">
        <v>198</v>
      </c>
      <c r="K602" s="118">
        <v>0.47142857142857142</v>
      </c>
      <c r="L602" s="118" t="s">
        <v>92</v>
      </c>
      <c r="M602" s="119" t="s">
        <v>91</v>
      </c>
    </row>
    <row r="603" spans="3:13" s="110" customFormat="1" ht="15.75" x14ac:dyDescent="0.2">
      <c r="C603" s="114" t="s">
        <v>2750</v>
      </c>
      <c r="D603" s="114" t="s">
        <v>92</v>
      </c>
      <c r="E603" s="114" t="s">
        <v>92</v>
      </c>
      <c r="F603" s="114" t="s">
        <v>1142</v>
      </c>
      <c r="G603" s="115" t="s">
        <v>404</v>
      </c>
      <c r="H603" s="116" t="s">
        <v>2733</v>
      </c>
      <c r="I603" s="117">
        <v>480</v>
      </c>
      <c r="J603" s="117">
        <v>76</v>
      </c>
      <c r="K603" s="118">
        <v>0.15833333333333333</v>
      </c>
      <c r="L603" s="118" t="s">
        <v>92</v>
      </c>
      <c r="M603" s="119" t="s">
        <v>91</v>
      </c>
    </row>
    <row r="604" spans="3:13" s="110" customFormat="1" ht="15.75" x14ac:dyDescent="0.2">
      <c r="C604" s="114" t="s">
        <v>2750</v>
      </c>
      <c r="D604" s="114" t="s">
        <v>92</v>
      </c>
      <c r="E604" s="114" t="s">
        <v>92</v>
      </c>
      <c r="F604" s="114" t="s">
        <v>92</v>
      </c>
      <c r="G604" s="115" t="s">
        <v>404</v>
      </c>
      <c r="H604" s="116" t="s">
        <v>2706</v>
      </c>
      <c r="I604" s="117">
        <v>618</v>
      </c>
      <c r="J604" s="117">
        <v>201</v>
      </c>
      <c r="K604" s="118">
        <v>0.32524271844660196</v>
      </c>
      <c r="L604" s="118" t="s">
        <v>92</v>
      </c>
      <c r="M604" s="119" t="s">
        <v>92</v>
      </c>
    </row>
    <row r="605" spans="3:13" s="110" customFormat="1" ht="15.75" x14ac:dyDescent="0.2">
      <c r="C605" s="114" t="s">
        <v>2750</v>
      </c>
      <c r="D605" s="114" t="s">
        <v>92</v>
      </c>
      <c r="E605" s="114" t="s">
        <v>92</v>
      </c>
      <c r="F605" s="114" t="s">
        <v>1150</v>
      </c>
      <c r="G605" s="115" t="s">
        <v>404</v>
      </c>
      <c r="H605" s="116" t="s">
        <v>2733</v>
      </c>
      <c r="I605" s="117">
        <v>722</v>
      </c>
      <c r="J605" s="117">
        <v>349</v>
      </c>
      <c r="K605" s="118">
        <v>0.48337950138504154</v>
      </c>
      <c r="L605" s="118" t="s">
        <v>92</v>
      </c>
      <c r="M605" s="119" t="s">
        <v>90</v>
      </c>
    </row>
    <row r="606" spans="3:13" s="110" customFormat="1" ht="15.75" x14ac:dyDescent="0.2">
      <c r="C606" s="114" t="s">
        <v>2750</v>
      </c>
      <c r="D606" s="114" t="s">
        <v>92</v>
      </c>
      <c r="E606" s="114" t="s">
        <v>92</v>
      </c>
      <c r="F606" s="114" t="s">
        <v>1155</v>
      </c>
      <c r="G606" s="115" t="s">
        <v>403</v>
      </c>
      <c r="H606" s="116" t="s">
        <v>2706</v>
      </c>
      <c r="I606" s="117">
        <v>341</v>
      </c>
      <c r="J606" s="117">
        <v>140</v>
      </c>
      <c r="K606" s="118">
        <v>0.41055718475073316</v>
      </c>
      <c r="L606" s="118" t="s">
        <v>92</v>
      </c>
      <c r="M606" s="119" t="s">
        <v>92</v>
      </c>
    </row>
    <row r="607" spans="3:13" s="110" customFormat="1" ht="15.75" x14ac:dyDescent="0.2">
      <c r="C607" s="114" t="s">
        <v>2750</v>
      </c>
      <c r="D607" s="114" t="s">
        <v>92</v>
      </c>
      <c r="E607" s="114" t="s">
        <v>92</v>
      </c>
      <c r="F607" s="114" t="s">
        <v>1144</v>
      </c>
      <c r="G607" s="115" t="s">
        <v>405</v>
      </c>
      <c r="H607" s="116" t="s">
        <v>2733</v>
      </c>
      <c r="I607" s="117">
        <v>580</v>
      </c>
      <c r="J607" s="117">
        <v>160</v>
      </c>
      <c r="K607" s="118">
        <v>0.27586206896551724</v>
      </c>
      <c r="L607" s="118" t="s">
        <v>92</v>
      </c>
      <c r="M607" s="119" t="s">
        <v>91</v>
      </c>
    </row>
    <row r="608" spans="3:13" s="110" customFormat="1" ht="15.75" x14ac:dyDescent="0.2">
      <c r="C608" s="114" t="s">
        <v>2750</v>
      </c>
      <c r="D608" s="114" t="s">
        <v>92</v>
      </c>
      <c r="E608" s="114" t="s">
        <v>92</v>
      </c>
      <c r="F608" s="114" t="s">
        <v>1153</v>
      </c>
      <c r="G608" s="115" t="s">
        <v>404</v>
      </c>
      <c r="H608" s="116" t="s">
        <v>2706</v>
      </c>
      <c r="I608" s="117">
        <v>447</v>
      </c>
      <c r="J608" s="117">
        <v>125</v>
      </c>
      <c r="K608" s="118">
        <v>0.2796420581655481</v>
      </c>
      <c r="L608" s="118" t="s">
        <v>92</v>
      </c>
      <c r="M608" s="119" t="s">
        <v>92</v>
      </c>
    </row>
    <row r="609" spans="3:13" s="110" customFormat="1" ht="15.75" x14ac:dyDescent="0.2">
      <c r="C609" s="114" t="s">
        <v>2750</v>
      </c>
      <c r="D609" s="114" t="s">
        <v>92</v>
      </c>
      <c r="E609" s="114" t="s">
        <v>92</v>
      </c>
      <c r="F609" s="114" t="s">
        <v>1157</v>
      </c>
      <c r="G609" s="115" t="s">
        <v>403</v>
      </c>
      <c r="H609" s="116" t="s">
        <v>2733</v>
      </c>
      <c r="I609" s="117">
        <v>48</v>
      </c>
      <c r="J609" s="117">
        <v>54</v>
      </c>
      <c r="K609" s="118">
        <v>1.125</v>
      </c>
      <c r="L609" s="118" t="s">
        <v>92</v>
      </c>
      <c r="M609" s="119" t="s">
        <v>91</v>
      </c>
    </row>
    <row r="610" spans="3:13" s="110" customFormat="1" ht="15.75" x14ac:dyDescent="0.2">
      <c r="C610" s="114" t="s">
        <v>2750</v>
      </c>
      <c r="D610" s="114" t="s">
        <v>92</v>
      </c>
      <c r="E610" s="114" t="s">
        <v>92</v>
      </c>
      <c r="F610" s="114" t="s">
        <v>1136</v>
      </c>
      <c r="G610" s="115" t="s">
        <v>402</v>
      </c>
      <c r="H610" s="116" t="s">
        <v>2706</v>
      </c>
      <c r="I610" s="117">
        <v>2724</v>
      </c>
      <c r="J610" s="117">
        <v>633</v>
      </c>
      <c r="K610" s="118">
        <v>0.23237885462555066</v>
      </c>
      <c r="L610" s="118" t="s">
        <v>92</v>
      </c>
      <c r="M610" s="119" t="s">
        <v>92</v>
      </c>
    </row>
    <row r="611" spans="3:13" s="110" customFormat="1" ht="15.75" x14ac:dyDescent="0.2">
      <c r="C611" s="114" t="s">
        <v>2750</v>
      </c>
      <c r="D611" s="114" t="s">
        <v>92</v>
      </c>
      <c r="E611" s="114" t="s">
        <v>92</v>
      </c>
      <c r="F611" s="114" t="s">
        <v>1138</v>
      </c>
      <c r="G611" s="115" t="s">
        <v>403</v>
      </c>
      <c r="H611" s="116" t="s">
        <v>2733</v>
      </c>
      <c r="I611" s="117">
        <v>219</v>
      </c>
      <c r="J611" s="117">
        <v>236</v>
      </c>
      <c r="K611" s="118">
        <v>1.0776255707762556</v>
      </c>
      <c r="L611" s="118" t="s">
        <v>92</v>
      </c>
      <c r="M611" s="119" t="s">
        <v>91</v>
      </c>
    </row>
    <row r="612" spans="3:13" s="110" customFormat="1" ht="15.75" x14ac:dyDescent="0.2">
      <c r="C612" s="114" t="s">
        <v>2750</v>
      </c>
      <c r="D612" s="114" t="s">
        <v>92</v>
      </c>
      <c r="E612" s="114" t="s">
        <v>92</v>
      </c>
      <c r="F612" s="114" t="s">
        <v>1146</v>
      </c>
      <c r="G612" s="115" t="s">
        <v>403</v>
      </c>
      <c r="H612" s="116" t="s">
        <v>2733</v>
      </c>
      <c r="I612" s="117">
        <v>503</v>
      </c>
      <c r="J612" s="117">
        <v>344</v>
      </c>
      <c r="K612" s="118">
        <v>0.68389662027832998</v>
      </c>
      <c r="L612" s="118" t="s">
        <v>92</v>
      </c>
      <c r="M612" s="119" t="s">
        <v>90</v>
      </c>
    </row>
    <row r="613" spans="3:13" s="110" customFormat="1" ht="15.75" x14ac:dyDescent="0.2">
      <c r="C613" s="114" t="s">
        <v>2750</v>
      </c>
      <c r="D613" s="114" t="s">
        <v>92</v>
      </c>
      <c r="E613" s="114" t="s">
        <v>1168</v>
      </c>
      <c r="F613" s="114" t="s">
        <v>1161</v>
      </c>
      <c r="G613" s="115" t="s">
        <v>403</v>
      </c>
      <c r="H613" s="116" t="s">
        <v>2733</v>
      </c>
      <c r="I613" s="117">
        <v>187</v>
      </c>
      <c r="J613" s="117">
        <v>35</v>
      </c>
      <c r="K613" s="118">
        <v>0.18716577540106952</v>
      </c>
      <c r="L613" s="118" t="s">
        <v>92</v>
      </c>
      <c r="M613" s="119" t="s">
        <v>89</v>
      </c>
    </row>
    <row r="614" spans="3:13" s="110" customFormat="1" ht="15.75" x14ac:dyDescent="0.2">
      <c r="C614" s="114" t="s">
        <v>2750</v>
      </c>
      <c r="D614" s="114" t="s">
        <v>92</v>
      </c>
      <c r="E614" s="114" t="s">
        <v>1168</v>
      </c>
      <c r="F614" s="114" t="s">
        <v>1168</v>
      </c>
      <c r="G614" s="115" t="s">
        <v>405</v>
      </c>
      <c r="H614" s="116" t="s">
        <v>2733</v>
      </c>
      <c r="I614" s="117">
        <v>495</v>
      </c>
      <c r="J614" s="117">
        <v>169</v>
      </c>
      <c r="K614" s="118">
        <v>0.34141414141414139</v>
      </c>
      <c r="L614" s="118" t="s">
        <v>92</v>
      </c>
      <c r="M614" s="119" t="s">
        <v>89</v>
      </c>
    </row>
    <row r="615" spans="3:13" s="110" customFormat="1" ht="15.75" x14ac:dyDescent="0.2">
      <c r="C615" s="114" t="s">
        <v>2750</v>
      </c>
      <c r="D615" s="114" t="s">
        <v>92</v>
      </c>
      <c r="E615" s="114" t="s">
        <v>1168</v>
      </c>
      <c r="F615" s="114" t="s">
        <v>1164</v>
      </c>
      <c r="G615" s="115" t="s">
        <v>403</v>
      </c>
      <c r="H615" s="116" t="s">
        <v>2733</v>
      </c>
      <c r="I615" s="117">
        <v>108</v>
      </c>
      <c r="J615" s="117">
        <v>63</v>
      </c>
      <c r="K615" s="118">
        <v>0.58333333333333337</v>
      </c>
      <c r="L615" s="118" t="s">
        <v>92</v>
      </c>
      <c r="M615" s="119" t="s">
        <v>89</v>
      </c>
    </row>
    <row r="616" spans="3:13" s="110" customFormat="1" ht="15.75" x14ac:dyDescent="0.2">
      <c r="C616" s="114" t="s">
        <v>2750</v>
      </c>
      <c r="D616" s="114" t="s">
        <v>92</v>
      </c>
      <c r="E616" s="114" t="s">
        <v>1168</v>
      </c>
      <c r="F616" s="114" t="s">
        <v>1159</v>
      </c>
      <c r="G616" s="115" t="s">
        <v>403</v>
      </c>
      <c r="H616" s="116" t="s">
        <v>2733</v>
      </c>
      <c r="I616" s="117">
        <v>196</v>
      </c>
      <c r="J616" s="117">
        <v>112</v>
      </c>
      <c r="K616" s="118">
        <v>0.5714285714285714</v>
      </c>
      <c r="L616" s="118" t="s">
        <v>92</v>
      </c>
      <c r="M616" s="119" t="s">
        <v>89</v>
      </c>
    </row>
    <row r="617" spans="3:13" s="110" customFormat="1" ht="15.75" x14ac:dyDescent="0.2">
      <c r="C617" s="114" t="s">
        <v>2750</v>
      </c>
      <c r="D617" s="114" t="s">
        <v>92</v>
      </c>
      <c r="E617" s="114" t="s">
        <v>1168</v>
      </c>
      <c r="F617" s="114" t="s">
        <v>1166</v>
      </c>
      <c r="G617" s="115" t="s">
        <v>403</v>
      </c>
      <c r="H617" s="116" t="s">
        <v>2733</v>
      </c>
      <c r="I617" s="117">
        <v>187</v>
      </c>
      <c r="J617" s="117">
        <v>146</v>
      </c>
      <c r="K617" s="118">
        <v>0.78074866310160429</v>
      </c>
      <c r="L617" s="118" t="s">
        <v>92</v>
      </c>
      <c r="M617" s="119" t="s">
        <v>89</v>
      </c>
    </row>
    <row r="618" spans="3:13" s="110" customFormat="1" ht="15.75" x14ac:dyDescent="0.2">
      <c r="C618" s="114" t="s">
        <v>2750</v>
      </c>
      <c r="D618" s="114" t="s">
        <v>92</v>
      </c>
      <c r="E618" s="114" t="s">
        <v>1168</v>
      </c>
      <c r="F618" s="114" t="s">
        <v>89</v>
      </c>
      <c r="G618" s="115" t="s">
        <v>403</v>
      </c>
      <c r="H618" s="116" t="s">
        <v>2733</v>
      </c>
      <c r="I618" s="117">
        <v>121</v>
      </c>
      <c r="J618" s="117">
        <v>21</v>
      </c>
      <c r="K618" s="118">
        <v>0.17355371900826447</v>
      </c>
      <c r="L618" s="118" t="s">
        <v>92</v>
      </c>
      <c r="M618" s="119" t="s">
        <v>89</v>
      </c>
    </row>
    <row r="619" spans="3:13" s="110" customFormat="1" ht="15.75" x14ac:dyDescent="0.2">
      <c r="C619" s="114" t="s">
        <v>2750</v>
      </c>
      <c r="D619" s="114" t="s">
        <v>92</v>
      </c>
      <c r="E619" s="114" t="s">
        <v>2364</v>
      </c>
      <c r="F619" s="114" t="s">
        <v>91</v>
      </c>
      <c r="G619" s="115" t="s">
        <v>405</v>
      </c>
      <c r="H619" s="116" t="s">
        <v>2733</v>
      </c>
      <c r="I619" s="117">
        <v>657</v>
      </c>
      <c r="J619" s="117">
        <v>240</v>
      </c>
      <c r="K619" s="118">
        <v>0.36529680365296802</v>
      </c>
      <c r="L619" s="118" t="s">
        <v>92</v>
      </c>
      <c r="M619" s="119" t="s">
        <v>91</v>
      </c>
    </row>
    <row r="620" spans="3:13" s="110" customFormat="1" ht="15.75" x14ac:dyDescent="0.2">
      <c r="C620" s="114" t="s">
        <v>2750</v>
      </c>
      <c r="D620" s="114" t="s">
        <v>92</v>
      </c>
      <c r="E620" s="114" t="s">
        <v>2364</v>
      </c>
      <c r="F620" s="114" t="s">
        <v>2151</v>
      </c>
      <c r="G620" s="115" t="s">
        <v>403</v>
      </c>
      <c r="H620" s="116" t="s">
        <v>2733</v>
      </c>
      <c r="I620" s="117">
        <v>265</v>
      </c>
      <c r="J620" s="117">
        <v>103</v>
      </c>
      <c r="K620" s="118">
        <v>0.38867924528301889</v>
      </c>
      <c r="L620" s="118" t="s">
        <v>92</v>
      </c>
      <c r="M620" s="119" t="s">
        <v>91</v>
      </c>
    </row>
    <row r="621" spans="3:13" s="110" customFormat="1" ht="15.75" x14ac:dyDescent="0.2">
      <c r="C621" s="114" t="s">
        <v>2750</v>
      </c>
      <c r="D621" s="114" t="s">
        <v>92</v>
      </c>
      <c r="E621" s="114" t="s">
        <v>2364</v>
      </c>
      <c r="F621" s="114" t="s">
        <v>1172</v>
      </c>
      <c r="G621" s="115" t="s">
        <v>404</v>
      </c>
      <c r="H621" s="116" t="s">
        <v>2733</v>
      </c>
      <c r="I621" s="117">
        <v>536</v>
      </c>
      <c r="J621" s="117">
        <v>111</v>
      </c>
      <c r="K621" s="118">
        <v>0.20708955223880596</v>
      </c>
      <c r="L621" s="118" t="s">
        <v>92</v>
      </c>
      <c r="M621" s="119" t="s">
        <v>91</v>
      </c>
    </row>
    <row r="622" spans="3:13" s="110" customFormat="1" ht="15.75" x14ac:dyDescent="0.2">
      <c r="C622" s="114" t="s">
        <v>2750</v>
      </c>
      <c r="D622" s="114" t="s">
        <v>92</v>
      </c>
      <c r="E622" s="114" t="s">
        <v>2364</v>
      </c>
      <c r="F622" s="114" t="s">
        <v>1170</v>
      </c>
      <c r="G622" s="115" t="s">
        <v>403</v>
      </c>
      <c r="H622" s="116" t="s">
        <v>2733</v>
      </c>
      <c r="I622" s="117">
        <v>138</v>
      </c>
      <c r="J622" s="117">
        <v>18</v>
      </c>
      <c r="K622" s="118">
        <v>0.13043478260869565</v>
      </c>
      <c r="L622" s="118" t="s">
        <v>92</v>
      </c>
      <c r="M622" s="119" t="s">
        <v>90</v>
      </c>
    </row>
    <row r="623" spans="3:13" s="110" customFormat="1" ht="15.75" x14ac:dyDescent="0.2">
      <c r="C623" s="114" t="s">
        <v>2750</v>
      </c>
      <c r="D623" s="114" t="s">
        <v>92</v>
      </c>
      <c r="E623" s="114" t="s">
        <v>2364</v>
      </c>
      <c r="F623" s="114" t="s">
        <v>2149</v>
      </c>
      <c r="G623" s="115" t="s">
        <v>403</v>
      </c>
      <c r="H623" s="116" t="s">
        <v>2733</v>
      </c>
      <c r="I623" s="117">
        <v>273</v>
      </c>
      <c r="J623" s="117">
        <v>50</v>
      </c>
      <c r="K623" s="118">
        <v>0.18315018315018314</v>
      </c>
      <c r="L623" s="118" t="s">
        <v>92</v>
      </c>
      <c r="M623" s="119" t="s">
        <v>91</v>
      </c>
    </row>
    <row r="624" spans="3:13" s="110" customFormat="1" ht="15.75" x14ac:dyDescent="0.2">
      <c r="C624" s="114" t="s">
        <v>2750</v>
      </c>
      <c r="D624" s="114" t="s">
        <v>92</v>
      </c>
      <c r="E624" s="114" t="s">
        <v>2364</v>
      </c>
      <c r="F624" s="114" t="s">
        <v>2364</v>
      </c>
      <c r="G624" s="115" t="s">
        <v>405</v>
      </c>
      <c r="H624" s="116" t="s">
        <v>2733</v>
      </c>
      <c r="I624" s="117">
        <v>498</v>
      </c>
      <c r="J624" s="117">
        <v>138</v>
      </c>
      <c r="K624" s="118">
        <v>0.27710843373493976</v>
      </c>
      <c r="L624" s="118" t="s">
        <v>92</v>
      </c>
      <c r="M624" s="119" t="s">
        <v>90</v>
      </c>
    </row>
    <row r="625" spans="3:13" s="110" customFormat="1" ht="15.75" x14ac:dyDescent="0.2">
      <c r="C625" s="114" t="s">
        <v>2750</v>
      </c>
      <c r="D625" s="114" t="s">
        <v>64</v>
      </c>
      <c r="E625" s="114" t="s">
        <v>64</v>
      </c>
      <c r="F625" s="114" t="s">
        <v>1083</v>
      </c>
      <c r="G625" s="115" t="s">
        <v>403</v>
      </c>
      <c r="H625" s="116" t="s">
        <v>2733</v>
      </c>
      <c r="I625" s="117">
        <v>177</v>
      </c>
      <c r="J625" s="117">
        <v>88</v>
      </c>
      <c r="K625" s="118">
        <v>0.49717514124293788</v>
      </c>
      <c r="L625" s="118" t="s">
        <v>64</v>
      </c>
      <c r="M625" s="119" t="s">
        <v>65</v>
      </c>
    </row>
    <row r="626" spans="3:13" s="110" customFormat="1" ht="15.75" x14ac:dyDescent="0.2">
      <c r="C626" s="114" t="s">
        <v>2750</v>
      </c>
      <c r="D626" s="114" t="s">
        <v>64</v>
      </c>
      <c r="E626" s="114" t="s">
        <v>64</v>
      </c>
      <c r="F626" s="114" t="s">
        <v>1054</v>
      </c>
      <c r="G626" s="115" t="s">
        <v>402</v>
      </c>
      <c r="H626" s="116" t="s">
        <v>2706</v>
      </c>
      <c r="I626" s="117">
        <v>2479</v>
      </c>
      <c r="J626" s="117">
        <v>490</v>
      </c>
      <c r="K626" s="118">
        <v>0.19766034691407824</v>
      </c>
      <c r="L626" s="118" t="s">
        <v>64</v>
      </c>
      <c r="M626" s="119" t="s">
        <v>64</v>
      </c>
    </row>
    <row r="627" spans="3:13" s="110" customFormat="1" ht="15.75" x14ac:dyDescent="0.2">
      <c r="C627" s="114" t="s">
        <v>2750</v>
      </c>
      <c r="D627" s="114" t="s">
        <v>64</v>
      </c>
      <c r="E627" s="114" t="s">
        <v>64</v>
      </c>
      <c r="F627" s="114" t="s">
        <v>1087</v>
      </c>
      <c r="G627" s="115" t="s">
        <v>403</v>
      </c>
      <c r="H627" s="116" t="s">
        <v>2706</v>
      </c>
      <c r="I627" s="117">
        <v>191</v>
      </c>
      <c r="J627" s="117">
        <v>149</v>
      </c>
      <c r="K627" s="118">
        <v>0.78010471204188481</v>
      </c>
      <c r="L627" s="118" t="s">
        <v>64</v>
      </c>
      <c r="M627" s="119" t="s">
        <v>64</v>
      </c>
    </row>
    <row r="628" spans="3:13" s="110" customFormat="1" ht="15.75" x14ac:dyDescent="0.2">
      <c r="C628" s="114" t="s">
        <v>2750</v>
      </c>
      <c r="D628" s="114" t="s">
        <v>64</v>
      </c>
      <c r="E628" s="114" t="s">
        <v>64</v>
      </c>
      <c r="F628" s="114" t="s">
        <v>66</v>
      </c>
      <c r="G628" s="115" t="s">
        <v>404</v>
      </c>
      <c r="H628" s="116" t="s">
        <v>2733</v>
      </c>
      <c r="I628" s="117">
        <v>340</v>
      </c>
      <c r="J628" s="117">
        <v>327</v>
      </c>
      <c r="K628" s="118">
        <v>0.96176470588235297</v>
      </c>
      <c r="L628" s="118" t="s">
        <v>64</v>
      </c>
      <c r="M628" s="119" t="s">
        <v>66</v>
      </c>
    </row>
    <row r="629" spans="3:13" s="110" customFormat="1" ht="15.75" x14ac:dyDescent="0.2">
      <c r="C629" s="114" t="s">
        <v>2750</v>
      </c>
      <c r="D629" s="114" t="s">
        <v>64</v>
      </c>
      <c r="E629" s="114" t="s">
        <v>64</v>
      </c>
      <c r="F629" s="114" t="s">
        <v>1065</v>
      </c>
      <c r="G629" s="115" t="s">
        <v>403</v>
      </c>
      <c r="H629" s="116" t="s">
        <v>2733</v>
      </c>
      <c r="I629" s="117">
        <v>278</v>
      </c>
      <c r="J629" s="117">
        <v>175</v>
      </c>
      <c r="K629" s="118">
        <v>0.62949640287769781</v>
      </c>
      <c r="L629" s="118" t="s">
        <v>64</v>
      </c>
      <c r="M629" s="119" t="s">
        <v>66</v>
      </c>
    </row>
    <row r="630" spans="3:13" s="110" customFormat="1" ht="15.75" x14ac:dyDescent="0.2">
      <c r="C630" s="114" t="s">
        <v>2750</v>
      </c>
      <c r="D630" s="114" t="s">
        <v>64</v>
      </c>
      <c r="E630" s="114" t="s">
        <v>64</v>
      </c>
      <c r="F630" s="114" t="s">
        <v>1068</v>
      </c>
      <c r="G630" s="115" t="s">
        <v>403</v>
      </c>
      <c r="H630" s="116" t="s">
        <v>2733</v>
      </c>
      <c r="I630" s="117">
        <v>371</v>
      </c>
      <c r="J630" s="117">
        <v>160</v>
      </c>
      <c r="K630" s="118">
        <v>0.43126684636118601</v>
      </c>
      <c r="L630" s="118" t="s">
        <v>64</v>
      </c>
      <c r="M630" s="119" t="s">
        <v>65</v>
      </c>
    </row>
    <row r="631" spans="3:13" s="110" customFormat="1" ht="15.75" x14ac:dyDescent="0.2">
      <c r="C631" s="114" t="s">
        <v>2750</v>
      </c>
      <c r="D631" s="114" t="s">
        <v>64</v>
      </c>
      <c r="E631" s="114" t="s">
        <v>64</v>
      </c>
      <c r="F631" s="114" t="s">
        <v>1075</v>
      </c>
      <c r="G631" s="115" t="s">
        <v>403</v>
      </c>
      <c r="H631" s="116" t="s">
        <v>2733</v>
      </c>
      <c r="I631" s="117">
        <v>72</v>
      </c>
      <c r="J631" s="117">
        <v>64</v>
      </c>
      <c r="K631" s="118">
        <v>0.88888888888888884</v>
      </c>
      <c r="L631" s="118" t="s">
        <v>64</v>
      </c>
      <c r="M631" s="119" t="s">
        <v>66</v>
      </c>
    </row>
    <row r="632" spans="3:13" s="110" customFormat="1" ht="15.75" x14ac:dyDescent="0.2">
      <c r="C632" s="114" t="s">
        <v>2750</v>
      </c>
      <c r="D632" s="114" t="s">
        <v>64</v>
      </c>
      <c r="E632" s="114" t="s">
        <v>64</v>
      </c>
      <c r="F632" s="114" t="s">
        <v>1081</v>
      </c>
      <c r="G632" s="115" t="s">
        <v>403</v>
      </c>
      <c r="H632" s="116" t="s">
        <v>2733</v>
      </c>
      <c r="I632" s="117">
        <v>104</v>
      </c>
      <c r="J632" s="117">
        <v>170</v>
      </c>
      <c r="K632" s="118">
        <v>1.6346153846153846</v>
      </c>
      <c r="L632" s="118" t="s">
        <v>64</v>
      </c>
      <c r="M632" s="119" t="s">
        <v>66</v>
      </c>
    </row>
    <row r="633" spans="3:13" s="110" customFormat="1" ht="15.75" x14ac:dyDescent="0.2">
      <c r="C633" s="114" t="s">
        <v>2750</v>
      </c>
      <c r="D633" s="114" t="s">
        <v>64</v>
      </c>
      <c r="E633" s="114" t="s">
        <v>64</v>
      </c>
      <c r="F633" s="114" t="s">
        <v>1056</v>
      </c>
      <c r="G633" s="115" t="s">
        <v>403</v>
      </c>
      <c r="H633" s="116" t="s">
        <v>2706</v>
      </c>
      <c r="I633" s="117">
        <v>237</v>
      </c>
      <c r="J633" s="117">
        <v>23</v>
      </c>
      <c r="K633" s="118">
        <v>9.7046413502109699E-2</v>
      </c>
      <c r="L633" s="118" t="s">
        <v>64</v>
      </c>
      <c r="M633" s="119" t="s">
        <v>64</v>
      </c>
    </row>
    <row r="634" spans="3:13" s="110" customFormat="1" ht="15.75" x14ac:dyDescent="0.2">
      <c r="C634" s="114" t="s">
        <v>2750</v>
      </c>
      <c r="D634" s="114" t="s">
        <v>64</v>
      </c>
      <c r="E634" s="114" t="s">
        <v>64</v>
      </c>
      <c r="F634" s="114" t="s">
        <v>1085</v>
      </c>
      <c r="G634" s="115" t="s">
        <v>403</v>
      </c>
      <c r="H634" s="116" t="s">
        <v>2733</v>
      </c>
      <c r="I634" s="117">
        <v>144</v>
      </c>
      <c r="J634" s="117">
        <v>60</v>
      </c>
      <c r="K634" s="118">
        <v>0.41666666666666669</v>
      </c>
      <c r="L634" s="118" t="s">
        <v>64</v>
      </c>
      <c r="M634" s="119" t="s">
        <v>65</v>
      </c>
    </row>
    <row r="635" spans="3:13" s="110" customFormat="1" ht="15.75" x14ac:dyDescent="0.2">
      <c r="C635" s="114" t="s">
        <v>2750</v>
      </c>
      <c r="D635" s="114" t="s">
        <v>64</v>
      </c>
      <c r="E635" s="114" t="s">
        <v>64</v>
      </c>
      <c r="F635" s="114" t="s">
        <v>1077</v>
      </c>
      <c r="G635" s="115" t="s">
        <v>403</v>
      </c>
      <c r="H635" s="116" t="s">
        <v>2733</v>
      </c>
      <c r="I635" s="117">
        <v>150</v>
      </c>
      <c r="J635" s="117">
        <v>62</v>
      </c>
      <c r="K635" s="118">
        <v>0.41333333333333333</v>
      </c>
      <c r="L635" s="118" t="s">
        <v>64</v>
      </c>
      <c r="M635" s="119" t="s">
        <v>65</v>
      </c>
    </row>
    <row r="636" spans="3:13" s="110" customFormat="1" ht="15.75" x14ac:dyDescent="0.2">
      <c r="C636" s="114" t="s">
        <v>2750</v>
      </c>
      <c r="D636" s="114" t="s">
        <v>64</v>
      </c>
      <c r="E636" s="114" t="s">
        <v>64</v>
      </c>
      <c r="F636" s="114" t="s">
        <v>1063</v>
      </c>
      <c r="G636" s="115" t="s">
        <v>403</v>
      </c>
      <c r="H636" s="116" t="s">
        <v>2733</v>
      </c>
      <c r="I636" s="117">
        <v>577</v>
      </c>
      <c r="J636" s="117">
        <v>401</v>
      </c>
      <c r="K636" s="118">
        <v>0.69497400346620453</v>
      </c>
      <c r="L636" s="118" t="s">
        <v>64</v>
      </c>
      <c r="M636" s="119" t="s">
        <v>66</v>
      </c>
    </row>
    <row r="637" spans="3:13" s="110" customFormat="1" ht="15.75" x14ac:dyDescent="0.2">
      <c r="C637" s="114" t="s">
        <v>2750</v>
      </c>
      <c r="D637" s="114" t="s">
        <v>64</v>
      </c>
      <c r="E637" s="114" t="s">
        <v>64</v>
      </c>
      <c r="F637" s="114" t="s">
        <v>1090</v>
      </c>
      <c r="G637" s="115" t="s">
        <v>403</v>
      </c>
      <c r="H637" s="116" t="s">
        <v>2733</v>
      </c>
      <c r="I637" s="117">
        <v>76</v>
      </c>
      <c r="J637" s="117">
        <v>32</v>
      </c>
      <c r="K637" s="118">
        <v>0.42105263157894735</v>
      </c>
      <c r="L637" s="118" t="s">
        <v>64</v>
      </c>
      <c r="M637" s="119" t="s">
        <v>66</v>
      </c>
    </row>
    <row r="638" spans="3:13" s="110" customFormat="1" ht="15.75" x14ac:dyDescent="0.2">
      <c r="C638" s="114" t="s">
        <v>2750</v>
      </c>
      <c r="D638" s="114" t="s">
        <v>64</v>
      </c>
      <c r="E638" s="114" t="s">
        <v>64</v>
      </c>
      <c r="F638" s="114" t="s">
        <v>65</v>
      </c>
      <c r="G638" s="115" t="s">
        <v>404</v>
      </c>
      <c r="H638" s="116" t="s">
        <v>2733</v>
      </c>
      <c r="I638" s="117">
        <v>290</v>
      </c>
      <c r="J638" s="117">
        <v>194</v>
      </c>
      <c r="K638" s="118">
        <v>0.66896551724137931</v>
      </c>
      <c r="L638" s="118" t="s">
        <v>64</v>
      </c>
      <c r="M638" s="119" t="s">
        <v>65</v>
      </c>
    </row>
    <row r="639" spans="3:13" s="110" customFormat="1" ht="15.75" x14ac:dyDescent="0.2">
      <c r="C639" s="114" t="s">
        <v>2750</v>
      </c>
      <c r="D639" s="114" t="s">
        <v>64</v>
      </c>
      <c r="E639" s="114" t="s">
        <v>64</v>
      </c>
      <c r="F639" s="114" t="s">
        <v>1073</v>
      </c>
      <c r="G639" s="115" t="s">
        <v>403</v>
      </c>
      <c r="H639" s="116" t="s">
        <v>2733</v>
      </c>
      <c r="I639" s="117">
        <v>148</v>
      </c>
      <c r="J639" s="117">
        <v>148</v>
      </c>
      <c r="K639" s="118">
        <v>1</v>
      </c>
      <c r="L639" s="118" t="s">
        <v>64</v>
      </c>
      <c r="M639" s="119" t="s">
        <v>65</v>
      </c>
    </row>
    <row r="640" spans="3:13" s="110" customFormat="1" ht="15.75" x14ac:dyDescent="0.2">
      <c r="C640" s="114" t="s">
        <v>2750</v>
      </c>
      <c r="D640" s="114" t="s">
        <v>64</v>
      </c>
      <c r="E640" s="114" t="s">
        <v>64</v>
      </c>
      <c r="F640" s="114" t="s">
        <v>1058</v>
      </c>
      <c r="G640" s="115" t="s">
        <v>403</v>
      </c>
      <c r="H640" s="116" t="s">
        <v>2733</v>
      </c>
      <c r="I640" s="117">
        <v>173</v>
      </c>
      <c r="J640" s="117">
        <v>103</v>
      </c>
      <c r="K640" s="118">
        <v>0.59537572254335258</v>
      </c>
      <c r="L640" s="118" t="s">
        <v>64</v>
      </c>
      <c r="M640" s="119" t="s">
        <v>57</v>
      </c>
    </row>
    <row r="641" spans="3:13" s="110" customFormat="1" ht="15.75" x14ac:dyDescent="0.2">
      <c r="C641" s="114" t="s">
        <v>2750</v>
      </c>
      <c r="D641" s="114" t="s">
        <v>64</v>
      </c>
      <c r="E641" s="114" t="s">
        <v>61</v>
      </c>
      <c r="F641" s="114" t="s">
        <v>1094</v>
      </c>
      <c r="G641" s="115" t="s">
        <v>403</v>
      </c>
      <c r="H641" s="116" t="s">
        <v>2733</v>
      </c>
      <c r="I641" s="117">
        <v>99</v>
      </c>
      <c r="J641" s="117">
        <v>58</v>
      </c>
      <c r="K641" s="118">
        <v>0.58585858585858586</v>
      </c>
      <c r="L641" s="118" t="s">
        <v>64</v>
      </c>
      <c r="M641" s="119" t="s">
        <v>61</v>
      </c>
    </row>
    <row r="642" spans="3:13" s="110" customFormat="1" ht="15.75" x14ac:dyDescent="0.2">
      <c r="C642" s="114" t="s">
        <v>2750</v>
      </c>
      <c r="D642" s="114" t="s">
        <v>64</v>
      </c>
      <c r="E642" s="114" t="s">
        <v>61</v>
      </c>
      <c r="F642" s="114" t="s">
        <v>1889</v>
      </c>
      <c r="G642" s="115" t="s">
        <v>403</v>
      </c>
      <c r="H642" s="116" t="s">
        <v>2733</v>
      </c>
      <c r="I642" s="117">
        <v>170</v>
      </c>
      <c r="J642" s="117">
        <v>126</v>
      </c>
      <c r="K642" s="118">
        <v>0.74117647058823533</v>
      </c>
      <c r="L642" s="118" t="s">
        <v>64</v>
      </c>
      <c r="M642" s="119" t="s">
        <v>61</v>
      </c>
    </row>
    <row r="643" spans="3:13" s="110" customFormat="1" ht="15.75" x14ac:dyDescent="0.2">
      <c r="C643" s="114" t="s">
        <v>2750</v>
      </c>
      <c r="D643" s="114" t="s">
        <v>64</v>
      </c>
      <c r="E643" s="114" t="s">
        <v>61</v>
      </c>
      <c r="F643" s="114" t="s">
        <v>61</v>
      </c>
      <c r="G643" s="115" t="s">
        <v>405</v>
      </c>
      <c r="H643" s="116" t="s">
        <v>2733</v>
      </c>
      <c r="I643" s="117">
        <v>335</v>
      </c>
      <c r="J643" s="117">
        <v>232</v>
      </c>
      <c r="K643" s="118">
        <v>0.69253731343283587</v>
      </c>
      <c r="L643" s="118" t="s">
        <v>64</v>
      </c>
      <c r="M643" s="119" t="s">
        <v>61</v>
      </c>
    </row>
    <row r="644" spans="3:13" s="110" customFormat="1" ht="15.75" x14ac:dyDescent="0.2">
      <c r="C644" s="114" t="s">
        <v>2750</v>
      </c>
      <c r="D644" s="114" t="s">
        <v>64</v>
      </c>
      <c r="E644" s="114" t="s">
        <v>61</v>
      </c>
      <c r="F644" s="114" t="s">
        <v>1891</v>
      </c>
      <c r="G644" s="115" t="s">
        <v>403</v>
      </c>
      <c r="H644" s="116" t="s">
        <v>2733</v>
      </c>
      <c r="I644" s="117">
        <v>108</v>
      </c>
      <c r="J644" s="117">
        <v>46</v>
      </c>
      <c r="K644" s="118">
        <v>0.42592592592592593</v>
      </c>
      <c r="L644" s="118" t="s">
        <v>64</v>
      </c>
      <c r="M644" s="119" t="s">
        <v>61</v>
      </c>
    </row>
    <row r="645" spans="3:13" s="110" customFormat="1" ht="15.75" x14ac:dyDescent="0.2">
      <c r="C645" s="114" t="s">
        <v>2750</v>
      </c>
      <c r="D645" s="114" t="s">
        <v>64</v>
      </c>
      <c r="E645" s="114" t="s">
        <v>61</v>
      </c>
      <c r="F645" s="114" t="s">
        <v>1280</v>
      </c>
      <c r="G645" s="115" t="s">
        <v>403</v>
      </c>
      <c r="H645" s="116" t="s">
        <v>2733</v>
      </c>
      <c r="I645" s="117">
        <v>318</v>
      </c>
      <c r="J645" s="117">
        <v>218</v>
      </c>
      <c r="K645" s="118">
        <v>0.68553459119496851</v>
      </c>
      <c r="L645" s="118" t="s">
        <v>64</v>
      </c>
      <c r="M645" s="119" t="s">
        <v>61</v>
      </c>
    </row>
    <row r="646" spans="3:13" s="110" customFormat="1" ht="15.75" x14ac:dyDescent="0.2">
      <c r="C646" s="114" t="s">
        <v>2750</v>
      </c>
      <c r="D646" s="114" t="s">
        <v>64</v>
      </c>
      <c r="E646" s="114" t="s">
        <v>61</v>
      </c>
      <c r="F646" s="114" t="s">
        <v>1092</v>
      </c>
      <c r="G646" s="115" t="s">
        <v>403</v>
      </c>
      <c r="H646" s="116" t="s">
        <v>2733</v>
      </c>
      <c r="I646" s="117">
        <v>172</v>
      </c>
      <c r="J646" s="117">
        <v>40</v>
      </c>
      <c r="K646" s="118">
        <v>0.23255813953488372</v>
      </c>
      <c r="L646" s="118" t="s">
        <v>64</v>
      </c>
      <c r="M646" s="119" t="s">
        <v>61</v>
      </c>
    </row>
    <row r="647" spans="3:13" s="110" customFormat="1" ht="15.75" x14ac:dyDescent="0.2">
      <c r="C647" s="114" t="s">
        <v>2750</v>
      </c>
      <c r="D647" s="114" t="s">
        <v>64</v>
      </c>
      <c r="E647" s="114" t="s">
        <v>63</v>
      </c>
      <c r="F647" s="114" t="s">
        <v>62</v>
      </c>
      <c r="G647" s="115" t="s">
        <v>403</v>
      </c>
      <c r="H647" s="116" t="s">
        <v>2733</v>
      </c>
      <c r="I647" s="117">
        <v>253</v>
      </c>
      <c r="J647" s="117">
        <v>173</v>
      </c>
      <c r="K647" s="118">
        <v>0.6837944664031621</v>
      </c>
      <c r="L647" s="118" t="s">
        <v>64</v>
      </c>
      <c r="M647" s="119" t="s">
        <v>62</v>
      </c>
    </row>
    <row r="648" spans="3:13" s="110" customFormat="1" ht="15.75" x14ac:dyDescent="0.2">
      <c r="C648" s="114" t="s">
        <v>2750</v>
      </c>
      <c r="D648" s="114" t="s">
        <v>64</v>
      </c>
      <c r="E648" s="114" t="s">
        <v>63</v>
      </c>
      <c r="F648" s="114" t="s">
        <v>60</v>
      </c>
      <c r="G648" s="115" t="s">
        <v>404</v>
      </c>
      <c r="H648" s="116" t="s">
        <v>2733</v>
      </c>
      <c r="I648" s="117">
        <v>533</v>
      </c>
      <c r="J648" s="117">
        <v>326</v>
      </c>
      <c r="K648" s="118">
        <v>0.61163227016885557</v>
      </c>
      <c r="L648" s="118" t="s">
        <v>64</v>
      </c>
      <c r="M648" s="119" t="s">
        <v>60</v>
      </c>
    </row>
    <row r="649" spans="3:13" s="110" customFormat="1" ht="15.75" x14ac:dyDescent="0.2">
      <c r="C649" s="114" t="s">
        <v>2750</v>
      </c>
      <c r="D649" s="114" t="s">
        <v>64</v>
      </c>
      <c r="E649" s="114" t="s">
        <v>63</v>
      </c>
      <c r="F649" s="114" t="s">
        <v>63</v>
      </c>
      <c r="G649" s="115" t="s">
        <v>404</v>
      </c>
      <c r="H649" s="116" t="s">
        <v>2733</v>
      </c>
      <c r="I649" s="117">
        <v>280</v>
      </c>
      <c r="J649" s="117">
        <v>238</v>
      </c>
      <c r="K649" s="118">
        <v>0.85</v>
      </c>
      <c r="L649" s="118" t="s">
        <v>64</v>
      </c>
      <c r="M649" s="119" t="s">
        <v>63</v>
      </c>
    </row>
    <row r="650" spans="3:13" s="110" customFormat="1" ht="15.75" x14ac:dyDescent="0.2">
      <c r="C650" s="114" t="s">
        <v>2750</v>
      </c>
      <c r="D650" s="114" t="s">
        <v>64</v>
      </c>
      <c r="E650" s="114" t="s">
        <v>63</v>
      </c>
      <c r="F650" s="114" t="s">
        <v>2213</v>
      </c>
      <c r="G650" s="115" t="s">
        <v>403</v>
      </c>
      <c r="H650" s="116" t="s">
        <v>2733</v>
      </c>
      <c r="I650" s="117">
        <v>152</v>
      </c>
      <c r="J650" s="117">
        <v>68</v>
      </c>
      <c r="K650" s="118">
        <v>0.44736842105263158</v>
      </c>
      <c r="L650" s="118" t="s">
        <v>64</v>
      </c>
      <c r="M650" s="119" t="s">
        <v>63</v>
      </c>
    </row>
    <row r="651" spans="3:13" s="110" customFormat="1" ht="15.75" x14ac:dyDescent="0.2">
      <c r="C651" s="114" t="s">
        <v>2750</v>
      </c>
      <c r="D651" s="114" t="s">
        <v>64</v>
      </c>
      <c r="E651" s="114" t="s">
        <v>63</v>
      </c>
      <c r="F651" s="114" t="s">
        <v>2209</v>
      </c>
      <c r="G651" s="115" t="s">
        <v>403</v>
      </c>
      <c r="H651" s="116" t="s">
        <v>2733</v>
      </c>
      <c r="I651" s="117">
        <v>144</v>
      </c>
      <c r="J651" s="117">
        <v>110</v>
      </c>
      <c r="K651" s="118">
        <v>0.76388888888888884</v>
      </c>
      <c r="L651" s="118" t="s">
        <v>64</v>
      </c>
      <c r="M651" s="119" t="s">
        <v>63</v>
      </c>
    </row>
    <row r="652" spans="3:13" s="110" customFormat="1" ht="15.75" x14ac:dyDescent="0.2">
      <c r="C652" s="114" t="s">
        <v>2750</v>
      </c>
      <c r="D652" s="114" t="s">
        <v>64</v>
      </c>
      <c r="E652" s="114" t="s">
        <v>63</v>
      </c>
      <c r="F652" s="114" t="s">
        <v>2211</v>
      </c>
      <c r="G652" s="115" t="s">
        <v>403</v>
      </c>
      <c r="H652" s="116" t="s">
        <v>2733</v>
      </c>
      <c r="I652" s="117">
        <v>192</v>
      </c>
      <c r="J652" s="117">
        <v>120</v>
      </c>
      <c r="K652" s="118">
        <v>0.625</v>
      </c>
      <c r="L652" s="118" t="s">
        <v>64</v>
      </c>
      <c r="M652" s="119" t="s">
        <v>63</v>
      </c>
    </row>
    <row r="653" spans="3:13" s="110" customFormat="1" ht="15.75" x14ac:dyDescent="0.2">
      <c r="C653" s="114" t="s">
        <v>2750</v>
      </c>
      <c r="D653" s="114" t="s">
        <v>64</v>
      </c>
      <c r="E653" s="114" t="s">
        <v>63</v>
      </c>
      <c r="F653" s="114" t="s">
        <v>2206</v>
      </c>
      <c r="G653" s="115" t="s">
        <v>403</v>
      </c>
      <c r="H653" s="116" t="s">
        <v>2733</v>
      </c>
      <c r="I653" s="117">
        <v>245</v>
      </c>
      <c r="J653" s="117">
        <v>297</v>
      </c>
      <c r="K653" s="118">
        <v>1.2122448979591838</v>
      </c>
      <c r="L653" s="118" t="s">
        <v>64</v>
      </c>
      <c r="M653" s="119" t="s">
        <v>60</v>
      </c>
    </row>
    <row r="654" spans="3:13" s="110" customFormat="1" ht="15.75" x14ac:dyDescent="0.2">
      <c r="C654" s="114" t="s">
        <v>2750</v>
      </c>
      <c r="D654" s="114" t="s">
        <v>64</v>
      </c>
      <c r="E654" s="114" t="s">
        <v>58</v>
      </c>
      <c r="F654" s="114" t="s">
        <v>2261</v>
      </c>
      <c r="G654" s="115" t="s">
        <v>403</v>
      </c>
      <c r="H654" s="116" t="s">
        <v>2733</v>
      </c>
      <c r="I654" s="117">
        <v>216</v>
      </c>
      <c r="J654" s="117">
        <v>155</v>
      </c>
      <c r="K654" s="118">
        <v>0.71759259259259256</v>
      </c>
      <c r="L654" s="118" t="s">
        <v>64</v>
      </c>
      <c r="M654" s="119" t="s">
        <v>58</v>
      </c>
    </row>
    <row r="655" spans="3:13" s="110" customFormat="1" ht="15.75" x14ac:dyDescent="0.2">
      <c r="C655" s="114" t="s">
        <v>2750</v>
      </c>
      <c r="D655" s="114" t="s">
        <v>64</v>
      </c>
      <c r="E655" s="114" t="s">
        <v>58</v>
      </c>
      <c r="F655" s="114" t="s">
        <v>2284</v>
      </c>
      <c r="G655" s="115" t="s">
        <v>403</v>
      </c>
      <c r="H655" s="116" t="s">
        <v>2706</v>
      </c>
      <c r="I655" s="117">
        <v>88</v>
      </c>
      <c r="J655" s="117">
        <v>93</v>
      </c>
      <c r="K655" s="118">
        <v>1.0568181818181819</v>
      </c>
      <c r="L655" s="118" t="s">
        <v>64</v>
      </c>
      <c r="M655" s="119" t="s">
        <v>842</v>
      </c>
    </row>
    <row r="656" spans="3:13" s="110" customFormat="1" ht="15.75" x14ac:dyDescent="0.2">
      <c r="C656" s="114" t="s">
        <v>2750</v>
      </c>
      <c r="D656" s="114" t="s">
        <v>64</v>
      </c>
      <c r="E656" s="114" t="s">
        <v>58</v>
      </c>
      <c r="F656" s="114" t="s">
        <v>843</v>
      </c>
      <c r="G656" s="115" t="s">
        <v>403</v>
      </c>
      <c r="H656" s="116" t="s">
        <v>2706</v>
      </c>
      <c r="I656" s="117">
        <v>76</v>
      </c>
      <c r="J656" s="117">
        <v>62</v>
      </c>
      <c r="K656" s="118">
        <v>0.81578947368421051</v>
      </c>
      <c r="L656" s="118" t="s">
        <v>64</v>
      </c>
      <c r="M656" s="119" t="s">
        <v>843</v>
      </c>
    </row>
    <row r="657" spans="3:13" s="110" customFormat="1" ht="15.75" x14ac:dyDescent="0.2">
      <c r="C657" s="114" t="s">
        <v>2750</v>
      </c>
      <c r="D657" s="114" t="s">
        <v>64</v>
      </c>
      <c r="E657" s="114" t="s">
        <v>58</v>
      </c>
      <c r="F657" s="114" t="s">
        <v>842</v>
      </c>
      <c r="G657" s="115" t="s">
        <v>404</v>
      </c>
      <c r="H657" s="116" t="s">
        <v>2706</v>
      </c>
      <c r="I657" s="117">
        <v>307</v>
      </c>
      <c r="J657" s="117">
        <v>45</v>
      </c>
      <c r="K657" s="118">
        <v>0.1465798045602606</v>
      </c>
      <c r="L657" s="118" t="s">
        <v>64</v>
      </c>
      <c r="M657" s="119" t="s">
        <v>842</v>
      </c>
    </row>
    <row r="658" spans="3:13" s="110" customFormat="1" ht="15.75" x14ac:dyDescent="0.2">
      <c r="C658" s="114" t="s">
        <v>2750</v>
      </c>
      <c r="D658" s="114" t="s">
        <v>64</v>
      </c>
      <c r="E658" s="114" t="s">
        <v>58</v>
      </c>
      <c r="F658" s="114" t="s">
        <v>2290</v>
      </c>
      <c r="G658" s="115" t="s">
        <v>403</v>
      </c>
      <c r="H658" s="116" t="s">
        <v>2733</v>
      </c>
      <c r="I658" s="117">
        <v>141</v>
      </c>
      <c r="J658" s="117">
        <v>163</v>
      </c>
      <c r="K658" s="118">
        <v>1.1560283687943262</v>
      </c>
      <c r="L658" s="118" t="s">
        <v>64</v>
      </c>
      <c r="M658" s="119" t="s">
        <v>59</v>
      </c>
    </row>
    <row r="659" spans="3:13" s="110" customFormat="1" ht="15.75" x14ac:dyDescent="0.2">
      <c r="C659" s="114" t="s">
        <v>2750</v>
      </c>
      <c r="D659" s="114" t="s">
        <v>64</v>
      </c>
      <c r="E659" s="114" t="s">
        <v>58</v>
      </c>
      <c r="F659" s="114" t="s">
        <v>2288</v>
      </c>
      <c r="G659" s="115" t="s">
        <v>403</v>
      </c>
      <c r="H659" s="116" t="s">
        <v>2733</v>
      </c>
      <c r="I659" s="117">
        <v>210</v>
      </c>
      <c r="J659" s="117">
        <v>89</v>
      </c>
      <c r="K659" s="118">
        <v>0.4238095238095238</v>
      </c>
      <c r="L659" s="118" t="s">
        <v>64</v>
      </c>
      <c r="M659" s="119" t="s">
        <v>59</v>
      </c>
    </row>
    <row r="660" spans="3:13" s="110" customFormat="1" ht="15.75" x14ac:dyDescent="0.2">
      <c r="C660" s="114" t="s">
        <v>2750</v>
      </c>
      <c r="D660" s="114" t="s">
        <v>64</v>
      </c>
      <c r="E660" s="114" t="s">
        <v>58</v>
      </c>
      <c r="F660" s="114" t="s">
        <v>59</v>
      </c>
      <c r="G660" s="115" t="s">
        <v>404</v>
      </c>
      <c r="H660" s="116" t="s">
        <v>2733</v>
      </c>
      <c r="I660" s="117">
        <v>329</v>
      </c>
      <c r="J660" s="117">
        <v>22</v>
      </c>
      <c r="K660" s="118">
        <v>6.6869300911854099E-2</v>
      </c>
      <c r="L660" s="118" t="s">
        <v>64</v>
      </c>
      <c r="M660" s="119" t="s">
        <v>59</v>
      </c>
    </row>
    <row r="661" spans="3:13" s="110" customFormat="1" ht="15.75" x14ac:dyDescent="0.2">
      <c r="C661" s="114" t="s">
        <v>2750</v>
      </c>
      <c r="D661" s="114" t="s">
        <v>64</v>
      </c>
      <c r="E661" s="114" t="s">
        <v>58</v>
      </c>
      <c r="F661" s="114" t="s">
        <v>2216</v>
      </c>
      <c r="G661" s="115" t="s">
        <v>404</v>
      </c>
      <c r="H661" s="116" t="s">
        <v>2733</v>
      </c>
      <c r="I661" s="117">
        <v>342</v>
      </c>
      <c r="J661" s="117">
        <v>156</v>
      </c>
      <c r="K661" s="118">
        <v>0.45614035087719296</v>
      </c>
      <c r="L661" s="118" t="s">
        <v>64</v>
      </c>
      <c r="M661" s="119" t="s">
        <v>59</v>
      </c>
    </row>
    <row r="662" spans="3:13" s="110" customFormat="1" ht="15.75" x14ac:dyDescent="0.2">
      <c r="C662" s="114" t="s">
        <v>2750</v>
      </c>
      <c r="D662" s="114" t="s">
        <v>64</v>
      </c>
      <c r="E662" s="114" t="s">
        <v>58</v>
      </c>
      <c r="F662" s="114" t="s">
        <v>58</v>
      </c>
      <c r="G662" s="115" t="s">
        <v>405</v>
      </c>
      <c r="H662" s="116" t="s">
        <v>2733</v>
      </c>
      <c r="I662" s="117">
        <v>357</v>
      </c>
      <c r="J662" s="117">
        <v>181</v>
      </c>
      <c r="K662" s="118">
        <v>0.50700280112044815</v>
      </c>
      <c r="L662" s="118" t="s">
        <v>64</v>
      </c>
      <c r="M662" s="119" t="s">
        <v>58</v>
      </c>
    </row>
    <row r="663" spans="3:13" ht="15.75" x14ac:dyDescent="0.25">
      <c r="C663" s="114" t="s">
        <v>2750</v>
      </c>
      <c r="D663" s="114" t="s">
        <v>64</v>
      </c>
      <c r="E663" s="114" t="s">
        <v>58</v>
      </c>
      <c r="F663" s="114" t="s">
        <v>2354</v>
      </c>
      <c r="G663" s="115" t="s">
        <v>403</v>
      </c>
      <c r="H663" s="116" t="s">
        <v>2733</v>
      </c>
      <c r="I663" s="117">
        <v>127</v>
      </c>
      <c r="J663" s="117">
        <v>47</v>
      </c>
      <c r="K663" s="118">
        <v>0.37007874015748032</v>
      </c>
      <c r="L663" s="118" t="s">
        <v>64</v>
      </c>
      <c r="M663" s="119" t="s">
        <v>58</v>
      </c>
    </row>
    <row r="664" spans="3:13" ht="15.75" x14ac:dyDescent="0.25">
      <c r="C664" s="114" t="s">
        <v>2750</v>
      </c>
      <c r="D664" s="114" t="s">
        <v>114</v>
      </c>
      <c r="E664" s="114" t="s">
        <v>111</v>
      </c>
      <c r="F664" s="114" t="s">
        <v>111</v>
      </c>
      <c r="G664" s="115" t="s">
        <v>405</v>
      </c>
      <c r="H664" s="116" t="s">
        <v>2706</v>
      </c>
      <c r="I664" s="117">
        <v>281</v>
      </c>
      <c r="J664" s="117">
        <v>73</v>
      </c>
      <c r="K664" s="118">
        <v>0.2597864768683274</v>
      </c>
      <c r="L664" s="118" t="s">
        <v>114</v>
      </c>
      <c r="M664" s="119" t="s">
        <v>111</v>
      </c>
    </row>
    <row r="665" spans="3:13" ht="15.75" x14ac:dyDescent="0.25">
      <c r="C665" s="114" t="s">
        <v>2750</v>
      </c>
      <c r="D665" s="114" t="s">
        <v>114</v>
      </c>
      <c r="E665" s="114" t="s">
        <v>111</v>
      </c>
      <c r="F665" s="114" t="s">
        <v>1176</v>
      </c>
      <c r="G665" s="115" t="s">
        <v>403</v>
      </c>
      <c r="H665" s="116" t="s">
        <v>2733</v>
      </c>
      <c r="I665" s="117">
        <v>121</v>
      </c>
      <c r="J665" s="117">
        <v>50</v>
      </c>
      <c r="K665" s="118">
        <v>0.41322314049586778</v>
      </c>
      <c r="L665" s="118" t="s">
        <v>114</v>
      </c>
      <c r="M665" s="119" t="s">
        <v>108</v>
      </c>
    </row>
    <row r="666" spans="3:13" ht="15.75" x14ac:dyDescent="0.25">
      <c r="C666" s="114" t="s">
        <v>2750</v>
      </c>
      <c r="D666" s="114" t="s">
        <v>114</v>
      </c>
      <c r="E666" s="114" t="s">
        <v>111</v>
      </c>
      <c r="F666" s="114" t="s">
        <v>1178</v>
      </c>
      <c r="G666" s="115" t="s">
        <v>403</v>
      </c>
      <c r="H666" s="116" t="s">
        <v>2733</v>
      </c>
      <c r="I666" s="117">
        <v>66</v>
      </c>
      <c r="J666" s="117">
        <v>51</v>
      </c>
      <c r="K666" s="118">
        <v>0.77272727272727271</v>
      </c>
      <c r="L666" s="118" t="s">
        <v>114</v>
      </c>
      <c r="M666" s="119" t="s">
        <v>108</v>
      </c>
    </row>
    <row r="667" spans="3:13" ht="15.75" x14ac:dyDescent="0.25">
      <c r="C667" s="114" t="s">
        <v>2750</v>
      </c>
      <c r="D667" s="114" t="s">
        <v>114</v>
      </c>
      <c r="E667" s="114" t="s">
        <v>111</v>
      </c>
      <c r="F667" s="114" t="s">
        <v>108</v>
      </c>
      <c r="G667" s="115" t="s">
        <v>404</v>
      </c>
      <c r="H667" s="116" t="s">
        <v>2733</v>
      </c>
      <c r="I667" s="117">
        <v>243</v>
      </c>
      <c r="J667" s="117">
        <v>50</v>
      </c>
      <c r="K667" s="118">
        <v>0.20576131687242799</v>
      </c>
      <c r="L667" s="118" t="s">
        <v>114</v>
      </c>
      <c r="M667" s="119" t="s">
        <v>108</v>
      </c>
    </row>
    <row r="668" spans="3:13" ht="15.75" x14ac:dyDescent="0.25">
      <c r="C668" s="114" t="s">
        <v>2750</v>
      </c>
      <c r="D668" s="114" t="s">
        <v>114</v>
      </c>
      <c r="E668" s="114" t="s">
        <v>110</v>
      </c>
      <c r="F668" s="114" t="s">
        <v>110</v>
      </c>
      <c r="G668" s="115" t="s">
        <v>405</v>
      </c>
      <c r="H668" s="116" t="s">
        <v>2706</v>
      </c>
      <c r="I668" s="117">
        <v>373</v>
      </c>
      <c r="J668" s="117">
        <v>112</v>
      </c>
      <c r="K668" s="118">
        <v>0.30026809651474529</v>
      </c>
      <c r="L668" s="118" t="s">
        <v>114</v>
      </c>
      <c r="M668" s="119" t="s">
        <v>110</v>
      </c>
    </row>
    <row r="669" spans="3:13" ht="15.75" x14ac:dyDescent="0.25">
      <c r="C669" s="114" t="s">
        <v>2750</v>
      </c>
      <c r="D669" s="114" t="s">
        <v>114</v>
      </c>
      <c r="E669" s="114" t="s">
        <v>110</v>
      </c>
      <c r="F669" s="114" t="s">
        <v>1226</v>
      </c>
      <c r="G669" s="115" t="s">
        <v>403</v>
      </c>
      <c r="H669" s="116" t="s">
        <v>2706</v>
      </c>
      <c r="I669" s="117">
        <v>42</v>
      </c>
      <c r="J669" s="117">
        <v>47</v>
      </c>
      <c r="K669" s="118">
        <v>1.1190476190476191</v>
      </c>
      <c r="L669" s="118" t="s">
        <v>114</v>
      </c>
      <c r="M669" s="119" t="s">
        <v>107</v>
      </c>
    </row>
    <row r="670" spans="3:13" ht="15.75" x14ac:dyDescent="0.25">
      <c r="C670" s="114" t="s">
        <v>2750</v>
      </c>
      <c r="D670" s="114" t="s">
        <v>114</v>
      </c>
      <c r="E670" s="114" t="s">
        <v>110</v>
      </c>
      <c r="F670" s="114" t="s">
        <v>1224</v>
      </c>
      <c r="G670" s="115" t="s">
        <v>403</v>
      </c>
      <c r="H670" s="116" t="s">
        <v>2706</v>
      </c>
      <c r="I670" s="117">
        <v>57</v>
      </c>
      <c r="J670" s="117">
        <v>30</v>
      </c>
      <c r="K670" s="118">
        <v>0.52631578947368418</v>
      </c>
      <c r="L670" s="118" t="s">
        <v>114</v>
      </c>
      <c r="M670" s="119" t="s">
        <v>110</v>
      </c>
    </row>
    <row r="671" spans="3:13" ht="15.75" x14ac:dyDescent="0.25">
      <c r="C671" s="114" t="s">
        <v>2750</v>
      </c>
      <c r="D671" s="114" t="s">
        <v>114</v>
      </c>
      <c r="E671" s="114" t="s">
        <v>110</v>
      </c>
      <c r="F671" s="114" t="s">
        <v>1219</v>
      </c>
      <c r="G671" s="115" t="s">
        <v>403</v>
      </c>
      <c r="H671" s="116" t="s">
        <v>2706</v>
      </c>
      <c r="I671" s="117">
        <v>52</v>
      </c>
      <c r="J671" s="117">
        <v>72</v>
      </c>
      <c r="K671" s="118">
        <v>1.3846153846153846</v>
      </c>
      <c r="L671" s="118" t="s">
        <v>114</v>
      </c>
      <c r="M671" s="119" t="s">
        <v>110</v>
      </c>
    </row>
    <row r="672" spans="3:13" ht="15.75" x14ac:dyDescent="0.25">
      <c r="C672" s="114" t="s">
        <v>2750</v>
      </c>
      <c r="D672" s="114" t="s">
        <v>114</v>
      </c>
      <c r="E672" s="114" t="s">
        <v>110</v>
      </c>
      <c r="F672" s="114" t="s">
        <v>1213</v>
      </c>
      <c r="G672" s="115" t="s">
        <v>403</v>
      </c>
      <c r="H672" s="116" t="s">
        <v>2706</v>
      </c>
      <c r="I672" s="117">
        <v>60</v>
      </c>
      <c r="J672" s="117">
        <v>13</v>
      </c>
      <c r="K672" s="118">
        <v>0.21666666666666667</v>
      </c>
      <c r="L672" s="118" t="s">
        <v>114</v>
      </c>
      <c r="M672" s="119" t="s">
        <v>110</v>
      </c>
    </row>
    <row r="673" spans="3:13" ht="15.75" x14ac:dyDescent="0.25">
      <c r="C673" s="114" t="s">
        <v>2750</v>
      </c>
      <c r="D673" s="114" t="s">
        <v>114</v>
      </c>
      <c r="E673" s="114" t="s">
        <v>110</v>
      </c>
      <c r="F673" s="114" t="s">
        <v>1215</v>
      </c>
      <c r="G673" s="115" t="s">
        <v>403</v>
      </c>
      <c r="H673" s="116" t="s">
        <v>2706</v>
      </c>
      <c r="I673" s="117">
        <v>68</v>
      </c>
      <c r="J673" s="117">
        <v>116</v>
      </c>
      <c r="K673" s="118">
        <v>1.7058823529411764</v>
      </c>
      <c r="L673" s="118" t="s">
        <v>114</v>
      </c>
      <c r="M673" s="119" t="s">
        <v>110</v>
      </c>
    </row>
    <row r="674" spans="3:13" ht="15.75" x14ac:dyDescent="0.25">
      <c r="C674" s="114" t="s">
        <v>2750</v>
      </c>
      <c r="D674" s="114" t="s">
        <v>114</v>
      </c>
      <c r="E674" s="114" t="s">
        <v>110</v>
      </c>
      <c r="F674" s="114" t="s">
        <v>107</v>
      </c>
      <c r="G674" s="115" t="s">
        <v>404</v>
      </c>
      <c r="H674" s="116" t="s">
        <v>2706</v>
      </c>
      <c r="I674" s="117">
        <v>246</v>
      </c>
      <c r="J674" s="117">
        <v>142</v>
      </c>
      <c r="K674" s="118">
        <v>0.57723577235772361</v>
      </c>
      <c r="L674" s="118" t="s">
        <v>114</v>
      </c>
      <c r="M674" s="119" t="s">
        <v>107</v>
      </c>
    </row>
    <row r="675" spans="3:13" ht="15.75" x14ac:dyDescent="0.25">
      <c r="C675" s="114" t="s">
        <v>2750</v>
      </c>
      <c r="D675" s="114" t="s">
        <v>114</v>
      </c>
      <c r="E675" s="114" t="s">
        <v>110</v>
      </c>
      <c r="F675" s="114" t="s">
        <v>1217</v>
      </c>
      <c r="G675" s="115" t="s">
        <v>403</v>
      </c>
      <c r="H675" s="116" t="s">
        <v>2706</v>
      </c>
      <c r="I675" s="117">
        <v>181</v>
      </c>
      <c r="J675" s="117">
        <v>87</v>
      </c>
      <c r="K675" s="118">
        <v>0.48066298342541436</v>
      </c>
      <c r="L675" s="118" t="s">
        <v>114</v>
      </c>
      <c r="M675" s="119" t="s">
        <v>107</v>
      </c>
    </row>
    <row r="676" spans="3:13" ht="15.75" x14ac:dyDescent="0.25">
      <c r="C676" s="114" t="s">
        <v>2750</v>
      </c>
      <c r="D676" s="114" t="s">
        <v>114</v>
      </c>
      <c r="E676" s="114" t="s">
        <v>110</v>
      </c>
      <c r="F676" s="114" t="s">
        <v>1222</v>
      </c>
      <c r="G676" s="115" t="s">
        <v>403</v>
      </c>
      <c r="H676" s="116" t="s">
        <v>2706</v>
      </c>
      <c r="I676" s="117">
        <v>51</v>
      </c>
      <c r="J676" s="117">
        <v>37</v>
      </c>
      <c r="K676" s="118">
        <v>0.72549019607843135</v>
      </c>
      <c r="L676" s="118" t="s">
        <v>114</v>
      </c>
      <c r="M676" s="119" t="s">
        <v>110</v>
      </c>
    </row>
    <row r="677" spans="3:13" ht="15.75" x14ac:dyDescent="0.25">
      <c r="C677" s="114" t="s">
        <v>2750</v>
      </c>
      <c r="D677" s="114" t="s">
        <v>114</v>
      </c>
      <c r="E677" s="114" t="s">
        <v>109</v>
      </c>
      <c r="F677" s="114" t="s">
        <v>844</v>
      </c>
      <c r="G677" s="115" t="s">
        <v>404</v>
      </c>
      <c r="H677" s="116" t="s">
        <v>2706</v>
      </c>
      <c r="I677" s="117">
        <v>131</v>
      </c>
      <c r="J677" s="117">
        <v>55</v>
      </c>
      <c r="K677" s="118">
        <v>0.41984732824427479</v>
      </c>
      <c r="L677" s="118" t="s">
        <v>114</v>
      </c>
      <c r="M677" s="119" t="s">
        <v>844</v>
      </c>
    </row>
    <row r="678" spans="3:13" ht="15.75" x14ac:dyDescent="0.25">
      <c r="C678" s="114" t="s">
        <v>2750</v>
      </c>
      <c r="D678" s="114" t="s">
        <v>114</v>
      </c>
      <c r="E678" s="114" t="s">
        <v>109</v>
      </c>
      <c r="F678" s="114" t="s">
        <v>1229</v>
      </c>
      <c r="G678" s="115" t="s">
        <v>403</v>
      </c>
      <c r="H678" s="116" t="s">
        <v>2706</v>
      </c>
      <c r="I678" s="117">
        <v>33</v>
      </c>
      <c r="J678" s="117">
        <v>18</v>
      </c>
      <c r="K678" s="118">
        <v>0.54545454545454541</v>
      </c>
      <c r="L678" s="118" t="s">
        <v>114</v>
      </c>
      <c r="M678" s="119" t="s">
        <v>109</v>
      </c>
    </row>
    <row r="679" spans="3:13" ht="15.75" x14ac:dyDescent="0.25">
      <c r="C679" s="114" t="s">
        <v>2750</v>
      </c>
      <c r="D679" s="114" t="s">
        <v>114</v>
      </c>
      <c r="E679" s="114" t="s">
        <v>109</v>
      </c>
      <c r="F679" s="114" t="s">
        <v>1232</v>
      </c>
      <c r="G679" s="115" t="s">
        <v>403</v>
      </c>
      <c r="H679" s="116" t="s">
        <v>2706</v>
      </c>
      <c r="I679" s="117">
        <v>54</v>
      </c>
      <c r="J679" s="117">
        <v>92</v>
      </c>
      <c r="K679" s="118">
        <v>1.7037037037037037</v>
      </c>
      <c r="L679" s="118" t="s">
        <v>114</v>
      </c>
      <c r="M679" s="119" t="s">
        <v>845</v>
      </c>
    </row>
    <row r="680" spans="3:13" ht="15.75" x14ac:dyDescent="0.25">
      <c r="C680" s="114" t="s">
        <v>2750</v>
      </c>
      <c r="D680" s="114" t="s">
        <v>114</v>
      </c>
      <c r="E680" s="114" t="s">
        <v>109</v>
      </c>
      <c r="F680" s="114" t="s">
        <v>109</v>
      </c>
      <c r="G680" s="115" t="s">
        <v>405</v>
      </c>
      <c r="H680" s="116" t="s">
        <v>2706</v>
      </c>
      <c r="I680" s="117">
        <v>135</v>
      </c>
      <c r="J680" s="117">
        <v>111</v>
      </c>
      <c r="K680" s="118">
        <v>0.82222222222222219</v>
      </c>
      <c r="L680" s="118" t="s">
        <v>114</v>
      </c>
      <c r="M680" s="119" t="s">
        <v>109</v>
      </c>
    </row>
    <row r="681" spans="3:13" ht="15.75" x14ac:dyDescent="0.25">
      <c r="C681" s="114" t="s">
        <v>2750</v>
      </c>
      <c r="D681" s="114" t="s">
        <v>114</v>
      </c>
      <c r="E681" s="114" t="s">
        <v>109</v>
      </c>
      <c r="F681" s="114" t="s">
        <v>845</v>
      </c>
      <c r="G681" s="115" t="s">
        <v>403</v>
      </c>
      <c r="H681" s="116" t="s">
        <v>2706</v>
      </c>
      <c r="I681" s="117">
        <v>69</v>
      </c>
      <c r="J681" s="117">
        <v>47</v>
      </c>
      <c r="K681" s="118">
        <v>0.6811594202898551</v>
      </c>
      <c r="L681" s="118" t="s">
        <v>114</v>
      </c>
      <c r="M681" s="119" t="s">
        <v>845</v>
      </c>
    </row>
    <row r="682" spans="3:13" ht="15.75" x14ac:dyDescent="0.25">
      <c r="C682" s="114" t="s">
        <v>2750</v>
      </c>
      <c r="D682" s="114" t="s">
        <v>114</v>
      </c>
      <c r="E682" s="114" t="s">
        <v>109</v>
      </c>
      <c r="F682" s="114" t="s">
        <v>1239</v>
      </c>
      <c r="G682" s="115" t="s">
        <v>403</v>
      </c>
      <c r="H682" s="116" t="s">
        <v>2706</v>
      </c>
      <c r="I682" s="117">
        <v>37</v>
      </c>
      <c r="J682" s="117">
        <v>38</v>
      </c>
      <c r="K682" s="118">
        <v>1.027027027027027</v>
      </c>
      <c r="L682" s="118" t="s">
        <v>114</v>
      </c>
      <c r="M682" s="119" t="s">
        <v>844</v>
      </c>
    </row>
    <row r="683" spans="3:13" ht="15.75" x14ac:dyDescent="0.25">
      <c r="C683" s="114" t="s">
        <v>2750</v>
      </c>
      <c r="D683" s="114" t="s">
        <v>114</v>
      </c>
      <c r="E683" s="114" t="s">
        <v>114</v>
      </c>
      <c r="F683" s="114" t="s">
        <v>113</v>
      </c>
      <c r="G683" s="115" t="s">
        <v>404</v>
      </c>
      <c r="H683" s="116" t="s">
        <v>2733</v>
      </c>
      <c r="I683" s="117">
        <v>394</v>
      </c>
      <c r="J683" s="117">
        <v>63</v>
      </c>
      <c r="K683" s="118">
        <v>0.15989847715736041</v>
      </c>
      <c r="L683" s="118" t="s">
        <v>114</v>
      </c>
      <c r="M683" s="119" t="s">
        <v>113</v>
      </c>
    </row>
    <row r="684" spans="3:13" ht="15.75" x14ac:dyDescent="0.25">
      <c r="C684" s="114" t="s">
        <v>2750</v>
      </c>
      <c r="D684" s="114" t="s">
        <v>114</v>
      </c>
      <c r="E684" s="114" t="s">
        <v>114</v>
      </c>
      <c r="F684" s="114" t="s">
        <v>2368</v>
      </c>
      <c r="G684" s="115" t="s">
        <v>403</v>
      </c>
      <c r="H684" s="116" t="s">
        <v>2706</v>
      </c>
      <c r="I684" s="117">
        <v>1</v>
      </c>
      <c r="J684" s="117">
        <v>10</v>
      </c>
      <c r="K684" s="118">
        <v>10</v>
      </c>
      <c r="L684" s="118" t="s">
        <v>114</v>
      </c>
      <c r="M684" s="119" t="s">
        <v>114</v>
      </c>
    </row>
    <row r="685" spans="3:13" ht="15.75" x14ac:dyDescent="0.25">
      <c r="C685" s="114" t="s">
        <v>2750</v>
      </c>
      <c r="D685" s="114" t="s">
        <v>114</v>
      </c>
      <c r="E685" s="114" t="s">
        <v>114</v>
      </c>
      <c r="F685" s="114" t="s">
        <v>2203</v>
      </c>
      <c r="G685" s="115" t="s">
        <v>403</v>
      </c>
      <c r="H685" s="116" t="s">
        <v>2706</v>
      </c>
      <c r="I685" s="117">
        <v>182</v>
      </c>
      <c r="J685" s="117">
        <v>64</v>
      </c>
      <c r="K685" s="118">
        <v>0.35164835164835168</v>
      </c>
      <c r="L685" s="118" t="s">
        <v>114</v>
      </c>
      <c r="M685" s="119" t="s">
        <v>114</v>
      </c>
    </row>
    <row r="686" spans="3:13" ht="15.75" x14ac:dyDescent="0.25">
      <c r="C686" s="114" t="s">
        <v>2750</v>
      </c>
      <c r="D686" s="114" t="s">
        <v>114</v>
      </c>
      <c r="E686" s="114" t="s">
        <v>114</v>
      </c>
      <c r="F686" s="114" t="s">
        <v>840</v>
      </c>
      <c r="G686" s="115" t="s">
        <v>404</v>
      </c>
      <c r="H686" s="116" t="s">
        <v>2706</v>
      </c>
      <c r="I686" s="117">
        <v>152</v>
      </c>
      <c r="J686" s="117">
        <v>68</v>
      </c>
      <c r="K686" s="118">
        <v>0.44736842105263158</v>
      </c>
      <c r="L686" s="118" t="s">
        <v>114</v>
      </c>
      <c r="M686" s="119" t="s">
        <v>840</v>
      </c>
    </row>
    <row r="687" spans="3:13" ht="15.75" x14ac:dyDescent="0.25">
      <c r="C687" s="114" t="s">
        <v>2750</v>
      </c>
      <c r="D687" s="114" t="s">
        <v>114</v>
      </c>
      <c r="E687" s="114" t="s">
        <v>114</v>
      </c>
      <c r="F687" s="114" t="s">
        <v>2370</v>
      </c>
      <c r="G687" s="115" t="s">
        <v>403</v>
      </c>
      <c r="H687" s="116" t="s">
        <v>2733</v>
      </c>
      <c r="I687" s="117">
        <v>1</v>
      </c>
      <c r="J687" s="117">
        <v>17</v>
      </c>
      <c r="K687" s="118">
        <v>17</v>
      </c>
      <c r="L687" s="118" t="s">
        <v>114</v>
      </c>
      <c r="M687" s="119" t="s">
        <v>113</v>
      </c>
    </row>
    <row r="688" spans="3:13" ht="15.75" x14ac:dyDescent="0.25">
      <c r="C688" s="114" t="s">
        <v>2750</v>
      </c>
      <c r="D688" s="114" t="s">
        <v>114</v>
      </c>
      <c r="E688" s="114" t="s">
        <v>114</v>
      </c>
      <c r="F688" s="114" t="s">
        <v>1307</v>
      </c>
      <c r="G688" s="115" t="s">
        <v>404</v>
      </c>
      <c r="H688" s="116" t="s">
        <v>2706</v>
      </c>
      <c r="I688" s="117">
        <v>321</v>
      </c>
      <c r="J688" s="117">
        <v>130</v>
      </c>
      <c r="K688" s="118">
        <v>0.40498442367601245</v>
      </c>
      <c r="L688" s="118" t="s">
        <v>114</v>
      </c>
      <c r="M688" s="119" t="s">
        <v>840</v>
      </c>
    </row>
    <row r="689" spans="3:13" ht="15.75" x14ac:dyDescent="0.25">
      <c r="C689" s="114" t="s">
        <v>2750</v>
      </c>
      <c r="D689" s="114" t="s">
        <v>114</v>
      </c>
      <c r="E689" s="114" t="s">
        <v>114</v>
      </c>
      <c r="F689" s="114" t="s">
        <v>2201</v>
      </c>
      <c r="G689" s="115" t="s">
        <v>403</v>
      </c>
      <c r="H689" s="116" t="s">
        <v>2706</v>
      </c>
      <c r="I689" s="117">
        <v>34</v>
      </c>
      <c r="J689" s="117">
        <v>24</v>
      </c>
      <c r="K689" s="118">
        <v>0.70588235294117652</v>
      </c>
      <c r="L689" s="118" t="s">
        <v>114</v>
      </c>
      <c r="M689" s="119" t="s">
        <v>840</v>
      </c>
    </row>
    <row r="690" spans="3:13" ht="15.75" x14ac:dyDescent="0.25">
      <c r="C690" s="114" t="s">
        <v>2750</v>
      </c>
      <c r="D690" s="114" t="s">
        <v>114</v>
      </c>
      <c r="E690" s="114" t="s">
        <v>114</v>
      </c>
      <c r="F690" s="114" t="s">
        <v>1245</v>
      </c>
      <c r="G690" s="115" t="s">
        <v>403</v>
      </c>
      <c r="H690" s="116" t="s">
        <v>2706</v>
      </c>
      <c r="I690" s="117">
        <v>89</v>
      </c>
      <c r="J690" s="117">
        <v>56</v>
      </c>
      <c r="K690" s="118">
        <v>0.6292134831460674</v>
      </c>
      <c r="L690" s="118" t="s">
        <v>114</v>
      </c>
      <c r="M690" s="119" t="s">
        <v>114</v>
      </c>
    </row>
    <row r="691" spans="3:13" ht="15.75" x14ac:dyDescent="0.25">
      <c r="C691" s="114" t="s">
        <v>2750</v>
      </c>
      <c r="D691" s="114" t="s">
        <v>114</v>
      </c>
      <c r="E691" s="114" t="s">
        <v>114</v>
      </c>
      <c r="F691" s="114" t="s">
        <v>2136</v>
      </c>
      <c r="G691" s="115" t="s">
        <v>403</v>
      </c>
      <c r="H691" s="116" t="s">
        <v>2706</v>
      </c>
      <c r="I691" s="117">
        <v>89</v>
      </c>
      <c r="J691" s="117">
        <v>17</v>
      </c>
      <c r="K691" s="118">
        <v>0.19101123595505617</v>
      </c>
      <c r="L691" s="118" t="s">
        <v>114</v>
      </c>
      <c r="M691" s="119" t="s">
        <v>110</v>
      </c>
    </row>
    <row r="692" spans="3:13" ht="15.75" x14ac:dyDescent="0.25">
      <c r="C692" s="114" t="s">
        <v>2750</v>
      </c>
      <c r="D692" s="114" t="s">
        <v>114</v>
      </c>
      <c r="E692" s="114" t="s">
        <v>114</v>
      </c>
      <c r="F692" s="114" t="s">
        <v>114</v>
      </c>
      <c r="G692" s="115" t="s">
        <v>406</v>
      </c>
      <c r="H692" s="116" t="s">
        <v>2706</v>
      </c>
      <c r="I692" s="117">
        <v>1089</v>
      </c>
      <c r="J692" s="117">
        <v>294</v>
      </c>
      <c r="K692" s="118">
        <v>0.26997245179063362</v>
      </c>
      <c r="L692" s="118" t="s">
        <v>114</v>
      </c>
      <c r="M692" s="119" t="s">
        <v>114</v>
      </c>
    </row>
    <row r="693" spans="3:13" ht="15.75" x14ac:dyDescent="0.25">
      <c r="C693" s="114" t="s">
        <v>2750</v>
      </c>
      <c r="D693" s="114" t="s">
        <v>114</v>
      </c>
      <c r="E693" s="114" t="s">
        <v>114</v>
      </c>
      <c r="F693" s="114" t="s">
        <v>1243</v>
      </c>
      <c r="G693" s="115" t="s">
        <v>403</v>
      </c>
      <c r="H693" s="116" t="s">
        <v>2733</v>
      </c>
      <c r="I693" s="117">
        <v>186</v>
      </c>
      <c r="J693" s="117">
        <v>44</v>
      </c>
      <c r="K693" s="118">
        <v>0.23655913978494625</v>
      </c>
      <c r="L693" s="118" t="s">
        <v>114</v>
      </c>
      <c r="M693" s="119" t="s">
        <v>113</v>
      </c>
    </row>
    <row r="694" spans="3:13" ht="15.75" x14ac:dyDescent="0.25">
      <c r="C694" s="114" t="s">
        <v>2750</v>
      </c>
      <c r="D694" s="114" t="s">
        <v>114</v>
      </c>
      <c r="E694" s="114" t="s">
        <v>114</v>
      </c>
      <c r="F694" s="114" t="s">
        <v>105</v>
      </c>
      <c r="G694" s="115" t="s">
        <v>404</v>
      </c>
      <c r="H694" s="116" t="s">
        <v>2733</v>
      </c>
      <c r="I694" s="117">
        <v>217</v>
      </c>
      <c r="J694" s="117">
        <v>133</v>
      </c>
      <c r="K694" s="118">
        <v>0.61290322580645162</v>
      </c>
      <c r="L694" s="118" t="s">
        <v>114</v>
      </c>
      <c r="M694" s="119" t="s">
        <v>105</v>
      </c>
    </row>
    <row r="695" spans="3:13" ht="15.75" x14ac:dyDescent="0.25">
      <c r="C695" s="114" t="s">
        <v>2750</v>
      </c>
      <c r="D695" s="114" t="s">
        <v>2</v>
      </c>
      <c r="E695" s="114" t="s">
        <v>1</v>
      </c>
      <c r="F695" s="114" t="s">
        <v>1249</v>
      </c>
      <c r="G695" s="115" t="s">
        <v>403</v>
      </c>
      <c r="H695" s="116" t="s">
        <v>2706</v>
      </c>
      <c r="I695" s="117">
        <v>91</v>
      </c>
      <c r="J695" s="117">
        <v>38</v>
      </c>
      <c r="K695" s="118">
        <v>0.4175824175824176</v>
      </c>
      <c r="L695" s="118" t="s">
        <v>2</v>
      </c>
      <c r="M695" s="119" t="s">
        <v>846</v>
      </c>
    </row>
    <row r="696" spans="3:13" ht="15.75" x14ac:dyDescent="0.25">
      <c r="C696" s="114" t="s">
        <v>2750</v>
      </c>
      <c r="D696" s="114" t="s">
        <v>2</v>
      </c>
      <c r="E696" s="114" t="s">
        <v>1</v>
      </c>
      <c r="F696" s="114" t="s">
        <v>1</v>
      </c>
      <c r="G696" s="115" t="s">
        <v>404</v>
      </c>
      <c r="H696" s="116" t="s">
        <v>2733</v>
      </c>
      <c r="I696" s="117">
        <v>146</v>
      </c>
      <c r="J696" s="117">
        <v>48</v>
      </c>
      <c r="K696" s="118">
        <v>0.32876712328767121</v>
      </c>
      <c r="L696" s="118" t="s">
        <v>2</v>
      </c>
      <c r="M696" s="119" t="s">
        <v>1</v>
      </c>
    </row>
    <row r="697" spans="3:13" ht="15.75" x14ac:dyDescent="0.25">
      <c r="C697" s="114" t="s">
        <v>2750</v>
      </c>
      <c r="D697" s="114" t="s">
        <v>2</v>
      </c>
      <c r="E697" s="114" t="s">
        <v>1</v>
      </c>
      <c r="F697" s="114" t="s">
        <v>1251</v>
      </c>
      <c r="G697" s="115" t="s">
        <v>403</v>
      </c>
      <c r="H697" s="116" t="s">
        <v>2706</v>
      </c>
      <c r="I697" s="117">
        <v>41</v>
      </c>
      <c r="J697" s="117">
        <v>26</v>
      </c>
      <c r="K697" s="118">
        <v>0.63414634146341464</v>
      </c>
      <c r="L697" s="118" t="s">
        <v>2</v>
      </c>
      <c r="M697" s="119" t="s">
        <v>846</v>
      </c>
    </row>
    <row r="698" spans="3:13" ht="15.75" x14ac:dyDescent="0.25">
      <c r="C698" s="114" t="s">
        <v>2750</v>
      </c>
      <c r="D698" s="114" t="s">
        <v>2</v>
      </c>
      <c r="E698" s="114" t="s">
        <v>2</v>
      </c>
      <c r="F698" s="114" t="s">
        <v>1254</v>
      </c>
      <c r="G698" s="115" t="s">
        <v>404</v>
      </c>
      <c r="H698" s="116" t="s">
        <v>2733</v>
      </c>
      <c r="I698" s="117">
        <v>274</v>
      </c>
      <c r="J698" s="117">
        <v>135</v>
      </c>
      <c r="K698" s="118">
        <v>0.49270072992700731</v>
      </c>
      <c r="L698" s="118" t="s">
        <v>2</v>
      </c>
      <c r="M698" s="119" t="s">
        <v>2</v>
      </c>
    </row>
    <row r="699" spans="3:13" ht="15.75" x14ac:dyDescent="0.25">
      <c r="C699" s="114" t="s">
        <v>2750</v>
      </c>
      <c r="D699" s="114" t="s">
        <v>2</v>
      </c>
      <c r="E699" s="114" t="s">
        <v>2</v>
      </c>
      <c r="F699" s="114" t="s">
        <v>1260</v>
      </c>
      <c r="G699" s="115" t="s">
        <v>403</v>
      </c>
      <c r="H699" s="116" t="s">
        <v>2733</v>
      </c>
      <c r="I699" s="117">
        <v>298</v>
      </c>
      <c r="J699" s="117">
        <v>100</v>
      </c>
      <c r="K699" s="118">
        <v>0.33557046979865773</v>
      </c>
      <c r="L699" s="118" t="s">
        <v>2</v>
      </c>
      <c r="M699" s="119" t="s">
        <v>2</v>
      </c>
    </row>
    <row r="700" spans="3:13" ht="15.75" x14ac:dyDescent="0.25">
      <c r="C700" s="114" t="s">
        <v>2750</v>
      </c>
      <c r="D700" s="114" t="s">
        <v>2</v>
      </c>
      <c r="E700" s="114" t="s">
        <v>2</v>
      </c>
      <c r="F700" s="114" t="s">
        <v>1256</v>
      </c>
      <c r="G700" s="115" t="s">
        <v>403</v>
      </c>
      <c r="H700" s="116" t="s">
        <v>2733</v>
      </c>
      <c r="I700" s="117">
        <v>231</v>
      </c>
      <c r="J700" s="117">
        <v>96</v>
      </c>
      <c r="K700" s="118">
        <v>0.41558441558441561</v>
      </c>
      <c r="L700" s="118" t="s">
        <v>2</v>
      </c>
      <c r="M700" s="119" t="s">
        <v>1</v>
      </c>
    </row>
    <row r="701" spans="3:13" ht="15.75" x14ac:dyDescent="0.25">
      <c r="C701" s="114" t="s">
        <v>2750</v>
      </c>
      <c r="D701" s="114" t="s">
        <v>2</v>
      </c>
      <c r="E701" s="114" t="s">
        <v>2</v>
      </c>
      <c r="F701" s="114" t="s">
        <v>2</v>
      </c>
      <c r="G701" s="115" t="s">
        <v>406</v>
      </c>
      <c r="H701" s="116" t="s">
        <v>2733</v>
      </c>
      <c r="I701" s="117">
        <v>972</v>
      </c>
      <c r="J701" s="117">
        <v>371</v>
      </c>
      <c r="K701" s="118">
        <v>0.38168724279835392</v>
      </c>
      <c r="L701" s="118" t="s">
        <v>2</v>
      </c>
      <c r="M701" s="119" t="s">
        <v>2</v>
      </c>
    </row>
    <row r="702" spans="3:13" ht="15.75" x14ac:dyDescent="0.25">
      <c r="C702" s="114" t="s">
        <v>2750</v>
      </c>
      <c r="D702" s="114" t="s">
        <v>2</v>
      </c>
      <c r="E702" s="114" t="s">
        <v>2</v>
      </c>
      <c r="F702" s="114" t="s">
        <v>1258</v>
      </c>
      <c r="G702" s="115" t="s">
        <v>404</v>
      </c>
      <c r="H702" s="116" t="s">
        <v>2733</v>
      </c>
      <c r="I702" s="117">
        <v>352</v>
      </c>
      <c r="J702" s="117">
        <v>137</v>
      </c>
      <c r="K702" s="118">
        <v>0.38920454545454547</v>
      </c>
      <c r="L702" s="118" t="s">
        <v>2</v>
      </c>
      <c r="M702" s="119" t="s">
        <v>2</v>
      </c>
    </row>
    <row r="703" spans="3:13" ht="15.75" x14ac:dyDescent="0.25">
      <c r="C703" s="114" t="s">
        <v>2750</v>
      </c>
      <c r="D703" s="114" t="s">
        <v>2</v>
      </c>
      <c r="E703" s="114" t="s">
        <v>0</v>
      </c>
      <c r="F703" s="114" t="s">
        <v>1262</v>
      </c>
      <c r="G703" s="115" t="s">
        <v>403</v>
      </c>
      <c r="H703" s="116" t="s">
        <v>2733</v>
      </c>
      <c r="I703" s="117">
        <v>156</v>
      </c>
      <c r="J703" s="117">
        <v>128</v>
      </c>
      <c r="K703" s="118">
        <v>0.82051282051282048</v>
      </c>
      <c r="L703" s="118" t="s">
        <v>2</v>
      </c>
      <c r="M703" s="119" t="s">
        <v>0</v>
      </c>
    </row>
    <row r="704" spans="3:13" ht="15.75" x14ac:dyDescent="0.25">
      <c r="C704" s="114" t="s">
        <v>2750</v>
      </c>
      <c r="D704" s="114" t="s">
        <v>2</v>
      </c>
      <c r="E704" s="114" t="s">
        <v>0</v>
      </c>
      <c r="F704" s="114" t="s">
        <v>1264</v>
      </c>
      <c r="G704" s="115" t="s">
        <v>404</v>
      </c>
      <c r="H704" s="116" t="s">
        <v>2733</v>
      </c>
      <c r="I704" s="117">
        <v>238</v>
      </c>
      <c r="J704" s="117">
        <v>87</v>
      </c>
      <c r="K704" s="118">
        <v>0.36554621848739494</v>
      </c>
      <c r="L704" s="118" t="s">
        <v>2</v>
      </c>
      <c r="M704" s="119" t="s">
        <v>0</v>
      </c>
    </row>
    <row r="705" spans="3:13" ht="31.5" x14ac:dyDescent="0.25">
      <c r="C705" s="114" t="s">
        <v>2756</v>
      </c>
      <c r="D705" s="114" t="s">
        <v>2743</v>
      </c>
      <c r="E705" s="114" t="s">
        <v>2744</v>
      </c>
      <c r="F705" s="114" t="s">
        <v>1399</v>
      </c>
      <c r="G705" s="115" t="s">
        <v>402</v>
      </c>
      <c r="H705" s="116" t="s">
        <v>2706</v>
      </c>
      <c r="I705" s="117">
        <v>1971</v>
      </c>
      <c r="J705" s="117">
        <v>507</v>
      </c>
      <c r="K705" s="118">
        <v>0.25722983257229831</v>
      </c>
      <c r="L705" s="118" t="s">
        <v>84</v>
      </c>
      <c r="M705" s="119" t="s">
        <v>84</v>
      </c>
    </row>
    <row r="706" spans="3:13" ht="15.75" x14ac:dyDescent="0.25">
      <c r="C706" s="114" t="s">
        <v>2747</v>
      </c>
      <c r="D706" s="114" t="s">
        <v>22</v>
      </c>
      <c r="E706" s="114" t="s">
        <v>22</v>
      </c>
      <c r="F706" s="114" t="s">
        <v>1853</v>
      </c>
      <c r="G706" s="115" t="s">
        <v>403</v>
      </c>
      <c r="H706" s="116" t="s">
        <v>2706</v>
      </c>
      <c r="I706" s="117">
        <v>82</v>
      </c>
      <c r="J706" s="117">
        <v>31</v>
      </c>
      <c r="K706" s="118">
        <v>0.37804878048780488</v>
      </c>
      <c r="L706" s="118" t="s">
        <v>22</v>
      </c>
      <c r="M706" s="119" t="s">
        <v>22</v>
      </c>
    </row>
    <row r="707" spans="3:13" ht="15.75" x14ac:dyDescent="0.25">
      <c r="C707" s="114" t="s">
        <v>2747</v>
      </c>
      <c r="D707" s="114" t="s">
        <v>22</v>
      </c>
      <c r="E707" s="114" t="s">
        <v>22</v>
      </c>
      <c r="F707" s="114" t="s">
        <v>1859</v>
      </c>
      <c r="G707" s="115" t="s">
        <v>403</v>
      </c>
      <c r="H707" s="116" t="s">
        <v>2706</v>
      </c>
      <c r="I707" s="117">
        <v>73</v>
      </c>
      <c r="J707" s="117">
        <v>60</v>
      </c>
      <c r="K707" s="118">
        <v>0.82191780821917804</v>
      </c>
      <c r="L707" s="118" t="s">
        <v>22</v>
      </c>
      <c r="M707" s="119" t="s">
        <v>22</v>
      </c>
    </row>
    <row r="708" spans="3:13" ht="15.75" x14ac:dyDescent="0.25">
      <c r="C708" s="114" t="s">
        <v>2750</v>
      </c>
      <c r="D708" s="114" t="s">
        <v>101</v>
      </c>
      <c r="E708" s="114" t="s">
        <v>1235</v>
      </c>
      <c r="F708" s="114" t="s">
        <v>1301</v>
      </c>
      <c r="G708" s="115" t="s">
        <v>403</v>
      </c>
      <c r="H708" s="116" t="s">
        <v>2706</v>
      </c>
      <c r="I708" s="117">
        <v>108</v>
      </c>
      <c r="J708" s="117">
        <v>32</v>
      </c>
      <c r="K708" s="118">
        <v>0.29629629629629628</v>
      </c>
      <c r="L708" s="118" t="s">
        <v>101</v>
      </c>
      <c r="M708" s="119" t="s">
        <v>102</v>
      </c>
    </row>
    <row r="709" spans="3:13" ht="15.75" x14ac:dyDescent="0.25">
      <c r="C709" s="114" t="s">
        <v>2749</v>
      </c>
      <c r="D709" s="114" t="s">
        <v>15</v>
      </c>
      <c r="E709" s="114" t="s">
        <v>1688</v>
      </c>
      <c r="F709" s="114" t="s">
        <v>1690</v>
      </c>
      <c r="G709" s="115" t="s">
        <v>403</v>
      </c>
      <c r="H709" s="116" t="s">
        <v>2706</v>
      </c>
      <c r="I709" s="117">
        <v>102</v>
      </c>
      <c r="J709" s="117">
        <v>43</v>
      </c>
      <c r="K709" s="118">
        <v>0.42156862745098039</v>
      </c>
      <c r="L709" s="118" t="s">
        <v>15</v>
      </c>
      <c r="M709" s="119" t="s">
        <v>55</v>
      </c>
    </row>
    <row r="710" spans="3:13" ht="15.75" x14ac:dyDescent="0.25">
      <c r="C710" s="114" t="s">
        <v>2750</v>
      </c>
      <c r="D710" s="114" t="s">
        <v>101</v>
      </c>
      <c r="E710" s="114" t="s">
        <v>1235</v>
      </c>
      <c r="F710" s="114" t="s">
        <v>1235</v>
      </c>
      <c r="G710" s="115" t="s">
        <v>406</v>
      </c>
      <c r="H710" s="116" t="s">
        <v>2706</v>
      </c>
      <c r="I710" s="117">
        <v>2203</v>
      </c>
      <c r="J710" s="117">
        <v>713</v>
      </c>
      <c r="K710" s="118">
        <v>0.32364956876985929</v>
      </c>
      <c r="L710" s="118" t="s">
        <v>101</v>
      </c>
      <c r="M710" s="119" t="s">
        <v>102</v>
      </c>
    </row>
    <row r="711" spans="3:13" ht="15.75" x14ac:dyDescent="0.25">
      <c r="C711" s="114" t="s">
        <v>2749</v>
      </c>
      <c r="D711" s="114" t="s">
        <v>84</v>
      </c>
      <c r="E711" s="114" t="s">
        <v>84</v>
      </c>
      <c r="F711" s="114" t="s">
        <v>1430</v>
      </c>
      <c r="G711" s="115" t="s">
        <v>403</v>
      </c>
      <c r="H711" s="116" t="s">
        <v>2706</v>
      </c>
      <c r="I711" s="117">
        <v>111</v>
      </c>
      <c r="J711" s="117">
        <v>76</v>
      </c>
      <c r="K711" s="118">
        <v>0.68468468468468469</v>
      </c>
      <c r="L711" s="118" t="s">
        <v>84</v>
      </c>
      <c r="M711" s="119" t="s">
        <v>84</v>
      </c>
    </row>
    <row r="712" spans="3:13" ht="15.75" x14ac:dyDescent="0.25">
      <c r="C712" s="114" t="s">
        <v>2750</v>
      </c>
      <c r="D712" s="114" t="s">
        <v>114</v>
      </c>
      <c r="E712" s="114" t="s">
        <v>109</v>
      </c>
      <c r="F712" s="114" t="s">
        <v>1237</v>
      </c>
      <c r="G712" s="115" t="s">
        <v>404</v>
      </c>
      <c r="H712" s="116" t="s">
        <v>2706</v>
      </c>
      <c r="I712" s="117">
        <v>319</v>
      </c>
      <c r="J712" s="117">
        <v>151</v>
      </c>
      <c r="K712" s="118">
        <v>0.47335423197492166</v>
      </c>
      <c r="L712" s="118" t="s">
        <v>114</v>
      </c>
      <c r="M712" s="119" t="s">
        <v>845</v>
      </c>
    </row>
    <row r="713" spans="3:13" ht="15.75" x14ac:dyDescent="0.25">
      <c r="C713" s="114" t="s">
        <v>2747</v>
      </c>
      <c r="D713" s="114" t="s">
        <v>22</v>
      </c>
      <c r="E713" s="114" t="s">
        <v>1950</v>
      </c>
      <c r="F713" s="114" t="s">
        <v>1968</v>
      </c>
      <c r="G713" s="115" t="s">
        <v>403</v>
      </c>
      <c r="H713" s="116" t="s">
        <v>2706</v>
      </c>
      <c r="I713" s="117">
        <v>64</v>
      </c>
      <c r="J713" s="117">
        <v>79</v>
      </c>
      <c r="K713" s="118">
        <v>1.234375</v>
      </c>
      <c r="L713" s="118" t="s">
        <v>22</v>
      </c>
      <c r="M713" s="119" t="s">
        <v>22</v>
      </c>
    </row>
    <row r="714" spans="3:13" ht="15.75" x14ac:dyDescent="0.25">
      <c r="C714" s="114" t="s">
        <v>2750</v>
      </c>
      <c r="D714" s="114" t="s">
        <v>28</v>
      </c>
      <c r="E714" s="114" t="s">
        <v>838</v>
      </c>
      <c r="F714" s="114" t="s">
        <v>1195</v>
      </c>
      <c r="G714" s="115" t="s">
        <v>403</v>
      </c>
      <c r="H714" s="116" t="s">
        <v>2706</v>
      </c>
      <c r="I714" s="117">
        <v>126</v>
      </c>
      <c r="J714" s="117">
        <v>39</v>
      </c>
      <c r="K714" s="118">
        <v>0.30952380952380953</v>
      </c>
      <c r="L714" s="118" t="s">
        <v>28</v>
      </c>
      <c r="M714" s="119" t="s">
        <v>839</v>
      </c>
    </row>
    <row r="715" spans="3:13" ht="15.75" x14ac:dyDescent="0.25">
      <c r="C715" s="114" t="s">
        <v>2746</v>
      </c>
      <c r="D715" s="114" t="s">
        <v>44</v>
      </c>
      <c r="E715" s="114" t="s">
        <v>39</v>
      </c>
      <c r="F715" s="114" t="s">
        <v>2110</v>
      </c>
      <c r="G715" s="115" t="s">
        <v>403</v>
      </c>
      <c r="H715" s="116" t="s">
        <v>2706</v>
      </c>
      <c r="I715" s="117">
        <v>150</v>
      </c>
      <c r="J715" s="117">
        <v>200</v>
      </c>
      <c r="K715" s="118">
        <v>1.3333333333333333</v>
      </c>
      <c r="L715" s="118" t="s">
        <v>44</v>
      </c>
      <c r="M715" s="119" t="s">
        <v>40</v>
      </c>
    </row>
    <row r="716" spans="3:13" ht="15.75" x14ac:dyDescent="0.25">
      <c r="C716" s="114" t="s">
        <v>2750</v>
      </c>
      <c r="D716" s="114" t="s">
        <v>101</v>
      </c>
      <c r="E716" s="114" t="s">
        <v>104</v>
      </c>
      <c r="F716" s="114" t="s">
        <v>1303</v>
      </c>
      <c r="G716" s="115" t="s">
        <v>403</v>
      </c>
      <c r="H716" s="116" t="s">
        <v>2733</v>
      </c>
      <c r="I716" s="117">
        <v>161</v>
      </c>
      <c r="J716" s="117">
        <v>52</v>
      </c>
      <c r="K716" s="118">
        <v>0.32298136645962733</v>
      </c>
      <c r="L716" s="118" t="s">
        <v>101</v>
      </c>
      <c r="M716" s="119" t="s">
        <v>104</v>
      </c>
    </row>
    <row r="717" spans="3:13" ht="15.75" x14ac:dyDescent="0.25">
      <c r="C717" s="114" t="s">
        <v>2749</v>
      </c>
      <c r="D717" s="114" t="s">
        <v>15</v>
      </c>
      <c r="E717" s="114" t="s">
        <v>1688</v>
      </c>
      <c r="F717" s="114" t="s">
        <v>1688</v>
      </c>
      <c r="G717" s="115" t="s">
        <v>405</v>
      </c>
      <c r="H717" s="116" t="s">
        <v>2706</v>
      </c>
      <c r="I717" s="117">
        <v>175</v>
      </c>
      <c r="J717" s="117">
        <v>127</v>
      </c>
      <c r="K717" s="118">
        <v>0.72571428571428576</v>
      </c>
      <c r="L717" s="118" t="s">
        <v>15</v>
      </c>
      <c r="M717" s="119" t="s">
        <v>55</v>
      </c>
    </row>
    <row r="718" spans="3:13" ht="15.75" x14ac:dyDescent="0.25">
      <c r="C718" s="114" t="s">
        <v>2749</v>
      </c>
      <c r="D718" s="114" t="s">
        <v>15</v>
      </c>
      <c r="E718" s="114" t="s">
        <v>1688</v>
      </c>
      <c r="F718" s="114" t="s">
        <v>1696</v>
      </c>
      <c r="G718" s="115" t="s">
        <v>403</v>
      </c>
      <c r="H718" s="116" t="s">
        <v>2706</v>
      </c>
      <c r="I718" s="117">
        <v>127</v>
      </c>
      <c r="J718" s="117">
        <v>109</v>
      </c>
      <c r="K718" s="118">
        <v>0.8582677165354331</v>
      </c>
      <c r="L718" s="118" t="s">
        <v>15</v>
      </c>
      <c r="M718" s="119" t="s">
        <v>50</v>
      </c>
    </row>
    <row r="719" spans="3:13" ht="15.75" x14ac:dyDescent="0.25">
      <c r="C719" s="114" t="s">
        <v>2749</v>
      </c>
      <c r="D719" s="114" t="s">
        <v>84</v>
      </c>
      <c r="E719" s="114" t="s">
        <v>74</v>
      </c>
      <c r="F719" s="114" t="s">
        <v>98</v>
      </c>
      <c r="G719" s="115" t="s">
        <v>403</v>
      </c>
      <c r="H719" s="116" t="s">
        <v>2733</v>
      </c>
      <c r="I719" s="117">
        <v>815</v>
      </c>
      <c r="J719" s="117">
        <v>336</v>
      </c>
      <c r="K719" s="118">
        <v>0.41226993865030676</v>
      </c>
      <c r="L719" s="118" t="s">
        <v>84</v>
      </c>
      <c r="M719" s="119" t="s">
        <v>74</v>
      </c>
    </row>
    <row r="720" spans="3:13" ht="15.75" x14ac:dyDescent="0.25">
      <c r="C720" s="114" t="s">
        <v>2749</v>
      </c>
      <c r="D720" s="114" t="s">
        <v>15</v>
      </c>
      <c r="E720" s="114" t="s">
        <v>1688</v>
      </c>
      <c r="F720" s="114" t="s">
        <v>1701</v>
      </c>
      <c r="G720" s="115" t="s">
        <v>403</v>
      </c>
      <c r="H720" s="116" t="s">
        <v>2706</v>
      </c>
      <c r="I720" s="117">
        <v>48</v>
      </c>
      <c r="J720" s="117">
        <v>43</v>
      </c>
      <c r="K720" s="118">
        <v>0.89583333333333337</v>
      </c>
      <c r="L720" s="118" t="s">
        <v>15</v>
      </c>
      <c r="M720" s="119" t="s">
        <v>55</v>
      </c>
    </row>
    <row r="721" spans="3:13" ht="15.75" x14ac:dyDescent="0.25">
      <c r="C721" s="114" t="s">
        <v>2747</v>
      </c>
      <c r="D721" s="114" t="s">
        <v>22</v>
      </c>
      <c r="E721" s="114" t="s">
        <v>1728</v>
      </c>
      <c r="F721" s="114" t="s">
        <v>1773</v>
      </c>
      <c r="G721" s="115" t="s">
        <v>403</v>
      </c>
      <c r="H721" s="116" t="s">
        <v>2733</v>
      </c>
      <c r="I721" s="117">
        <v>33</v>
      </c>
      <c r="J721" s="117">
        <v>18</v>
      </c>
      <c r="K721" s="118">
        <v>0.54545454545454541</v>
      </c>
      <c r="L721" s="118" t="s">
        <v>22</v>
      </c>
      <c r="M721" s="119" t="s">
        <v>20</v>
      </c>
    </row>
    <row r="722" spans="3:13" ht="15.75" x14ac:dyDescent="0.25">
      <c r="C722" s="114" t="s">
        <v>2750</v>
      </c>
      <c r="D722" s="114" t="s">
        <v>64</v>
      </c>
      <c r="E722" s="114" t="s">
        <v>64</v>
      </c>
      <c r="F722" s="114" t="s">
        <v>86</v>
      </c>
      <c r="G722" s="115" t="s">
        <v>403</v>
      </c>
      <c r="H722" s="116" t="s">
        <v>2733</v>
      </c>
      <c r="I722" s="117">
        <v>508</v>
      </c>
      <c r="J722" s="117">
        <v>350</v>
      </c>
      <c r="K722" s="118">
        <v>0.6889763779527559</v>
      </c>
      <c r="L722" s="118" t="s">
        <v>64</v>
      </c>
      <c r="M722" s="119" t="s">
        <v>66</v>
      </c>
    </row>
    <row r="723" spans="3:13" ht="15.75" x14ac:dyDescent="0.25">
      <c r="C723" s="114" t="s">
        <v>2750</v>
      </c>
      <c r="D723" s="114" t="s">
        <v>101</v>
      </c>
      <c r="E723" s="114" t="s">
        <v>1235</v>
      </c>
      <c r="F723" s="114" t="s">
        <v>1289</v>
      </c>
      <c r="G723" s="115" t="s">
        <v>404</v>
      </c>
      <c r="H723" s="116" t="s">
        <v>2733</v>
      </c>
      <c r="I723" s="117">
        <v>768</v>
      </c>
      <c r="J723" s="117">
        <v>255</v>
      </c>
      <c r="K723" s="118">
        <v>0.33203125</v>
      </c>
      <c r="L723" s="118" t="s">
        <v>101</v>
      </c>
      <c r="M723" s="119" t="s">
        <v>104</v>
      </c>
    </row>
    <row r="724" spans="3:13" ht="15.75" x14ac:dyDescent="0.25">
      <c r="C724" s="114" t="s">
        <v>2749</v>
      </c>
      <c r="D724" s="114" t="s">
        <v>88</v>
      </c>
      <c r="E724" s="114" t="s">
        <v>2300</v>
      </c>
      <c r="F724" s="114" t="s">
        <v>2315</v>
      </c>
      <c r="G724" s="115" t="s">
        <v>403</v>
      </c>
      <c r="H724" s="116" t="s">
        <v>2733</v>
      </c>
      <c r="I724" s="117">
        <v>180</v>
      </c>
      <c r="J724" s="117">
        <v>105</v>
      </c>
      <c r="K724" s="118">
        <v>0.58333333333333337</v>
      </c>
      <c r="L724" s="118" t="s">
        <v>87</v>
      </c>
      <c r="M724" s="119" t="s">
        <v>88</v>
      </c>
    </row>
    <row r="725" spans="3:13" ht="15.75" x14ac:dyDescent="0.25">
      <c r="C725" s="114" t="s">
        <v>2747</v>
      </c>
      <c r="D725" s="114" t="s">
        <v>10</v>
      </c>
      <c r="E725" s="114" t="s">
        <v>10</v>
      </c>
      <c r="F725" s="114" t="s">
        <v>2273</v>
      </c>
      <c r="G725" s="115" t="s">
        <v>403</v>
      </c>
      <c r="H725" s="116" t="s">
        <v>2706</v>
      </c>
      <c r="I725" s="117">
        <v>42</v>
      </c>
      <c r="J725" s="117">
        <v>51</v>
      </c>
      <c r="K725" s="118">
        <v>1.2142857142857142</v>
      </c>
      <c r="L725" s="118" t="s">
        <v>22</v>
      </c>
      <c r="M725" s="119" t="s">
        <v>10</v>
      </c>
    </row>
    <row r="726" spans="3:13" ht="15.75" x14ac:dyDescent="0.25">
      <c r="C726" s="114" t="s">
        <v>2749</v>
      </c>
      <c r="D726" s="114" t="s">
        <v>15</v>
      </c>
      <c r="E726" s="114" t="s">
        <v>1688</v>
      </c>
      <c r="F726" s="114" t="s">
        <v>1707</v>
      </c>
      <c r="G726" s="115" t="s">
        <v>403</v>
      </c>
      <c r="H726" s="116" t="s">
        <v>2706</v>
      </c>
      <c r="I726" s="117">
        <v>54</v>
      </c>
      <c r="J726" s="117">
        <v>51</v>
      </c>
      <c r="K726" s="118">
        <v>0.94444444444444442</v>
      </c>
      <c r="L726" s="118" t="s">
        <v>15</v>
      </c>
      <c r="M726" s="119" t="s">
        <v>55</v>
      </c>
    </row>
    <row r="727" spans="3:13" ht="15.75" x14ac:dyDescent="0.25">
      <c r="C727" s="114" t="s">
        <v>2750</v>
      </c>
      <c r="D727" s="114" t="s">
        <v>101</v>
      </c>
      <c r="E727" s="114" t="s">
        <v>1345</v>
      </c>
      <c r="F727" s="114" t="s">
        <v>1318</v>
      </c>
      <c r="G727" s="115" t="s">
        <v>403</v>
      </c>
      <c r="H727" s="116" t="s">
        <v>2706</v>
      </c>
      <c r="I727" s="117">
        <v>67</v>
      </c>
      <c r="J727" s="117">
        <v>50</v>
      </c>
      <c r="K727" s="118">
        <v>0.74626865671641796</v>
      </c>
      <c r="L727" s="118" t="s">
        <v>114</v>
      </c>
      <c r="M727" s="119" t="s">
        <v>107</v>
      </c>
    </row>
    <row r="728" spans="3:13" ht="15.75" x14ac:dyDescent="0.25">
      <c r="C728" s="114" t="s">
        <v>2750</v>
      </c>
      <c r="D728" s="114" t="s">
        <v>28</v>
      </c>
      <c r="E728" s="114" t="s">
        <v>838</v>
      </c>
      <c r="F728" s="114" t="s">
        <v>1187</v>
      </c>
      <c r="G728" s="115" t="s">
        <v>403</v>
      </c>
      <c r="H728" s="116" t="s">
        <v>2706</v>
      </c>
      <c r="I728" s="117">
        <v>137</v>
      </c>
      <c r="J728" s="117">
        <v>139</v>
      </c>
      <c r="K728" s="118">
        <v>1.0145985401459854</v>
      </c>
      <c r="L728" s="118" t="s">
        <v>114</v>
      </c>
      <c r="M728" s="119" t="s">
        <v>840</v>
      </c>
    </row>
    <row r="729" spans="3:13" ht="15.75" x14ac:dyDescent="0.25">
      <c r="C729" s="114" t="s">
        <v>2750</v>
      </c>
      <c r="D729" s="114" t="s">
        <v>101</v>
      </c>
      <c r="E729" s="114" t="s">
        <v>104</v>
      </c>
      <c r="F729" s="114" t="s">
        <v>1305</v>
      </c>
      <c r="G729" s="115" t="s">
        <v>403</v>
      </c>
      <c r="H729" s="116" t="s">
        <v>2733</v>
      </c>
      <c r="I729" s="117">
        <v>251</v>
      </c>
      <c r="J729" s="117">
        <v>78</v>
      </c>
      <c r="K729" s="118">
        <v>0.31075697211155379</v>
      </c>
      <c r="L729" s="118" t="s">
        <v>101</v>
      </c>
      <c r="M729" s="119" t="s">
        <v>104</v>
      </c>
    </row>
    <row r="730" spans="3:13" ht="15.75" x14ac:dyDescent="0.25">
      <c r="C730" s="114" t="s">
        <v>2750</v>
      </c>
      <c r="D730" s="114" t="s">
        <v>114</v>
      </c>
      <c r="E730" s="114" t="s">
        <v>111</v>
      </c>
      <c r="F730" s="114" t="s">
        <v>1180</v>
      </c>
      <c r="G730" s="115" t="s">
        <v>403</v>
      </c>
      <c r="H730" s="116" t="s">
        <v>2733</v>
      </c>
      <c r="I730" s="117">
        <v>165</v>
      </c>
      <c r="J730" s="117">
        <v>112</v>
      </c>
      <c r="K730" s="118">
        <v>0.67878787878787883</v>
      </c>
      <c r="L730" s="118" t="s">
        <v>114</v>
      </c>
      <c r="M730" s="119" t="s">
        <v>108</v>
      </c>
    </row>
    <row r="731" spans="3:13" ht="15.75" x14ac:dyDescent="0.25">
      <c r="C731" s="114" t="s">
        <v>2750</v>
      </c>
      <c r="D731" s="114" t="s">
        <v>101</v>
      </c>
      <c r="E731" s="114" t="s">
        <v>1345</v>
      </c>
      <c r="F731" s="114" t="s">
        <v>1327</v>
      </c>
      <c r="G731" s="115" t="s">
        <v>403</v>
      </c>
      <c r="H731" s="116" t="s">
        <v>2733</v>
      </c>
      <c r="I731" s="117">
        <v>166</v>
      </c>
      <c r="J731" s="117">
        <v>69</v>
      </c>
      <c r="K731" s="118">
        <v>0.41566265060240964</v>
      </c>
      <c r="L731" s="118" t="s">
        <v>2</v>
      </c>
      <c r="M731" s="119" t="s">
        <v>2</v>
      </c>
    </row>
    <row r="732" spans="3:13" ht="15.75" x14ac:dyDescent="0.25">
      <c r="C732" s="114" t="s">
        <v>2746</v>
      </c>
      <c r="D732" s="114" t="s">
        <v>44</v>
      </c>
      <c r="E732" s="114" t="s">
        <v>911</v>
      </c>
      <c r="F732" s="114" t="s">
        <v>928</v>
      </c>
      <c r="G732" s="115" t="s">
        <v>403</v>
      </c>
      <c r="H732" s="116" t="s">
        <v>2706</v>
      </c>
      <c r="I732" s="117">
        <v>310</v>
      </c>
      <c r="J732" s="117">
        <v>226</v>
      </c>
      <c r="K732" s="118">
        <v>0.7290322580645161</v>
      </c>
      <c r="L732" s="118" t="s">
        <v>44</v>
      </c>
      <c r="M732" s="119" t="s">
        <v>46</v>
      </c>
    </row>
    <row r="733" spans="3:13" ht="15.75" x14ac:dyDescent="0.25">
      <c r="C733" s="114" t="s">
        <v>2750</v>
      </c>
      <c r="D733" s="114" t="s">
        <v>114</v>
      </c>
      <c r="E733" s="114" t="s">
        <v>110</v>
      </c>
      <c r="F733" s="114" t="s">
        <v>1199</v>
      </c>
      <c r="G733" s="115" t="s">
        <v>403</v>
      </c>
      <c r="H733" s="116" t="s">
        <v>2706</v>
      </c>
      <c r="I733" s="117">
        <v>1002</v>
      </c>
      <c r="J733" s="117">
        <v>548</v>
      </c>
      <c r="K733" s="118">
        <v>0.54690618762475052</v>
      </c>
      <c r="L733" s="118" t="s">
        <v>114</v>
      </c>
      <c r="M733" s="119" t="s">
        <v>107</v>
      </c>
    </row>
    <row r="734" spans="3:13" ht="15.75" x14ac:dyDescent="0.25">
      <c r="C734" s="114" t="s">
        <v>2750</v>
      </c>
      <c r="D734" s="114" t="s">
        <v>101</v>
      </c>
      <c r="E734" s="114" t="s">
        <v>1235</v>
      </c>
      <c r="F734" s="114" t="s">
        <v>1278</v>
      </c>
      <c r="G734" s="115" t="s">
        <v>403</v>
      </c>
      <c r="H734" s="116" t="s">
        <v>2733</v>
      </c>
      <c r="I734" s="117">
        <v>89</v>
      </c>
      <c r="J734" s="117">
        <v>69</v>
      </c>
      <c r="K734" s="118">
        <v>0.7752808988764045</v>
      </c>
      <c r="L734" s="118" t="s">
        <v>101</v>
      </c>
      <c r="M734" s="119" t="s">
        <v>103</v>
      </c>
    </row>
    <row r="735" spans="3:13" ht="15.75" x14ac:dyDescent="0.25">
      <c r="C735" s="114" t="s">
        <v>2749</v>
      </c>
      <c r="D735" s="114" t="s">
        <v>84</v>
      </c>
      <c r="E735" s="114" t="s">
        <v>67</v>
      </c>
      <c r="F735" s="114" t="s">
        <v>1402</v>
      </c>
      <c r="G735" s="115" t="s">
        <v>404</v>
      </c>
      <c r="H735" s="116" t="s">
        <v>2733</v>
      </c>
      <c r="I735" s="117">
        <v>297</v>
      </c>
      <c r="J735" s="117">
        <v>138</v>
      </c>
      <c r="K735" s="118">
        <v>0.46464646464646464</v>
      </c>
      <c r="L735" s="118" t="s">
        <v>84</v>
      </c>
      <c r="M735" s="119" t="s">
        <v>67</v>
      </c>
    </row>
    <row r="736" spans="3:13" ht="15.75" x14ac:dyDescent="0.25">
      <c r="C736" s="114" t="s">
        <v>2750</v>
      </c>
      <c r="D736" s="114" t="s">
        <v>101</v>
      </c>
      <c r="E736" s="114" t="s">
        <v>104</v>
      </c>
      <c r="F736" s="114" t="s">
        <v>104</v>
      </c>
      <c r="G736" s="115" t="s">
        <v>405</v>
      </c>
      <c r="H736" s="116" t="s">
        <v>2733</v>
      </c>
      <c r="I736" s="117">
        <v>1122</v>
      </c>
      <c r="J736" s="117">
        <v>259</v>
      </c>
      <c r="K736" s="118">
        <v>0.23083778966131907</v>
      </c>
      <c r="L736" s="118" t="s">
        <v>101</v>
      </c>
      <c r="M736" s="119" t="s">
        <v>104</v>
      </c>
    </row>
    <row r="737" spans="3:13" ht="15.75" x14ac:dyDescent="0.25">
      <c r="C737" s="114" t="s">
        <v>2746</v>
      </c>
      <c r="D737" s="114" t="s">
        <v>44</v>
      </c>
      <c r="E737" s="114" t="s">
        <v>974</v>
      </c>
      <c r="F737" s="114" t="s">
        <v>45</v>
      </c>
      <c r="G737" s="115" t="s">
        <v>405</v>
      </c>
      <c r="H737" s="116" t="s">
        <v>2733</v>
      </c>
      <c r="I737" s="117">
        <v>451</v>
      </c>
      <c r="J737" s="117">
        <v>365</v>
      </c>
      <c r="K737" s="118">
        <v>0.80931263858093128</v>
      </c>
      <c r="L737" s="118" t="s">
        <v>44</v>
      </c>
      <c r="M737" s="119" t="s">
        <v>45</v>
      </c>
    </row>
    <row r="738" spans="3:13" ht="15.75" x14ac:dyDescent="0.25">
      <c r="C738" s="114" t="s">
        <v>2750</v>
      </c>
      <c r="D738" s="114" t="s">
        <v>101</v>
      </c>
      <c r="E738" s="114" t="s">
        <v>1235</v>
      </c>
      <c r="F738" s="114" t="s">
        <v>1293</v>
      </c>
      <c r="G738" s="115" t="s">
        <v>403</v>
      </c>
      <c r="H738" s="116" t="s">
        <v>2706</v>
      </c>
      <c r="I738" s="117">
        <v>283</v>
      </c>
      <c r="J738" s="117">
        <v>142</v>
      </c>
      <c r="K738" s="118">
        <v>0.50176678445229683</v>
      </c>
      <c r="L738" s="118" t="s">
        <v>101</v>
      </c>
      <c r="M738" s="119" t="s">
        <v>102</v>
      </c>
    </row>
    <row r="739" spans="3:13" ht="15.75" x14ac:dyDescent="0.25">
      <c r="C739" s="114" t="s">
        <v>2750</v>
      </c>
      <c r="D739" s="114" t="s">
        <v>101</v>
      </c>
      <c r="E739" s="114" t="s">
        <v>1345</v>
      </c>
      <c r="F739" s="114" t="s">
        <v>1345</v>
      </c>
      <c r="G739" s="115" t="s">
        <v>405</v>
      </c>
      <c r="H739" s="116" t="s">
        <v>2706</v>
      </c>
      <c r="I739" s="117">
        <v>595</v>
      </c>
      <c r="J739" s="117">
        <v>299</v>
      </c>
      <c r="K739" s="118">
        <v>0.50252100840336134</v>
      </c>
      <c r="L739" s="118" t="s">
        <v>101</v>
      </c>
      <c r="M739" s="119" t="s">
        <v>101</v>
      </c>
    </row>
    <row r="740" spans="3:13" ht="15.75" x14ac:dyDescent="0.25">
      <c r="C740" s="114" t="s">
        <v>2750</v>
      </c>
      <c r="D740" s="114" t="s">
        <v>101</v>
      </c>
      <c r="E740" s="114" t="s">
        <v>1235</v>
      </c>
      <c r="F740" s="114" t="s">
        <v>1297</v>
      </c>
      <c r="G740" s="115" t="s">
        <v>403</v>
      </c>
      <c r="H740" s="116" t="s">
        <v>2733</v>
      </c>
      <c r="I740" s="117">
        <v>173</v>
      </c>
      <c r="J740" s="117">
        <v>78</v>
      </c>
      <c r="K740" s="118">
        <v>0.45086705202312138</v>
      </c>
      <c r="L740" s="118" t="s">
        <v>101</v>
      </c>
      <c r="M740" s="119" t="s">
        <v>103</v>
      </c>
    </row>
    <row r="741" spans="3:13" ht="15.75" x14ac:dyDescent="0.25">
      <c r="C741" s="114" t="s">
        <v>2750</v>
      </c>
      <c r="D741" s="114" t="s">
        <v>92</v>
      </c>
      <c r="E741" s="114" t="s">
        <v>92</v>
      </c>
      <c r="F741" s="114" t="s">
        <v>1148</v>
      </c>
      <c r="G741" s="115" t="s">
        <v>404</v>
      </c>
      <c r="H741" s="116" t="s">
        <v>2733</v>
      </c>
      <c r="I741" s="117">
        <v>472</v>
      </c>
      <c r="J741" s="117">
        <v>137</v>
      </c>
      <c r="K741" s="118">
        <v>0.2902542372881356</v>
      </c>
      <c r="L741" s="118" t="s">
        <v>92</v>
      </c>
      <c r="M741" s="119" t="s">
        <v>90</v>
      </c>
    </row>
    <row r="742" spans="3:13" ht="15.75" x14ac:dyDescent="0.25">
      <c r="C742" s="114" t="s">
        <v>2747</v>
      </c>
      <c r="D742" s="114" t="s">
        <v>22</v>
      </c>
      <c r="E742" s="114" t="s">
        <v>1728</v>
      </c>
      <c r="F742" s="114" t="s">
        <v>1769</v>
      </c>
      <c r="G742" s="115" t="s">
        <v>403</v>
      </c>
      <c r="H742" s="116" t="s">
        <v>2733</v>
      </c>
      <c r="I742" s="117">
        <v>39</v>
      </c>
      <c r="J742" s="117">
        <v>13</v>
      </c>
      <c r="K742" s="118">
        <v>0.33333333333333331</v>
      </c>
      <c r="L742" s="118" t="s">
        <v>22</v>
      </c>
      <c r="M742" s="119" t="s">
        <v>20</v>
      </c>
    </row>
    <row r="743" spans="3:13" ht="15.75" x14ac:dyDescent="0.25">
      <c r="C743" s="114" t="s">
        <v>2749</v>
      </c>
      <c r="D743" s="114" t="s">
        <v>15</v>
      </c>
      <c r="E743" s="114" t="s">
        <v>51</v>
      </c>
      <c r="F743" s="114" t="s">
        <v>1686</v>
      </c>
      <c r="G743" s="115" t="s">
        <v>403</v>
      </c>
      <c r="H743" s="116" t="s">
        <v>2706</v>
      </c>
      <c r="I743" s="117">
        <v>139</v>
      </c>
      <c r="J743" s="117">
        <v>134</v>
      </c>
      <c r="K743" s="118">
        <v>0.96402877697841727</v>
      </c>
      <c r="L743" s="118" t="s">
        <v>15</v>
      </c>
      <c r="M743" s="119" t="s">
        <v>51</v>
      </c>
    </row>
    <row r="744" spans="3:13" ht="15.75" x14ac:dyDescent="0.25">
      <c r="C744" s="114" t="s">
        <v>2746</v>
      </c>
      <c r="D744" s="114" t="s">
        <v>44</v>
      </c>
      <c r="E744" s="114" t="s">
        <v>974</v>
      </c>
      <c r="F744" s="114" t="s">
        <v>50</v>
      </c>
      <c r="G744" s="115" t="s">
        <v>403</v>
      </c>
      <c r="H744" s="116" t="s">
        <v>2733</v>
      </c>
      <c r="I744" s="117">
        <v>208</v>
      </c>
      <c r="J744" s="117">
        <v>147</v>
      </c>
      <c r="K744" s="118">
        <v>0.70673076923076927</v>
      </c>
      <c r="L744" s="118" t="s">
        <v>44</v>
      </c>
      <c r="M744" s="119" t="s">
        <v>45</v>
      </c>
    </row>
    <row r="745" spans="3:13" ht="15.75" x14ac:dyDescent="0.25">
      <c r="C745" s="114" t="s">
        <v>2749</v>
      </c>
      <c r="D745" s="114" t="s">
        <v>88</v>
      </c>
      <c r="E745" s="114" t="s">
        <v>1667</v>
      </c>
      <c r="F745" s="114" t="s">
        <v>1665</v>
      </c>
      <c r="G745" s="115" t="s">
        <v>403</v>
      </c>
      <c r="H745" s="116" t="s">
        <v>2733</v>
      </c>
      <c r="I745" s="117">
        <v>234</v>
      </c>
      <c r="J745" s="117">
        <v>182</v>
      </c>
      <c r="K745" s="118">
        <v>0.77777777777777779</v>
      </c>
      <c r="L745" s="118" t="s">
        <v>87</v>
      </c>
      <c r="M745" s="119" t="s">
        <v>88</v>
      </c>
    </row>
    <row r="746" spans="3:13" ht="15.75" x14ac:dyDescent="0.25">
      <c r="C746" s="114" t="s">
        <v>2750</v>
      </c>
      <c r="D746" s="114" t="s">
        <v>101</v>
      </c>
      <c r="E746" s="114" t="s">
        <v>1235</v>
      </c>
      <c r="F746" s="114" t="s">
        <v>1282</v>
      </c>
      <c r="G746" s="115" t="s">
        <v>403</v>
      </c>
      <c r="H746" s="116" t="s">
        <v>2733</v>
      </c>
      <c r="I746" s="117">
        <v>278</v>
      </c>
      <c r="J746" s="117">
        <v>106</v>
      </c>
      <c r="K746" s="118">
        <v>0.38129496402877699</v>
      </c>
      <c r="L746" s="118" t="s">
        <v>101</v>
      </c>
      <c r="M746" s="119" t="s">
        <v>103</v>
      </c>
    </row>
    <row r="747" spans="3:13" ht="15.75" x14ac:dyDescent="0.25">
      <c r="C747" s="114" t="s">
        <v>2747</v>
      </c>
      <c r="D747" s="114" t="s">
        <v>22</v>
      </c>
      <c r="E747" s="114" t="s">
        <v>22</v>
      </c>
      <c r="F747" s="114" t="s">
        <v>1831</v>
      </c>
      <c r="G747" s="115" t="s">
        <v>403</v>
      </c>
      <c r="H747" s="116" t="s">
        <v>2706</v>
      </c>
      <c r="I747" s="117">
        <v>110</v>
      </c>
      <c r="J747" s="117">
        <v>63</v>
      </c>
      <c r="K747" s="118">
        <v>0.57272727272727275</v>
      </c>
      <c r="L747" s="118" t="s">
        <v>22</v>
      </c>
      <c r="M747" s="119" t="s">
        <v>22</v>
      </c>
    </row>
    <row r="748" spans="3:13" ht="15.75" x14ac:dyDescent="0.25">
      <c r="C748" s="114" t="s">
        <v>2746</v>
      </c>
      <c r="D748" s="114" t="s">
        <v>35</v>
      </c>
      <c r="E748" s="114" t="s">
        <v>31</v>
      </c>
      <c r="F748" s="114" t="s">
        <v>1017</v>
      </c>
      <c r="G748" s="115" t="s">
        <v>403</v>
      </c>
      <c r="H748" s="116" t="s">
        <v>2706</v>
      </c>
      <c r="I748" s="117">
        <v>443</v>
      </c>
      <c r="J748" s="117">
        <v>326</v>
      </c>
      <c r="K748" s="118">
        <v>0.73589164785553052</v>
      </c>
      <c r="L748" s="118" t="s">
        <v>35</v>
      </c>
      <c r="M748" s="119" t="s">
        <v>31</v>
      </c>
    </row>
    <row r="749" spans="3:13" ht="15.75" x14ac:dyDescent="0.25">
      <c r="C749" s="114" t="s">
        <v>2750</v>
      </c>
      <c r="D749" s="114" t="s">
        <v>101</v>
      </c>
      <c r="E749" s="114" t="s">
        <v>104</v>
      </c>
      <c r="F749" s="114" t="s">
        <v>1311</v>
      </c>
      <c r="G749" s="115" t="s">
        <v>403</v>
      </c>
      <c r="H749" s="116" t="s">
        <v>2733</v>
      </c>
      <c r="I749" s="117">
        <v>204</v>
      </c>
      <c r="J749" s="117">
        <v>133</v>
      </c>
      <c r="K749" s="118">
        <v>0.65196078431372551</v>
      </c>
      <c r="L749" s="118" t="s">
        <v>101</v>
      </c>
      <c r="M749" s="119" t="s">
        <v>104</v>
      </c>
    </row>
    <row r="750" spans="3:13" ht="15.75" x14ac:dyDescent="0.25">
      <c r="C750" s="114" t="s">
        <v>2747</v>
      </c>
      <c r="D750" s="114" t="s">
        <v>22</v>
      </c>
      <c r="E750" s="114" t="s">
        <v>1728</v>
      </c>
      <c r="F750" s="114" t="s">
        <v>1775</v>
      </c>
      <c r="G750" s="115" t="s">
        <v>403</v>
      </c>
      <c r="H750" s="116" t="s">
        <v>2733</v>
      </c>
      <c r="I750" s="117">
        <v>26</v>
      </c>
      <c r="J750" s="117">
        <v>26</v>
      </c>
      <c r="K750" s="118">
        <v>1</v>
      </c>
      <c r="L750" s="118" t="s">
        <v>22</v>
      </c>
      <c r="M750" s="119" t="s">
        <v>15</v>
      </c>
    </row>
    <row r="751" spans="3:13" ht="15.75" x14ac:dyDescent="0.25">
      <c r="C751" s="114" t="s">
        <v>2750</v>
      </c>
      <c r="D751" s="114" t="s">
        <v>64</v>
      </c>
      <c r="E751" s="114" t="s">
        <v>64</v>
      </c>
      <c r="F751" s="114" t="s">
        <v>1071</v>
      </c>
      <c r="G751" s="115" t="s">
        <v>403</v>
      </c>
      <c r="H751" s="116" t="s">
        <v>2733</v>
      </c>
      <c r="I751" s="117">
        <v>283</v>
      </c>
      <c r="J751" s="117">
        <v>131</v>
      </c>
      <c r="K751" s="118">
        <v>0.4628975265017668</v>
      </c>
      <c r="L751" s="118" t="s">
        <v>64</v>
      </c>
      <c r="M751" s="119" t="s">
        <v>66</v>
      </c>
    </row>
    <row r="752" spans="3:13" ht="15.75" x14ac:dyDescent="0.25">
      <c r="C752" s="114" t="s">
        <v>2747</v>
      </c>
      <c r="D752" s="114" t="s">
        <v>22</v>
      </c>
      <c r="E752" s="114" t="s">
        <v>22</v>
      </c>
      <c r="F752" s="114" t="s">
        <v>1821</v>
      </c>
      <c r="G752" s="115" t="s">
        <v>403</v>
      </c>
      <c r="H752" s="116" t="s">
        <v>2706</v>
      </c>
      <c r="I752" s="117">
        <v>51</v>
      </c>
      <c r="J752" s="117">
        <v>52</v>
      </c>
      <c r="K752" s="118">
        <v>1.0196078431372548</v>
      </c>
      <c r="L752" s="118" t="s">
        <v>22</v>
      </c>
      <c r="M752" s="119" t="s">
        <v>22</v>
      </c>
    </row>
    <row r="753" spans="3:13" ht="15.75" x14ac:dyDescent="0.25">
      <c r="C753" s="114" t="s">
        <v>2749</v>
      </c>
      <c r="D753" s="114" t="s">
        <v>15</v>
      </c>
      <c r="E753" s="114" t="s">
        <v>1688</v>
      </c>
      <c r="F753" s="114" t="s">
        <v>1699</v>
      </c>
      <c r="G753" s="115" t="s">
        <v>403</v>
      </c>
      <c r="H753" s="116" t="s">
        <v>2706</v>
      </c>
      <c r="I753" s="117">
        <v>45</v>
      </c>
      <c r="J753" s="117">
        <v>42</v>
      </c>
      <c r="K753" s="118">
        <v>0.93333333333333335</v>
      </c>
      <c r="L753" s="118" t="s">
        <v>15</v>
      </c>
      <c r="M753" s="119" t="s">
        <v>55</v>
      </c>
    </row>
    <row r="754" spans="3:13" ht="15.75" x14ac:dyDescent="0.25">
      <c r="C754" s="114" t="s">
        <v>2750</v>
      </c>
      <c r="D754" s="114" t="s">
        <v>101</v>
      </c>
      <c r="E754" s="114" t="s">
        <v>1235</v>
      </c>
      <c r="F754" s="114" t="s">
        <v>95</v>
      </c>
      <c r="G754" s="115" t="s">
        <v>404</v>
      </c>
      <c r="H754" s="116" t="s">
        <v>2733</v>
      </c>
      <c r="I754" s="117">
        <v>666</v>
      </c>
      <c r="J754" s="117">
        <v>207</v>
      </c>
      <c r="K754" s="118">
        <v>0.3108108108108108</v>
      </c>
      <c r="L754" s="118" t="s">
        <v>101</v>
      </c>
      <c r="M754" s="119" t="s">
        <v>95</v>
      </c>
    </row>
    <row r="755" spans="3:13" ht="15.75" x14ac:dyDescent="0.25">
      <c r="C755" s="114" t="s">
        <v>2750</v>
      </c>
      <c r="D755" s="114" t="s">
        <v>101</v>
      </c>
      <c r="E755" s="114" t="s">
        <v>1235</v>
      </c>
      <c r="F755" s="114" t="s">
        <v>1287</v>
      </c>
      <c r="G755" s="115" t="s">
        <v>403</v>
      </c>
      <c r="H755" s="116" t="s">
        <v>2706</v>
      </c>
      <c r="I755" s="117">
        <v>461</v>
      </c>
      <c r="J755" s="117">
        <v>23</v>
      </c>
      <c r="K755" s="118">
        <v>4.9891540130151846E-2</v>
      </c>
      <c r="L755" s="118" t="s">
        <v>101</v>
      </c>
      <c r="M755" s="119" t="s">
        <v>102</v>
      </c>
    </row>
    <row r="756" spans="3:13" ht="15.75" x14ac:dyDescent="0.25">
      <c r="C756" s="114" t="s">
        <v>2749</v>
      </c>
      <c r="D756" s="114" t="s">
        <v>84</v>
      </c>
      <c r="E756" s="114" t="s">
        <v>2748</v>
      </c>
      <c r="F756" s="114" t="s">
        <v>2070</v>
      </c>
      <c r="G756" s="115" t="s">
        <v>404</v>
      </c>
      <c r="H756" s="116" t="s">
        <v>2706</v>
      </c>
      <c r="I756" s="117">
        <v>133</v>
      </c>
      <c r="J756" s="117">
        <v>96</v>
      </c>
      <c r="K756" s="118">
        <v>0.72180451127819545</v>
      </c>
      <c r="L756" s="118" t="s">
        <v>15</v>
      </c>
      <c r="M756" s="119" t="s">
        <v>51</v>
      </c>
    </row>
    <row r="757" spans="3:13" ht="15.75" x14ac:dyDescent="0.25">
      <c r="C757" s="114" t="s">
        <v>2750</v>
      </c>
      <c r="D757" s="114" t="s">
        <v>101</v>
      </c>
      <c r="E757" s="114" t="s">
        <v>1235</v>
      </c>
      <c r="F757" s="114" t="s">
        <v>94</v>
      </c>
      <c r="G757" s="115" t="s">
        <v>404</v>
      </c>
      <c r="H757" s="116" t="s">
        <v>2706</v>
      </c>
      <c r="I757" s="117">
        <v>410</v>
      </c>
      <c r="J757" s="117">
        <v>160</v>
      </c>
      <c r="K757" s="118">
        <v>0.3902439024390244</v>
      </c>
      <c r="L757" s="118" t="s">
        <v>101</v>
      </c>
      <c r="M757" s="119" t="s">
        <v>94</v>
      </c>
    </row>
    <row r="758" spans="3:13" ht="15.75" x14ac:dyDescent="0.25">
      <c r="C758" s="114" t="s">
        <v>2750</v>
      </c>
      <c r="D758" s="114" t="s">
        <v>101</v>
      </c>
      <c r="E758" s="114" t="s">
        <v>104</v>
      </c>
      <c r="F758" s="114" t="s">
        <v>1309</v>
      </c>
      <c r="G758" s="115" t="s">
        <v>403</v>
      </c>
      <c r="H758" s="116" t="s">
        <v>2733</v>
      </c>
      <c r="I758" s="117">
        <v>246</v>
      </c>
      <c r="J758" s="117">
        <v>95</v>
      </c>
      <c r="K758" s="118">
        <v>0.38617886178861788</v>
      </c>
      <c r="L758" s="118" t="s">
        <v>101</v>
      </c>
      <c r="M758" s="119" t="s">
        <v>104</v>
      </c>
    </row>
    <row r="759" spans="3:13" ht="15.75" x14ac:dyDescent="0.25">
      <c r="C759" s="114" t="s">
        <v>2747</v>
      </c>
      <c r="D759" s="114" t="s">
        <v>22</v>
      </c>
      <c r="E759" s="114" t="s">
        <v>21</v>
      </c>
      <c r="F759" s="114" t="s">
        <v>2005</v>
      </c>
      <c r="G759" s="115" t="s">
        <v>403</v>
      </c>
      <c r="H759" s="116" t="s">
        <v>2733</v>
      </c>
      <c r="I759" s="117">
        <v>208</v>
      </c>
      <c r="J759" s="117">
        <v>160</v>
      </c>
      <c r="K759" s="118">
        <v>0.76923076923076927</v>
      </c>
      <c r="L759" s="118" t="s">
        <v>22</v>
      </c>
      <c r="M759" s="119" t="s">
        <v>21</v>
      </c>
    </row>
    <row r="760" spans="3:13" ht="15.75" x14ac:dyDescent="0.25">
      <c r="C760" s="114" t="s">
        <v>2746</v>
      </c>
      <c r="D760" s="114" t="s">
        <v>35</v>
      </c>
      <c r="E760" s="114" t="s">
        <v>32</v>
      </c>
      <c r="F760" s="114" t="s">
        <v>983</v>
      </c>
      <c r="G760" s="115" t="s">
        <v>403</v>
      </c>
      <c r="H760" s="116" t="s">
        <v>2706</v>
      </c>
      <c r="I760" s="117">
        <v>503</v>
      </c>
      <c r="J760" s="117">
        <v>425</v>
      </c>
      <c r="K760" s="118">
        <v>0.84493041749502984</v>
      </c>
      <c r="L760" s="118" t="s">
        <v>35</v>
      </c>
      <c r="M760" s="119" t="s">
        <v>32</v>
      </c>
    </row>
    <row r="761" spans="3:13" ht="15.75" x14ac:dyDescent="0.25">
      <c r="C761" s="114" t="s">
        <v>2749</v>
      </c>
      <c r="D761" s="114" t="s">
        <v>84</v>
      </c>
      <c r="E761" s="114" t="s">
        <v>2748</v>
      </c>
      <c r="F761" s="114" t="s">
        <v>2050</v>
      </c>
      <c r="G761" s="115" t="s">
        <v>403</v>
      </c>
      <c r="H761" s="116" t="s">
        <v>2706</v>
      </c>
      <c r="I761" s="117">
        <v>144</v>
      </c>
      <c r="J761" s="117">
        <v>40</v>
      </c>
      <c r="K761" s="118">
        <v>0.27777777777777779</v>
      </c>
      <c r="L761" s="118" t="s">
        <v>15</v>
      </c>
      <c r="M761" s="119" t="s">
        <v>51</v>
      </c>
    </row>
    <row r="762" spans="3:13" ht="15.75" x14ac:dyDescent="0.25">
      <c r="C762" s="114" t="s">
        <v>2747</v>
      </c>
      <c r="D762" s="114" t="s">
        <v>22</v>
      </c>
      <c r="E762" s="114" t="s">
        <v>22</v>
      </c>
      <c r="F762" s="114" t="s">
        <v>1823</v>
      </c>
      <c r="G762" s="115" t="s">
        <v>403</v>
      </c>
      <c r="H762" s="116" t="s">
        <v>2706</v>
      </c>
      <c r="I762" s="117">
        <v>44</v>
      </c>
      <c r="J762" s="117">
        <v>68</v>
      </c>
      <c r="K762" s="118">
        <v>1.5454545454545454</v>
      </c>
      <c r="L762" s="118" t="s">
        <v>22</v>
      </c>
      <c r="M762" s="119" t="s">
        <v>22</v>
      </c>
    </row>
    <row r="763" spans="3:13" ht="15.75" x14ac:dyDescent="0.25">
      <c r="C763" s="114" t="s">
        <v>2750</v>
      </c>
      <c r="D763" s="114" t="s">
        <v>101</v>
      </c>
      <c r="E763" s="114" t="s">
        <v>1235</v>
      </c>
      <c r="F763" s="114" t="s">
        <v>103</v>
      </c>
      <c r="G763" s="115" t="s">
        <v>404</v>
      </c>
      <c r="H763" s="116" t="s">
        <v>2733</v>
      </c>
      <c r="I763" s="117">
        <v>987</v>
      </c>
      <c r="J763" s="117">
        <v>239</v>
      </c>
      <c r="K763" s="118">
        <v>0.24214792299898683</v>
      </c>
      <c r="L763" s="118" t="s">
        <v>101</v>
      </c>
      <c r="M763" s="119" t="s">
        <v>103</v>
      </c>
    </row>
    <row r="764" spans="3:13" ht="31.5" x14ac:dyDescent="0.25">
      <c r="C764" s="114" t="s">
        <v>2747</v>
      </c>
      <c r="D764" s="114" t="s">
        <v>22</v>
      </c>
      <c r="E764" s="114" t="s">
        <v>12</v>
      </c>
      <c r="F764" s="114" t="s">
        <v>2088</v>
      </c>
      <c r="G764" s="115" t="s">
        <v>403</v>
      </c>
      <c r="H764" s="116" t="s">
        <v>2733</v>
      </c>
      <c r="I764" s="117">
        <v>136</v>
      </c>
      <c r="J764" s="117">
        <v>13</v>
      </c>
      <c r="K764" s="118">
        <v>9.5588235294117641E-2</v>
      </c>
      <c r="L764" s="118" t="s">
        <v>22</v>
      </c>
      <c r="M764" s="119" t="s">
        <v>12</v>
      </c>
    </row>
    <row r="765" spans="3:13" ht="15.75" x14ac:dyDescent="0.25">
      <c r="C765" s="114" t="s">
        <v>2749</v>
      </c>
      <c r="D765" s="114" t="s">
        <v>84</v>
      </c>
      <c r="E765" s="114" t="s">
        <v>84</v>
      </c>
      <c r="F765" s="114" t="s">
        <v>1489</v>
      </c>
      <c r="G765" s="115" t="s">
        <v>403</v>
      </c>
      <c r="H765" s="116" t="s">
        <v>2706</v>
      </c>
      <c r="I765" s="117">
        <v>60</v>
      </c>
      <c r="J765" s="117">
        <v>55</v>
      </c>
      <c r="K765" s="118">
        <v>0.91666666666666663</v>
      </c>
      <c r="L765" s="118" t="s">
        <v>84</v>
      </c>
      <c r="M765" s="119" t="s">
        <v>84</v>
      </c>
    </row>
    <row r="766" spans="3:13" ht="15.75" x14ac:dyDescent="0.25">
      <c r="C766" s="114" t="s">
        <v>2746</v>
      </c>
      <c r="D766" s="114" t="s">
        <v>35</v>
      </c>
      <c r="E766" s="114" t="s">
        <v>35</v>
      </c>
      <c r="F766" s="114" t="s">
        <v>1024</v>
      </c>
      <c r="G766" s="115" t="s">
        <v>404</v>
      </c>
      <c r="H766" s="116" t="s">
        <v>2706</v>
      </c>
      <c r="I766" s="117">
        <v>672</v>
      </c>
      <c r="J766" s="117">
        <v>283</v>
      </c>
      <c r="K766" s="118">
        <v>0.42113095238095238</v>
      </c>
      <c r="L766" s="118" t="s">
        <v>35</v>
      </c>
      <c r="M766" s="119" t="s">
        <v>35</v>
      </c>
    </row>
    <row r="767" spans="3:13" ht="15.75" x14ac:dyDescent="0.25">
      <c r="C767" s="114" t="s">
        <v>2749</v>
      </c>
      <c r="D767" s="114" t="s">
        <v>84</v>
      </c>
      <c r="E767" s="114" t="s">
        <v>84</v>
      </c>
      <c r="F767" s="114" t="s">
        <v>1452</v>
      </c>
      <c r="G767" s="115" t="s">
        <v>403</v>
      </c>
      <c r="H767" s="116" t="s">
        <v>2706</v>
      </c>
      <c r="I767" s="117">
        <v>474</v>
      </c>
      <c r="J767" s="117">
        <v>220</v>
      </c>
      <c r="K767" s="118">
        <v>0.46413502109704641</v>
      </c>
      <c r="L767" s="118" t="s">
        <v>84</v>
      </c>
      <c r="M767" s="119" t="s">
        <v>84</v>
      </c>
    </row>
    <row r="768" spans="3:13" ht="31.5" x14ac:dyDescent="0.25">
      <c r="C768" s="114" t="s">
        <v>2747</v>
      </c>
      <c r="D768" s="114" t="s">
        <v>22</v>
      </c>
      <c r="E768" s="114" t="s">
        <v>12</v>
      </c>
      <c r="F768" s="114" t="s">
        <v>2121</v>
      </c>
      <c r="G768" s="115" t="s">
        <v>403</v>
      </c>
      <c r="H768" s="116" t="s">
        <v>2733</v>
      </c>
      <c r="I768" s="117">
        <v>29</v>
      </c>
      <c r="J768" s="117">
        <v>15</v>
      </c>
      <c r="K768" s="118">
        <v>0.51724137931034486</v>
      </c>
      <c r="L768" s="118" t="s">
        <v>22</v>
      </c>
      <c r="M768" s="119" t="s">
        <v>12</v>
      </c>
    </row>
    <row r="769" spans="3:13" ht="15.75" x14ac:dyDescent="0.25">
      <c r="C769" s="114" t="s">
        <v>2747</v>
      </c>
      <c r="D769" s="114" t="s">
        <v>10</v>
      </c>
      <c r="E769" s="114" t="s">
        <v>10</v>
      </c>
      <c r="F769" s="114" t="s">
        <v>2292</v>
      </c>
      <c r="G769" s="115" t="s">
        <v>403</v>
      </c>
      <c r="H769" s="116" t="s">
        <v>2706</v>
      </c>
      <c r="I769" s="117">
        <v>35</v>
      </c>
      <c r="J769" s="117">
        <v>19</v>
      </c>
      <c r="K769" s="118">
        <v>0.54285714285714282</v>
      </c>
      <c r="L769" s="118" t="s">
        <v>22</v>
      </c>
      <c r="M769" s="119" t="s">
        <v>10</v>
      </c>
    </row>
    <row r="770" spans="3:13" ht="15.75" x14ac:dyDescent="0.25">
      <c r="C770" s="114" t="s">
        <v>2750</v>
      </c>
      <c r="D770" s="114" t="s">
        <v>101</v>
      </c>
      <c r="E770" s="114" t="s">
        <v>1235</v>
      </c>
      <c r="F770" s="114" t="s">
        <v>1295</v>
      </c>
      <c r="G770" s="115" t="s">
        <v>404</v>
      </c>
      <c r="H770" s="116" t="s">
        <v>2706</v>
      </c>
      <c r="I770" s="117">
        <v>1152</v>
      </c>
      <c r="J770" s="117">
        <v>387</v>
      </c>
      <c r="K770" s="118">
        <v>0.3359375</v>
      </c>
      <c r="L770" s="118" t="s">
        <v>101</v>
      </c>
      <c r="M770" s="119" t="s">
        <v>102</v>
      </c>
    </row>
    <row r="771" spans="3:13" ht="15.75" x14ac:dyDescent="0.25">
      <c r="C771" s="114" t="s">
        <v>2746</v>
      </c>
      <c r="D771" s="114" t="s">
        <v>44</v>
      </c>
      <c r="E771" s="114" t="s">
        <v>1042</v>
      </c>
      <c r="F771" s="114" t="s">
        <v>2034</v>
      </c>
      <c r="G771" s="115" t="s">
        <v>403</v>
      </c>
      <c r="H771" s="116" t="s">
        <v>2706</v>
      </c>
      <c r="I771" s="117">
        <v>213</v>
      </c>
      <c r="J771" s="117">
        <v>332</v>
      </c>
      <c r="K771" s="118">
        <v>1.5586854460093897</v>
      </c>
      <c r="L771" s="118" t="s">
        <v>44</v>
      </c>
      <c r="M771" s="119" t="s">
        <v>44</v>
      </c>
    </row>
    <row r="772" spans="3:13" ht="15.75" x14ac:dyDescent="0.25">
      <c r="C772" s="114" t="s">
        <v>2746</v>
      </c>
      <c r="D772" s="114" t="s">
        <v>44</v>
      </c>
      <c r="E772" s="114" t="s">
        <v>41</v>
      </c>
      <c r="F772" s="114" t="s">
        <v>905</v>
      </c>
      <c r="G772" s="115" t="s">
        <v>404</v>
      </c>
      <c r="H772" s="116" t="s">
        <v>2733</v>
      </c>
      <c r="I772" s="117">
        <v>280</v>
      </c>
      <c r="J772" s="117">
        <v>188</v>
      </c>
      <c r="K772" s="118">
        <v>0.67142857142857137</v>
      </c>
      <c r="L772" s="118" t="s">
        <v>44</v>
      </c>
      <c r="M772" s="119" t="s">
        <v>43</v>
      </c>
    </row>
    <row r="773" spans="3:13" ht="15.75" x14ac:dyDescent="0.25">
      <c r="C773" s="114" t="s">
        <v>2750</v>
      </c>
      <c r="D773" s="114" t="s">
        <v>101</v>
      </c>
      <c r="E773" s="114" t="s">
        <v>1882</v>
      </c>
      <c r="F773" s="114" t="s">
        <v>1397</v>
      </c>
      <c r="G773" s="115" t="s">
        <v>403</v>
      </c>
      <c r="H773" s="116" t="s">
        <v>2706</v>
      </c>
      <c r="I773" s="117">
        <v>637</v>
      </c>
      <c r="J773" s="117">
        <v>296</v>
      </c>
      <c r="K773" s="118">
        <v>0.46467817896389324</v>
      </c>
      <c r="L773" s="118" t="s">
        <v>101</v>
      </c>
      <c r="M773" s="119" t="s">
        <v>101</v>
      </c>
    </row>
    <row r="774" spans="3:13" ht="15.75" x14ac:dyDescent="0.25">
      <c r="C774" s="114" t="s">
        <v>2746</v>
      </c>
      <c r="D774" s="114" t="s">
        <v>44</v>
      </c>
      <c r="E774" s="114" t="s">
        <v>911</v>
      </c>
      <c r="F774" s="114" t="s">
        <v>918</v>
      </c>
      <c r="G774" s="115" t="s">
        <v>404</v>
      </c>
      <c r="H774" s="116" t="s">
        <v>2706</v>
      </c>
      <c r="I774" s="117">
        <v>380</v>
      </c>
      <c r="J774" s="117">
        <v>193</v>
      </c>
      <c r="K774" s="118">
        <v>0.50789473684210529</v>
      </c>
      <c r="L774" s="118" t="s">
        <v>44</v>
      </c>
      <c r="M774" s="119" t="s">
        <v>46</v>
      </c>
    </row>
    <row r="775" spans="3:13" ht="15.75" x14ac:dyDescent="0.25">
      <c r="C775" s="114" t="s">
        <v>2749</v>
      </c>
      <c r="D775" s="114" t="s">
        <v>88</v>
      </c>
      <c r="E775" s="114" t="s">
        <v>87</v>
      </c>
      <c r="F775" s="114" t="s">
        <v>1638</v>
      </c>
      <c r="G775" s="115" t="s">
        <v>403</v>
      </c>
      <c r="H775" s="116" t="s">
        <v>2706</v>
      </c>
      <c r="I775" s="117">
        <v>162</v>
      </c>
      <c r="J775" s="117">
        <v>129</v>
      </c>
      <c r="K775" s="118">
        <v>0.79629629629629628</v>
      </c>
      <c r="L775" s="118" t="s">
        <v>87</v>
      </c>
      <c r="M775" s="119" t="s">
        <v>86</v>
      </c>
    </row>
    <row r="776" spans="3:13" ht="15.75" x14ac:dyDescent="0.25">
      <c r="C776" s="114" t="s">
        <v>2747</v>
      </c>
      <c r="D776" s="114" t="s">
        <v>10</v>
      </c>
      <c r="E776" s="114" t="s">
        <v>11</v>
      </c>
      <c r="F776" s="114" t="s">
        <v>16</v>
      </c>
      <c r="G776" s="115" t="s">
        <v>405</v>
      </c>
      <c r="H776" s="116" t="s">
        <v>2733</v>
      </c>
      <c r="I776" s="117">
        <v>207</v>
      </c>
      <c r="J776" s="117">
        <v>35</v>
      </c>
      <c r="K776" s="118">
        <v>0.16908212560386474</v>
      </c>
      <c r="L776" s="118" t="s">
        <v>22</v>
      </c>
      <c r="M776" s="119" t="s">
        <v>16</v>
      </c>
    </row>
    <row r="777" spans="3:13" ht="15.75" x14ac:dyDescent="0.25">
      <c r="C777" s="114" t="s">
        <v>2749</v>
      </c>
      <c r="D777" s="114" t="s">
        <v>15</v>
      </c>
      <c r="E777" s="114" t="s">
        <v>1688</v>
      </c>
      <c r="F777" s="114" t="s">
        <v>1709</v>
      </c>
      <c r="G777" s="115" t="s">
        <v>403</v>
      </c>
      <c r="H777" s="116" t="s">
        <v>2706</v>
      </c>
      <c r="I777" s="117">
        <v>59</v>
      </c>
      <c r="J777" s="117">
        <v>93</v>
      </c>
      <c r="K777" s="118">
        <v>1.576271186440678</v>
      </c>
      <c r="L777" s="118" t="s">
        <v>15</v>
      </c>
      <c r="M777" s="119" t="s">
        <v>53</v>
      </c>
    </row>
    <row r="778" spans="3:13" ht="15.75" x14ac:dyDescent="0.25">
      <c r="C778" s="114" t="s">
        <v>2749</v>
      </c>
      <c r="D778" s="114" t="s">
        <v>84</v>
      </c>
      <c r="E778" s="114" t="s">
        <v>69</v>
      </c>
      <c r="F778" s="114" t="s">
        <v>2098</v>
      </c>
      <c r="G778" s="115" t="s">
        <v>404</v>
      </c>
      <c r="H778" s="116" t="s">
        <v>2706</v>
      </c>
      <c r="I778" s="117">
        <v>115</v>
      </c>
      <c r="J778" s="117">
        <v>35</v>
      </c>
      <c r="K778" s="118">
        <v>0.30434782608695654</v>
      </c>
      <c r="L778" s="118" t="s">
        <v>84</v>
      </c>
      <c r="M778" s="119" t="s">
        <v>69</v>
      </c>
    </row>
    <row r="779" spans="3:13" ht="15.75" x14ac:dyDescent="0.25">
      <c r="C779" s="114" t="s">
        <v>2747</v>
      </c>
      <c r="D779" s="114" t="s">
        <v>22</v>
      </c>
      <c r="E779" s="114" t="s">
        <v>22</v>
      </c>
      <c r="F779" s="114" t="s">
        <v>1815</v>
      </c>
      <c r="G779" s="115" t="s">
        <v>403</v>
      </c>
      <c r="H779" s="116" t="s">
        <v>2706</v>
      </c>
      <c r="I779" s="117">
        <v>229</v>
      </c>
      <c r="J779" s="117">
        <v>152</v>
      </c>
      <c r="K779" s="118">
        <v>0.66375545851528384</v>
      </c>
      <c r="L779" s="118" t="s">
        <v>22</v>
      </c>
      <c r="M779" s="119" t="s">
        <v>22</v>
      </c>
    </row>
    <row r="780" spans="3:13" ht="31.5" x14ac:dyDescent="0.25">
      <c r="C780" s="114" t="s">
        <v>2757</v>
      </c>
      <c r="D780" s="114" t="s">
        <v>2743</v>
      </c>
      <c r="E780" s="114" t="s">
        <v>2744</v>
      </c>
      <c r="F780" s="114" t="s">
        <v>2153</v>
      </c>
      <c r="G780" s="115" t="s">
        <v>2712</v>
      </c>
      <c r="H780" s="116" t="s">
        <v>2706</v>
      </c>
      <c r="I780" s="117">
        <v>0</v>
      </c>
      <c r="J780" s="117">
        <v>362</v>
      </c>
      <c r="K780" s="118"/>
      <c r="L780" s="118" t="s">
        <v>101</v>
      </c>
      <c r="M780" s="119" t="s">
        <v>101</v>
      </c>
    </row>
    <row r="781" spans="3:13" ht="15.75" x14ac:dyDescent="0.25">
      <c r="C781" s="114" t="s">
        <v>2750</v>
      </c>
      <c r="D781" s="114" t="s">
        <v>64</v>
      </c>
      <c r="E781" s="114" t="s">
        <v>64</v>
      </c>
      <c r="F781" s="114" t="s">
        <v>1060</v>
      </c>
      <c r="G781" s="115" t="s">
        <v>403</v>
      </c>
      <c r="H781" s="116" t="s">
        <v>2733</v>
      </c>
      <c r="I781" s="117">
        <v>272</v>
      </c>
      <c r="J781" s="117">
        <v>146</v>
      </c>
      <c r="K781" s="118">
        <v>0.53676470588235292</v>
      </c>
      <c r="L781" s="118" t="s">
        <v>64</v>
      </c>
      <c r="M781" s="119" t="s">
        <v>65</v>
      </c>
    </row>
    <row r="782" spans="3:13" ht="15.75" x14ac:dyDescent="0.25">
      <c r="C782" s="114" t="s">
        <v>2746</v>
      </c>
      <c r="D782" s="114" t="s">
        <v>44</v>
      </c>
      <c r="E782" s="114" t="s">
        <v>974</v>
      </c>
      <c r="F782" s="114" t="s">
        <v>1013</v>
      </c>
      <c r="G782" s="115" t="s">
        <v>403</v>
      </c>
      <c r="H782" s="116" t="s">
        <v>2706</v>
      </c>
      <c r="I782" s="117">
        <v>64</v>
      </c>
      <c r="J782" s="117">
        <v>95</v>
      </c>
      <c r="K782" s="118">
        <v>1.484375</v>
      </c>
      <c r="L782" s="118" t="s">
        <v>44</v>
      </c>
      <c r="M782" s="119" t="s">
        <v>44</v>
      </c>
    </row>
    <row r="783" spans="3:13" ht="15.75" x14ac:dyDescent="0.25">
      <c r="C783" s="114" t="s">
        <v>2746</v>
      </c>
      <c r="D783" s="114" t="s">
        <v>44</v>
      </c>
      <c r="E783" s="114" t="s">
        <v>911</v>
      </c>
      <c r="F783" s="114" t="s">
        <v>924</v>
      </c>
      <c r="G783" s="115" t="s">
        <v>403</v>
      </c>
      <c r="H783" s="116" t="s">
        <v>2706</v>
      </c>
      <c r="I783" s="117">
        <v>450</v>
      </c>
      <c r="J783" s="117">
        <v>425</v>
      </c>
      <c r="K783" s="118">
        <v>0.94444444444444442</v>
      </c>
      <c r="L783" s="118" t="s">
        <v>44</v>
      </c>
      <c r="M783" s="119" t="s">
        <v>46</v>
      </c>
    </row>
    <row r="784" spans="3:13" ht="15.75" x14ac:dyDescent="0.25">
      <c r="C784" s="114" t="s">
        <v>2747</v>
      </c>
      <c r="D784" s="114" t="s">
        <v>22</v>
      </c>
      <c r="E784" s="114" t="s">
        <v>1728</v>
      </c>
      <c r="F784" s="114" t="s">
        <v>1767</v>
      </c>
      <c r="G784" s="115" t="s">
        <v>403</v>
      </c>
      <c r="H784" s="116" t="s">
        <v>2733</v>
      </c>
      <c r="I784" s="117">
        <v>31</v>
      </c>
      <c r="J784" s="117">
        <v>14</v>
      </c>
      <c r="K784" s="118">
        <v>0.45161290322580644</v>
      </c>
      <c r="L784" s="118" t="s">
        <v>22</v>
      </c>
      <c r="M784" s="119" t="s">
        <v>20</v>
      </c>
    </row>
    <row r="785" spans="3:13" ht="15.75" x14ac:dyDescent="0.25">
      <c r="C785" s="114" t="s">
        <v>2749</v>
      </c>
      <c r="D785" s="114" t="s">
        <v>88</v>
      </c>
      <c r="E785" s="114" t="s">
        <v>924</v>
      </c>
      <c r="F785" s="114" t="s">
        <v>1680</v>
      </c>
      <c r="G785" s="115" t="s">
        <v>405</v>
      </c>
      <c r="H785" s="116" t="s">
        <v>2733</v>
      </c>
      <c r="I785" s="117">
        <v>600</v>
      </c>
      <c r="J785" s="117">
        <v>580</v>
      </c>
      <c r="K785" s="118">
        <v>0.96666666666666667</v>
      </c>
      <c r="L785" s="118" t="s">
        <v>87</v>
      </c>
      <c r="M785" s="119" t="s">
        <v>88</v>
      </c>
    </row>
    <row r="786" spans="3:13" ht="15.75" x14ac:dyDescent="0.25">
      <c r="C786" s="114" t="s">
        <v>2750</v>
      </c>
      <c r="D786" s="114" t="s">
        <v>101</v>
      </c>
      <c r="E786" s="114" t="s">
        <v>104</v>
      </c>
      <c r="F786" s="114" t="s">
        <v>1316</v>
      </c>
      <c r="G786" s="115" t="s">
        <v>403</v>
      </c>
      <c r="H786" s="116" t="s">
        <v>2733</v>
      </c>
      <c r="I786" s="117">
        <v>112</v>
      </c>
      <c r="J786" s="117">
        <v>43</v>
      </c>
      <c r="K786" s="118">
        <v>0.38392857142857145</v>
      </c>
      <c r="L786" s="118" t="s">
        <v>101</v>
      </c>
      <c r="M786" s="119" t="s">
        <v>104</v>
      </c>
    </row>
    <row r="787" spans="3:13" ht="15.75" x14ac:dyDescent="0.25">
      <c r="C787" s="114" t="s">
        <v>2749</v>
      </c>
      <c r="D787" s="114" t="s">
        <v>15</v>
      </c>
      <c r="E787" s="114" t="s">
        <v>1688</v>
      </c>
      <c r="F787" s="114" t="s">
        <v>1705</v>
      </c>
      <c r="G787" s="115" t="s">
        <v>403</v>
      </c>
      <c r="H787" s="116" t="s">
        <v>2706</v>
      </c>
      <c r="I787" s="117">
        <v>57</v>
      </c>
      <c r="J787" s="117">
        <v>41</v>
      </c>
      <c r="K787" s="118">
        <v>0.7192982456140351</v>
      </c>
      <c r="L787" s="118" t="s">
        <v>15</v>
      </c>
      <c r="M787" s="119" t="s">
        <v>47</v>
      </c>
    </row>
    <row r="788" spans="3:13" ht="15.75" x14ac:dyDescent="0.25">
      <c r="C788" s="114" t="s">
        <v>2750</v>
      </c>
      <c r="D788" s="114" t="s">
        <v>101</v>
      </c>
      <c r="E788" s="114" t="s">
        <v>1235</v>
      </c>
      <c r="F788" s="114" t="s">
        <v>1291</v>
      </c>
      <c r="G788" s="115" t="s">
        <v>404</v>
      </c>
      <c r="H788" s="116" t="s">
        <v>2706</v>
      </c>
      <c r="I788" s="117">
        <v>888</v>
      </c>
      <c r="J788" s="117">
        <v>282</v>
      </c>
      <c r="K788" s="118">
        <v>0.31756756756756754</v>
      </c>
      <c r="L788" s="118" t="s">
        <v>101</v>
      </c>
      <c r="M788" s="119" t="s">
        <v>102</v>
      </c>
    </row>
    <row r="789" spans="3:13" ht="15.75" x14ac:dyDescent="0.25">
      <c r="C789" s="114" t="s">
        <v>2746</v>
      </c>
      <c r="D789" s="114" t="s">
        <v>44</v>
      </c>
      <c r="E789" s="114" t="s">
        <v>34</v>
      </c>
      <c r="F789" s="114" t="s">
        <v>36</v>
      </c>
      <c r="G789" s="115" t="s">
        <v>403</v>
      </c>
      <c r="H789" s="116" t="s">
        <v>2706</v>
      </c>
      <c r="I789" s="117">
        <v>1136</v>
      </c>
      <c r="J789" s="117">
        <v>428</v>
      </c>
      <c r="K789" s="118">
        <v>0.37676056338028169</v>
      </c>
      <c r="L789" s="118" t="s">
        <v>35</v>
      </c>
      <c r="M789" s="119" t="s">
        <v>34</v>
      </c>
    </row>
    <row r="790" spans="3:13" ht="15.75" x14ac:dyDescent="0.25">
      <c r="C790" s="114" t="s">
        <v>2750</v>
      </c>
      <c r="D790" s="114" t="s">
        <v>101</v>
      </c>
      <c r="E790" s="114" t="s">
        <v>1235</v>
      </c>
      <c r="F790" s="114" t="s">
        <v>1299</v>
      </c>
      <c r="G790" s="115" t="s">
        <v>403</v>
      </c>
      <c r="H790" s="116" t="s">
        <v>2733</v>
      </c>
      <c r="I790" s="117">
        <v>69</v>
      </c>
      <c r="J790" s="117">
        <v>31</v>
      </c>
      <c r="K790" s="118">
        <v>0.44927536231884058</v>
      </c>
      <c r="L790" s="118" t="s">
        <v>101</v>
      </c>
      <c r="M790" s="119" t="s">
        <v>103</v>
      </c>
    </row>
    <row r="791" spans="3:13" ht="15.75" x14ac:dyDescent="0.25">
      <c r="C791" s="114" t="s">
        <v>2749</v>
      </c>
      <c r="D791" s="114" t="s">
        <v>15</v>
      </c>
      <c r="E791" s="114" t="s">
        <v>1688</v>
      </c>
      <c r="F791" s="114" t="s">
        <v>1703</v>
      </c>
      <c r="G791" s="115" t="s">
        <v>403</v>
      </c>
      <c r="H791" s="116" t="s">
        <v>2706</v>
      </c>
      <c r="I791" s="117">
        <v>41</v>
      </c>
      <c r="J791" s="117">
        <v>27</v>
      </c>
      <c r="K791" s="118">
        <v>0.65853658536585369</v>
      </c>
      <c r="L791" s="118" t="s">
        <v>15</v>
      </c>
      <c r="M791" s="119" t="s">
        <v>47</v>
      </c>
    </row>
    <row r="792" spans="3:13" ht="15.75" x14ac:dyDescent="0.25">
      <c r="C792" s="114" t="s">
        <v>2749</v>
      </c>
      <c r="D792" s="114" t="s">
        <v>84</v>
      </c>
      <c r="E792" s="114" t="s">
        <v>81</v>
      </c>
      <c r="F792" s="114" t="s">
        <v>1569</v>
      </c>
      <c r="G792" s="115" t="s">
        <v>404</v>
      </c>
      <c r="H792" s="116" t="s">
        <v>2733</v>
      </c>
      <c r="I792" s="117">
        <v>182</v>
      </c>
      <c r="J792" s="117">
        <v>70</v>
      </c>
      <c r="K792" s="118">
        <v>0.38461538461538464</v>
      </c>
      <c r="L792" s="118" t="s">
        <v>84</v>
      </c>
      <c r="M792" s="119" t="s">
        <v>82</v>
      </c>
    </row>
    <row r="793" spans="3:13" ht="15.75" x14ac:dyDescent="0.25">
      <c r="C793" s="114" t="s">
        <v>2749</v>
      </c>
      <c r="D793" s="114" t="s">
        <v>84</v>
      </c>
      <c r="E793" s="114" t="s">
        <v>84</v>
      </c>
      <c r="F793" s="114" t="s">
        <v>1464</v>
      </c>
      <c r="G793" s="115" t="s">
        <v>403</v>
      </c>
      <c r="H793" s="116" t="s">
        <v>2706</v>
      </c>
      <c r="I793" s="117">
        <v>103</v>
      </c>
      <c r="J793" s="117">
        <v>46</v>
      </c>
      <c r="K793" s="118">
        <v>0.44660194174757284</v>
      </c>
      <c r="L793" s="118" t="s">
        <v>84</v>
      </c>
      <c r="M793" s="119" t="s">
        <v>84</v>
      </c>
    </row>
    <row r="794" spans="3:13" ht="15.75" x14ac:dyDescent="0.25">
      <c r="C794" s="114" t="s">
        <v>2746</v>
      </c>
      <c r="D794" s="114" t="s">
        <v>44</v>
      </c>
      <c r="E794" s="114" t="s">
        <v>41</v>
      </c>
      <c r="F794" s="114" t="s">
        <v>907</v>
      </c>
      <c r="G794" s="115" t="s">
        <v>403</v>
      </c>
      <c r="H794" s="116" t="s">
        <v>2733</v>
      </c>
      <c r="I794" s="117">
        <v>315</v>
      </c>
      <c r="J794" s="117">
        <v>281</v>
      </c>
      <c r="K794" s="118">
        <v>0.89206349206349211</v>
      </c>
      <c r="L794" s="118" t="s">
        <v>44</v>
      </c>
      <c r="M794" s="119" t="s">
        <v>43</v>
      </c>
    </row>
    <row r="795" spans="3:13" ht="15.75" x14ac:dyDescent="0.25">
      <c r="C795" s="114" t="s">
        <v>2749</v>
      </c>
      <c r="D795" s="114" t="s">
        <v>15</v>
      </c>
      <c r="E795" s="114" t="s">
        <v>1688</v>
      </c>
      <c r="F795" s="114" t="s">
        <v>1692</v>
      </c>
      <c r="G795" s="115" t="s">
        <v>403</v>
      </c>
      <c r="H795" s="116" t="s">
        <v>2706</v>
      </c>
      <c r="I795" s="117">
        <v>221</v>
      </c>
      <c r="J795" s="117">
        <v>91</v>
      </c>
      <c r="K795" s="118">
        <v>0.41176470588235292</v>
      </c>
      <c r="L795" s="118" t="s">
        <v>15</v>
      </c>
      <c r="M795" s="119" t="s">
        <v>55</v>
      </c>
    </row>
    <row r="796" spans="3:13" ht="15.75" x14ac:dyDescent="0.25">
      <c r="C796" s="114" t="s">
        <v>2749</v>
      </c>
      <c r="D796" s="114" t="s">
        <v>84</v>
      </c>
      <c r="E796" s="114" t="s">
        <v>74</v>
      </c>
      <c r="F796" s="114" t="s">
        <v>1511</v>
      </c>
      <c r="G796" s="115" t="s">
        <v>403</v>
      </c>
      <c r="H796" s="116" t="s">
        <v>2733</v>
      </c>
      <c r="I796" s="117">
        <v>149</v>
      </c>
      <c r="J796" s="117">
        <v>92</v>
      </c>
      <c r="K796" s="118">
        <v>0.6174496644295302</v>
      </c>
      <c r="L796" s="118" t="s">
        <v>84</v>
      </c>
      <c r="M796" s="119" t="s">
        <v>77</v>
      </c>
    </row>
    <row r="797" spans="3:13" ht="15.75" x14ac:dyDescent="0.25">
      <c r="C797" s="114" t="s">
        <v>2750</v>
      </c>
      <c r="D797" s="114" t="s">
        <v>28</v>
      </c>
      <c r="E797" s="114" t="s">
        <v>838</v>
      </c>
      <c r="F797" s="114" t="s">
        <v>1185</v>
      </c>
      <c r="G797" s="115" t="s">
        <v>403</v>
      </c>
      <c r="H797" s="116" t="s">
        <v>2733</v>
      </c>
      <c r="I797" s="117">
        <v>180</v>
      </c>
      <c r="J797" s="117">
        <v>119</v>
      </c>
      <c r="K797" s="118">
        <v>0.66111111111111109</v>
      </c>
      <c r="L797" s="118" t="s">
        <v>2</v>
      </c>
      <c r="M797" s="119" t="s">
        <v>1</v>
      </c>
    </row>
    <row r="798" spans="3:13" ht="15.75" x14ac:dyDescent="0.25">
      <c r="C798" s="114" t="s">
        <v>2749</v>
      </c>
      <c r="D798" s="114" t="s">
        <v>84</v>
      </c>
      <c r="E798" s="114" t="s">
        <v>2748</v>
      </c>
      <c r="F798" s="114" t="s">
        <v>2072</v>
      </c>
      <c r="G798" s="115" t="s">
        <v>405</v>
      </c>
      <c r="H798" s="116" t="s">
        <v>2706</v>
      </c>
      <c r="I798" s="117">
        <v>573</v>
      </c>
      <c r="J798" s="117">
        <v>279</v>
      </c>
      <c r="K798" s="118">
        <v>0.48691099476439792</v>
      </c>
      <c r="L798" s="118" t="s">
        <v>15</v>
      </c>
      <c r="M798" s="119" t="s">
        <v>51</v>
      </c>
    </row>
    <row r="799" spans="3:13" ht="15.75" x14ac:dyDescent="0.25">
      <c r="C799" s="114" t="s">
        <v>2749</v>
      </c>
      <c r="D799" s="114" t="s">
        <v>84</v>
      </c>
      <c r="E799" s="114" t="s">
        <v>80</v>
      </c>
      <c r="F799" s="114" t="s">
        <v>1622</v>
      </c>
      <c r="G799" s="115" t="s">
        <v>403</v>
      </c>
      <c r="H799" s="116" t="s">
        <v>2733</v>
      </c>
      <c r="I799" s="117">
        <v>125</v>
      </c>
      <c r="J799" s="117">
        <v>57</v>
      </c>
      <c r="K799" s="118">
        <v>0.45600000000000002</v>
      </c>
      <c r="L799" s="118" t="s">
        <v>84</v>
      </c>
      <c r="M799" s="119" t="s">
        <v>80</v>
      </c>
    </row>
    <row r="800" spans="3:13" ht="15.75" x14ac:dyDescent="0.25">
      <c r="C800" s="114" t="s">
        <v>2749</v>
      </c>
      <c r="D800" s="114" t="s">
        <v>15</v>
      </c>
      <c r="E800" s="114" t="s">
        <v>1688</v>
      </c>
      <c r="F800" s="114" t="s">
        <v>47</v>
      </c>
      <c r="G800" s="115" t="s">
        <v>404</v>
      </c>
      <c r="H800" s="116" t="s">
        <v>2706</v>
      </c>
      <c r="I800" s="117">
        <v>71</v>
      </c>
      <c r="J800" s="117">
        <v>35</v>
      </c>
      <c r="K800" s="118">
        <v>0.49295774647887325</v>
      </c>
      <c r="L800" s="118" t="s">
        <v>15</v>
      </c>
      <c r="M800" s="119" t="s">
        <v>47</v>
      </c>
    </row>
    <row r="801" spans="3:13" ht="15.75" x14ac:dyDescent="0.25">
      <c r="C801" s="114" t="s">
        <v>2750</v>
      </c>
      <c r="D801" s="114" t="s">
        <v>64</v>
      </c>
      <c r="E801" s="114" t="s">
        <v>64</v>
      </c>
      <c r="F801" s="114" t="s">
        <v>1079</v>
      </c>
      <c r="G801" s="115" t="s">
        <v>403</v>
      </c>
      <c r="H801" s="116" t="s">
        <v>2733</v>
      </c>
      <c r="I801" s="117">
        <v>297</v>
      </c>
      <c r="J801" s="117">
        <v>198</v>
      </c>
      <c r="K801" s="118">
        <v>0.66666666666666663</v>
      </c>
      <c r="L801" s="118" t="s">
        <v>64</v>
      </c>
      <c r="M801" s="119" t="s">
        <v>66</v>
      </c>
    </row>
    <row r="802" spans="3:13" ht="15.75" x14ac:dyDescent="0.25">
      <c r="C802" s="114" t="s">
        <v>2750</v>
      </c>
      <c r="D802" s="114" t="s">
        <v>101</v>
      </c>
      <c r="E802" s="114" t="s">
        <v>104</v>
      </c>
      <c r="F802" s="114" t="s">
        <v>1313</v>
      </c>
      <c r="G802" s="115" t="s">
        <v>403</v>
      </c>
      <c r="H802" s="116" t="s">
        <v>2733</v>
      </c>
      <c r="I802" s="117">
        <v>257</v>
      </c>
      <c r="J802" s="117">
        <v>94</v>
      </c>
      <c r="K802" s="118">
        <v>0.36575875486381321</v>
      </c>
      <c r="L802" s="118" t="s">
        <v>101</v>
      </c>
      <c r="M802" s="119" t="s">
        <v>104</v>
      </c>
    </row>
  </sheetData>
  <autoFilter ref="C16:M802"/>
  <mergeCells count="2">
    <mergeCell ref="C8:K9"/>
    <mergeCell ref="D11:E11"/>
  </mergeCells>
  <conditionalFormatting sqref="F17:F705">
    <cfRule type="duplicateValues" dxfId="4" priority="136"/>
  </conditionalFormatting>
  <conditionalFormatting sqref="F706:F802">
    <cfRule type="duplicateValues" dxfId="3" priority="1"/>
  </conditionalFormatting>
  <pageMargins left="0.75" right="0.75" top="1" bottom="1" header="1" footer="1"/>
  <pageSetup orientation="portrait" horizontalDpi="4294967293" r:id="rId1"/>
  <headerFooter>
    <oddHeader>&amp;L&amp;C&amp;R</oddHeader>
    <oddFooter>&amp;L&amp;C&amp;R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Q126"/>
  <sheetViews>
    <sheetView showGridLines="0" zoomScale="70" zoomScaleNormal="7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H114" sqref="H114"/>
    </sheetView>
  </sheetViews>
  <sheetFormatPr baseColWidth="10" defaultRowHeight="15" x14ac:dyDescent="0.25"/>
  <cols>
    <col min="1" max="1" width="19.7109375" style="1" customWidth="1"/>
    <col min="2" max="2" width="24.42578125" style="59" customWidth="1"/>
    <col min="3" max="3" width="24.85546875" style="56" customWidth="1"/>
    <col min="4" max="4" width="29" style="57" customWidth="1"/>
    <col min="5" max="5" width="23.28515625" style="58" customWidth="1"/>
    <col min="6" max="6" width="16.28515625" style="59" customWidth="1"/>
    <col min="7" max="7" width="15.85546875" style="59" customWidth="1"/>
    <col min="8" max="8" width="18.140625" style="59" customWidth="1"/>
    <col min="9" max="16384" width="11.42578125" style="1"/>
  </cols>
  <sheetData>
    <row r="6" spans="2:17" ht="25.5" customHeight="1" x14ac:dyDescent="0.25"/>
    <row r="7" spans="2:17" ht="51" customHeight="1" x14ac:dyDescent="0.25">
      <c r="B7" s="190" t="s">
        <v>2782</v>
      </c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</row>
    <row r="8" spans="2:17" ht="45" customHeight="1" x14ac:dyDescent="0.25"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</row>
    <row r="9" spans="2:17" ht="30" customHeight="1" x14ac:dyDescent="0.25"/>
    <row r="10" spans="2:17" ht="27" customHeight="1" x14ac:dyDescent="0.25">
      <c r="B10" s="177" t="s">
        <v>2788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</row>
    <row r="11" spans="2:17" ht="34.5" customHeight="1" x14ac:dyDescent="0.25"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</row>
    <row r="12" spans="2:17" ht="25.5" customHeight="1" x14ac:dyDescent="0.25"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</row>
    <row r="19" spans="2:8" ht="47.25" x14ac:dyDescent="0.25">
      <c r="B19" s="160" t="s">
        <v>401</v>
      </c>
      <c r="C19" s="30" t="s">
        <v>2380</v>
      </c>
      <c r="D19" s="59"/>
      <c r="E19" s="59"/>
      <c r="G19" s="1"/>
      <c r="H19" s="1"/>
    </row>
    <row r="20" spans="2:8" ht="31.5" x14ac:dyDescent="0.25">
      <c r="B20" s="161" t="s">
        <v>318</v>
      </c>
      <c r="C20" s="155">
        <f>+VLOOKUP(B20,$B$37:$E$41,4,0)</f>
        <v>4.6077807440222829E-2</v>
      </c>
      <c r="D20" s="59"/>
      <c r="E20" s="59"/>
      <c r="G20" s="1"/>
      <c r="H20" s="1"/>
    </row>
    <row r="21" spans="2:8" ht="15.75" x14ac:dyDescent="0.25">
      <c r="B21" s="161" t="s">
        <v>225</v>
      </c>
      <c r="C21" s="155">
        <f>+VLOOKUP(B21,$B$37:$E$41,4,0)</f>
        <v>4.5018740261381023E-2</v>
      </c>
      <c r="D21" s="59"/>
      <c r="E21" s="59"/>
      <c r="G21" s="1"/>
      <c r="H21" s="1"/>
    </row>
    <row r="22" spans="2:8" ht="15.75" x14ac:dyDescent="0.25">
      <c r="B22" s="160" t="s">
        <v>2381</v>
      </c>
      <c r="C22" s="155">
        <f>+VLOOKUP(B22,$B$37:$E$41,4,0)</f>
        <v>4.4623106503654635E-2</v>
      </c>
      <c r="D22" s="59"/>
      <c r="E22" s="59"/>
      <c r="G22" s="1"/>
      <c r="H22" s="1"/>
    </row>
    <row r="23" spans="2:8" ht="15.75" x14ac:dyDescent="0.25">
      <c r="B23" s="161" t="s">
        <v>150</v>
      </c>
      <c r="C23" s="155">
        <f>+VLOOKUP(B23,$B$37:$E$41,4,0)</f>
        <v>4.2090867649293422E-2</v>
      </c>
      <c r="D23" s="59"/>
      <c r="E23" s="59"/>
      <c r="G23" s="1"/>
      <c r="H23" s="1"/>
    </row>
    <row r="24" spans="2:8" ht="15.75" x14ac:dyDescent="0.25">
      <c r="B24" s="161" t="s">
        <v>121</v>
      </c>
      <c r="C24" s="155">
        <f>+VLOOKUP(B24,$B$37:$E$41,4,0)</f>
        <v>3.9146190912349173E-2</v>
      </c>
      <c r="D24" s="59"/>
      <c r="E24" s="59"/>
      <c r="G24" s="1"/>
      <c r="H24" s="1"/>
    </row>
    <row r="35" spans="2:8" ht="63.75" customHeight="1" x14ac:dyDescent="0.25">
      <c r="B35" s="187" t="s">
        <v>2769</v>
      </c>
      <c r="C35" s="188"/>
      <c r="D35" s="188"/>
      <c r="E35" s="188"/>
    </row>
    <row r="36" spans="2:8" ht="47.25" x14ac:dyDescent="0.25">
      <c r="B36" s="160" t="s">
        <v>401</v>
      </c>
      <c r="C36" s="30" t="s">
        <v>2378</v>
      </c>
      <c r="D36" s="30" t="s">
        <v>2379</v>
      </c>
      <c r="E36" s="30" t="s">
        <v>2380</v>
      </c>
    </row>
    <row r="37" spans="2:8" ht="31.5" x14ac:dyDescent="0.25">
      <c r="B37" s="161" t="s">
        <v>318</v>
      </c>
      <c r="C37" s="162">
        <v>120991</v>
      </c>
      <c r="D37" s="162">
        <v>5575</v>
      </c>
      <c r="E37" s="155">
        <f>+D37/C37</f>
        <v>4.6077807440222829E-2</v>
      </c>
    </row>
    <row r="38" spans="2:8" ht="15.75" x14ac:dyDescent="0.25">
      <c r="B38" s="161" t="s">
        <v>225</v>
      </c>
      <c r="C38" s="162">
        <v>71237</v>
      </c>
      <c r="D38" s="162">
        <v>3207</v>
      </c>
      <c r="E38" s="155">
        <f t="shared" ref="E38:E40" si="0">+D38/C38</f>
        <v>4.5018740261381023E-2</v>
      </c>
    </row>
    <row r="39" spans="2:8" ht="15.75" x14ac:dyDescent="0.25">
      <c r="B39" s="161" t="s">
        <v>150</v>
      </c>
      <c r="C39" s="162">
        <v>26324</v>
      </c>
      <c r="D39" s="162">
        <v>1108</v>
      </c>
      <c r="E39" s="155">
        <f t="shared" si="0"/>
        <v>4.2090867649293422E-2</v>
      </c>
    </row>
    <row r="40" spans="2:8" ht="15.75" x14ac:dyDescent="0.25">
      <c r="B40" s="161" t="s">
        <v>121</v>
      </c>
      <c r="C40" s="162">
        <v>25111</v>
      </c>
      <c r="D40" s="162">
        <v>983</v>
      </c>
      <c r="E40" s="155">
        <f t="shared" si="0"/>
        <v>3.9146190912349173E-2</v>
      </c>
      <c r="F40" s="1"/>
    </row>
    <row r="41" spans="2:8" ht="15.75" x14ac:dyDescent="0.25">
      <c r="B41" s="160" t="s">
        <v>2381</v>
      </c>
      <c r="C41" s="163">
        <f>SUM(C37:C40)</f>
        <v>243663</v>
      </c>
      <c r="D41" s="163">
        <f>SUM(D37:D40)</f>
        <v>10873</v>
      </c>
      <c r="E41" s="164">
        <f>D41/C41</f>
        <v>4.4623106503654635E-2</v>
      </c>
      <c r="F41" s="1"/>
    </row>
    <row r="43" spans="2:8" ht="66.75" customHeight="1" x14ac:dyDescent="0.25">
      <c r="B43" s="187" t="s">
        <v>2770</v>
      </c>
      <c r="C43" s="188"/>
      <c r="D43" s="188"/>
      <c r="E43" s="188"/>
    </row>
    <row r="44" spans="2:8" ht="47.25" x14ac:dyDescent="0.25">
      <c r="B44" s="160" t="s">
        <v>401</v>
      </c>
      <c r="C44" s="30" t="s">
        <v>2378</v>
      </c>
      <c r="D44" s="30" t="s">
        <v>2379</v>
      </c>
      <c r="E44" s="30" t="s">
        <v>2380</v>
      </c>
      <c r="F44" s="1"/>
      <c r="G44" s="60"/>
      <c r="H44" s="1"/>
    </row>
    <row r="45" spans="2:8" ht="31.5" x14ac:dyDescent="0.25">
      <c r="B45" s="161" t="s">
        <v>318</v>
      </c>
      <c r="C45" s="162">
        <v>248502</v>
      </c>
      <c r="D45" s="162">
        <v>10779</v>
      </c>
      <c r="E45" s="155">
        <f>+D45/C45</f>
        <v>4.3375908443392806E-2</v>
      </c>
      <c r="F45" s="1"/>
      <c r="H45" s="1"/>
    </row>
    <row r="46" spans="2:8" ht="15.75" x14ac:dyDescent="0.25">
      <c r="B46" s="161" t="s">
        <v>225</v>
      </c>
      <c r="C46" s="162">
        <v>116909</v>
      </c>
      <c r="D46" s="162">
        <v>5193</v>
      </c>
      <c r="E46" s="155">
        <f t="shared" ref="E46:E50" si="1">+D46/C46</f>
        <v>4.4419163622988818E-2</v>
      </c>
      <c r="F46" s="1"/>
      <c r="H46" s="1"/>
    </row>
    <row r="47" spans="2:8" ht="15.75" x14ac:dyDescent="0.25">
      <c r="B47" s="161" t="s">
        <v>150</v>
      </c>
      <c r="C47" s="162">
        <v>122270</v>
      </c>
      <c r="D47" s="162">
        <v>4832</v>
      </c>
      <c r="E47" s="155">
        <f t="shared" si="1"/>
        <v>3.9519097080232275E-2</v>
      </c>
      <c r="F47" s="1"/>
      <c r="H47" s="1"/>
    </row>
    <row r="48" spans="2:8" ht="47.25" x14ac:dyDescent="0.25">
      <c r="B48" s="161" t="s">
        <v>148</v>
      </c>
      <c r="C48" s="162">
        <v>5205</v>
      </c>
      <c r="D48" s="162">
        <v>210</v>
      </c>
      <c r="E48" s="155">
        <f t="shared" si="1"/>
        <v>4.0345821325648415E-2</v>
      </c>
      <c r="F48" s="1"/>
      <c r="H48" s="1"/>
    </row>
    <row r="49" spans="2:17" ht="15.75" x14ac:dyDescent="0.25">
      <c r="B49" s="161" t="s">
        <v>121</v>
      </c>
      <c r="C49" s="162">
        <v>61911</v>
      </c>
      <c r="D49" s="162">
        <v>2548</v>
      </c>
      <c r="E49" s="155">
        <f t="shared" si="1"/>
        <v>4.1155852756376086E-2</v>
      </c>
      <c r="F49" s="1"/>
      <c r="G49" s="1"/>
      <c r="H49" s="1"/>
    </row>
    <row r="50" spans="2:17" ht="31.5" x14ac:dyDescent="0.25">
      <c r="B50" s="161" t="s">
        <v>120</v>
      </c>
      <c r="C50" s="162">
        <v>12221</v>
      </c>
      <c r="D50" s="162">
        <v>194</v>
      </c>
      <c r="E50" s="155">
        <f t="shared" si="1"/>
        <v>1.5874314704197694E-2</v>
      </c>
      <c r="F50" s="1"/>
      <c r="G50" s="1"/>
      <c r="H50" s="1"/>
    </row>
    <row r="51" spans="2:17" ht="31.5" x14ac:dyDescent="0.25">
      <c r="B51" s="161" t="s">
        <v>118</v>
      </c>
      <c r="C51" s="162">
        <v>0</v>
      </c>
      <c r="D51" s="162">
        <v>5</v>
      </c>
      <c r="E51" s="155"/>
      <c r="F51" s="1"/>
      <c r="G51" s="1"/>
      <c r="H51" s="1"/>
    </row>
    <row r="52" spans="2:17" ht="15.75" x14ac:dyDescent="0.25">
      <c r="B52" s="160" t="s">
        <v>2381</v>
      </c>
      <c r="C52" s="163">
        <f>SUM(C45:C51)</f>
        <v>567018</v>
      </c>
      <c r="D52" s="163">
        <f>SUM(D45:D51)</f>
        <v>23761</v>
      </c>
      <c r="E52" s="164">
        <f>D52/C52</f>
        <v>4.1905195249533525E-2</v>
      </c>
      <c r="F52" s="1"/>
      <c r="G52" s="1"/>
      <c r="H52" s="1"/>
    </row>
    <row r="53" spans="2:17" x14ac:dyDescent="0.25">
      <c r="B53" s="55" t="s">
        <v>2716</v>
      </c>
    </row>
    <row r="54" spans="2:17" x14ac:dyDescent="0.25">
      <c r="B54" s="61"/>
    </row>
    <row r="55" spans="2:17" x14ac:dyDescent="0.25">
      <c r="B55" s="61"/>
    </row>
    <row r="56" spans="2:17" x14ac:dyDescent="0.25">
      <c r="B56" s="61"/>
    </row>
    <row r="57" spans="2:17" x14ac:dyDescent="0.25">
      <c r="B57" s="61"/>
    </row>
    <row r="58" spans="2:17" ht="35.25" customHeight="1" x14ac:dyDescent="0.25">
      <c r="B58" s="177" t="s">
        <v>2808</v>
      </c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</row>
    <row r="59" spans="2:17" ht="27.75" customHeight="1" x14ac:dyDescent="0.25"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</row>
    <row r="60" spans="2:17" ht="33" customHeight="1" x14ac:dyDescent="0.25"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</row>
    <row r="61" spans="2:17" x14ac:dyDescent="0.25">
      <c r="B61" s="61"/>
    </row>
    <row r="68" spans="2:8" ht="47.25" x14ac:dyDescent="0.25">
      <c r="B68" s="160" t="s">
        <v>401</v>
      </c>
      <c r="C68" s="30" t="s">
        <v>2380</v>
      </c>
      <c r="D68" s="59"/>
      <c r="E68" s="59"/>
      <c r="G68" s="1"/>
      <c r="H68" s="1"/>
    </row>
    <row r="69" spans="2:8" ht="15.75" x14ac:dyDescent="0.25">
      <c r="B69" s="161" t="s">
        <v>9</v>
      </c>
      <c r="C69" s="155">
        <f t="shared" ref="C69:C82" si="2">+VLOOKUP(B69,$B$91:$E$104,4,0)</f>
        <v>5.9496067579376637E-2</v>
      </c>
      <c r="D69" s="59"/>
      <c r="E69" s="59"/>
      <c r="G69" s="1"/>
      <c r="H69" s="1"/>
    </row>
    <row r="70" spans="2:8" ht="15.75" x14ac:dyDescent="0.25">
      <c r="B70" s="161" t="s">
        <v>28</v>
      </c>
      <c r="C70" s="155">
        <f t="shared" si="2"/>
        <v>5.7057057057057055E-2</v>
      </c>
      <c r="D70" s="59"/>
      <c r="E70" s="59"/>
      <c r="G70" s="1"/>
      <c r="H70" s="1"/>
    </row>
    <row r="71" spans="2:8" ht="15.75" x14ac:dyDescent="0.25">
      <c r="B71" s="161" t="s">
        <v>64</v>
      </c>
      <c r="C71" s="155">
        <f t="shared" si="2"/>
        <v>5.2288017051888361E-2</v>
      </c>
      <c r="D71" s="59"/>
      <c r="E71" s="59"/>
      <c r="G71" s="1"/>
      <c r="H71" s="1"/>
    </row>
    <row r="72" spans="2:8" ht="15.75" x14ac:dyDescent="0.25">
      <c r="B72" s="161" t="s">
        <v>87</v>
      </c>
      <c r="C72" s="155">
        <f t="shared" si="2"/>
        <v>4.7480403135498318E-2</v>
      </c>
      <c r="D72" s="59"/>
      <c r="E72" s="59"/>
      <c r="G72" s="1"/>
      <c r="H72" s="1"/>
    </row>
    <row r="73" spans="2:8" ht="15.75" x14ac:dyDescent="0.25">
      <c r="B73" s="161" t="s">
        <v>44</v>
      </c>
      <c r="C73" s="155">
        <f t="shared" si="2"/>
        <v>4.6843631496765556E-2</v>
      </c>
      <c r="D73" s="59"/>
      <c r="E73" s="59"/>
      <c r="G73" s="1"/>
      <c r="H73" s="1"/>
    </row>
    <row r="74" spans="2:8" ht="15.75" x14ac:dyDescent="0.25">
      <c r="B74" s="161" t="s">
        <v>15</v>
      </c>
      <c r="C74" s="155">
        <f t="shared" si="2"/>
        <v>4.5109612141652614E-2</v>
      </c>
      <c r="D74" s="59"/>
      <c r="E74" s="59"/>
      <c r="G74" s="1"/>
      <c r="H74" s="1"/>
    </row>
    <row r="75" spans="2:8" ht="15.75" x14ac:dyDescent="0.25">
      <c r="B75" s="160" t="s">
        <v>2710</v>
      </c>
      <c r="C75" s="167">
        <f t="shared" si="2"/>
        <v>4.4623106503654635E-2</v>
      </c>
      <c r="D75" s="59"/>
      <c r="E75" s="59"/>
      <c r="G75" s="1"/>
      <c r="H75" s="1"/>
    </row>
    <row r="76" spans="2:8" ht="15.75" x14ac:dyDescent="0.25">
      <c r="B76" s="161" t="s">
        <v>2</v>
      </c>
      <c r="C76" s="155">
        <f t="shared" si="2"/>
        <v>4.3532727842154714E-2</v>
      </c>
      <c r="D76" s="59"/>
      <c r="E76" s="59"/>
      <c r="G76" s="1"/>
      <c r="H76" s="1"/>
    </row>
    <row r="77" spans="2:8" ht="15.75" x14ac:dyDescent="0.25">
      <c r="B77" s="161" t="s">
        <v>92</v>
      </c>
      <c r="C77" s="155">
        <f t="shared" si="2"/>
        <v>4.1580916744621138E-2</v>
      </c>
      <c r="D77" s="59"/>
      <c r="E77" s="59"/>
      <c r="G77" s="1"/>
      <c r="H77" s="1"/>
    </row>
    <row r="78" spans="2:8" ht="15.75" x14ac:dyDescent="0.25">
      <c r="B78" s="161" t="s">
        <v>84</v>
      </c>
      <c r="C78" s="155">
        <f t="shared" si="2"/>
        <v>4.1562064156206419E-2</v>
      </c>
      <c r="D78" s="59"/>
      <c r="E78" s="59"/>
      <c r="G78" s="1"/>
      <c r="H78" s="1"/>
    </row>
    <row r="79" spans="2:8" ht="15.75" x14ac:dyDescent="0.25">
      <c r="B79" s="161" t="s">
        <v>101</v>
      </c>
      <c r="C79" s="155">
        <f t="shared" si="2"/>
        <v>3.9933398842668416E-2</v>
      </c>
      <c r="D79" s="59"/>
      <c r="E79" s="59"/>
      <c r="G79" s="1"/>
      <c r="H79" s="1"/>
    </row>
    <row r="80" spans="2:8" ht="15.75" x14ac:dyDescent="0.25">
      <c r="B80" s="161" t="s">
        <v>22</v>
      </c>
      <c r="C80" s="155">
        <f t="shared" si="2"/>
        <v>3.9146190912349173E-2</v>
      </c>
      <c r="D80" s="59"/>
      <c r="E80" s="59"/>
      <c r="G80" s="1"/>
      <c r="H80" s="1"/>
    </row>
    <row r="81" spans="2:8" ht="15.75" x14ac:dyDescent="0.25">
      <c r="B81" s="161" t="s">
        <v>114</v>
      </c>
      <c r="C81" s="155">
        <f t="shared" si="2"/>
        <v>3.9140550157383332E-2</v>
      </c>
      <c r="D81" s="59"/>
      <c r="E81" s="59"/>
      <c r="G81" s="1"/>
      <c r="H81" s="1"/>
    </row>
    <row r="82" spans="2:8" ht="15.75" x14ac:dyDescent="0.25">
      <c r="B82" s="161" t="s">
        <v>35</v>
      </c>
      <c r="C82" s="155">
        <f t="shared" si="2"/>
        <v>3.1935176358436609E-2</v>
      </c>
      <c r="D82" s="59"/>
      <c r="E82" s="59"/>
      <c r="G82" s="1"/>
      <c r="H82" s="1"/>
    </row>
    <row r="89" spans="2:8" ht="77.25" customHeight="1" x14ac:dyDescent="0.25">
      <c r="B89" s="187" t="s">
        <v>2786</v>
      </c>
      <c r="C89" s="188"/>
      <c r="D89" s="188"/>
      <c r="E89" s="188"/>
    </row>
    <row r="90" spans="2:8" ht="47.25" x14ac:dyDescent="0.25">
      <c r="B90" s="160" t="s">
        <v>401</v>
      </c>
      <c r="C90" s="30" t="s">
        <v>2378</v>
      </c>
      <c r="D90" s="30" t="s">
        <v>2379</v>
      </c>
      <c r="E90" s="30" t="s">
        <v>2380</v>
      </c>
    </row>
    <row r="91" spans="2:8" ht="15.75" x14ac:dyDescent="0.25">
      <c r="B91" s="161" t="s">
        <v>114</v>
      </c>
      <c r="C91" s="162">
        <v>7307</v>
      </c>
      <c r="D91" s="162">
        <v>286</v>
      </c>
      <c r="E91" s="155">
        <f>+D91/C91</f>
        <v>3.9140550157383332E-2</v>
      </c>
    </row>
    <row r="92" spans="2:8" ht="15.75" x14ac:dyDescent="0.25">
      <c r="B92" s="161" t="s">
        <v>101</v>
      </c>
      <c r="C92" s="162">
        <v>36636</v>
      </c>
      <c r="D92" s="162">
        <v>1463</v>
      </c>
      <c r="E92" s="155">
        <f t="shared" ref="E92:E104" si="3">+D92/C92</f>
        <v>3.9933398842668416E-2</v>
      </c>
    </row>
    <row r="93" spans="2:8" ht="15.75" x14ac:dyDescent="0.25">
      <c r="B93" s="161" t="s">
        <v>92</v>
      </c>
      <c r="C93" s="162">
        <v>21380</v>
      </c>
      <c r="D93" s="162">
        <v>889</v>
      </c>
      <c r="E93" s="155">
        <f t="shared" si="3"/>
        <v>4.1580916744621138E-2</v>
      </c>
    </row>
    <row r="94" spans="2:8" ht="15.75" x14ac:dyDescent="0.25">
      <c r="B94" s="161" t="s">
        <v>87</v>
      </c>
      <c r="C94" s="162">
        <v>40185</v>
      </c>
      <c r="D94" s="162">
        <v>1908</v>
      </c>
      <c r="E94" s="155">
        <f t="shared" si="3"/>
        <v>4.7480403135498318E-2</v>
      </c>
    </row>
    <row r="95" spans="2:8" ht="15.75" x14ac:dyDescent="0.25">
      <c r="B95" s="161" t="s">
        <v>84</v>
      </c>
      <c r="C95" s="162">
        <v>28680</v>
      </c>
      <c r="D95" s="162">
        <v>1192</v>
      </c>
      <c r="E95" s="155">
        <f t="shared" si="3"/>
        <v>4.1562064156206419E-2</v>
      </c>
    </row>
    <row r="96" spans="2:8" ht="15.75" x14ac:dyDescent="0.25">
      <c r="B96" s="161" t="s">
        <v>64</v>
      </c>
      <c r="C96" s="162">
        <v>30026</v>
      </c>
      <c r="D96" s="162">
        <v>1570</v>
      </c>
      <c r="E96" s="155">
        <f t="shared" si="3"/>
        <v>5.2288017051888361E-2</v>
      </c>
    </row>
    <row r="97" spans="2:5" ht="15.75" x14ac:dyDescent="0.25">
      <c r="B97" s="161" t="s">
        <v>15</v>
      </c>
      <c r="C97" s="162">
        <v>2372</v>
      </c>
      <c r="D97" s="162">
        <v>107</v>
      </c>
      <c r="E97" s="155">
        <f t="shared" si="3"/>
        <v>4.5109612141652614E-2</v>
      </c>
    </row>
    <row r="98" spans="2:5" ht="15.75" x14ac:dyDescent="0.25">
      <c r="B98" s="161" t="s">
        <v>44</v>
      </c>
      <c r="C98" s="162">
        <v>17932</v>
      </c>
      <c r="D98" s="162">
        <v>840</v>
      </c>
      <c r="E98" s="155">
        <f t="shared" si="3"/>
        <v>4.6843631496765556E-2</v>
      </c>
    </row>
    <row r="99" spans="2:5" ht="15.75" x14ac:dyDescent="0.25">
      <c r="B99" s="161" t="s">
        <v>35</v>
      </c>
      <c r="C99" s="162">
        <v>8392</v>
      </c>
      <c r="D99" s="162">
        <v>268</v>
      </c>
      <c r="E99" s="155">
        <f t="shared" si="3"/>
        <v>3.1935176358436609E-2</v>
      </c>
    </row>
    <row r="100" spans="2:5" ht="15.75" x14ac:dyDescent="0.25">
      <c r="B100" s="161" t="s">
        <v>28</v>
      </c>
      <c r="C100" s="162">
        <v>2331</v>
      </c>
      <c r="D100" s="162">
        <v>133</v>
      </c>
      <c r="E100" s="155">
        <f t="shared" si="3"/>
        <v>5.7057057057057055E-2</v>
      </c>
    </row>
    <row r="101" spans="2:5" ht="15.75" x14ac:dyDescent="0.25">
      <c r="B101" s="161" t="s">
        <v>22</v>
      </c>
      <c r="C101" s="162">
        <v>25111</v>
      </c>
      <c r="D101" s="162">
        <v>983</v>
      </c>
      <c r="E101" s="155">
        <f t="shared" si="3"/>
        <v>3.9146190912349173E-2</v>
      </c>
    </row>
    <row r="102" spans="2:5" ht="15.75" x14ac:dyDescent="0.25">
      <c r="B102" s="161" t="s">
        <v>9</v>
      </c>
      <c r="C102" s="162">
        <v>13732</v>
      </c>
      <c r="D102" s="162">
        <v>817</v>
      </c>
      <c r="E102" s="155">
        <f t="shared" si="3"/>
        <v>5.9496067579376637E-2</v>
      </c>
    </row>
    <row r="103" spans="2:5" ht="15.75" x14ac:dyDescent="0.25">
      <c r="B103" s="161" t="s">
        <v>2</v>
      </c>
      <c r="C103" s="162">
        <v>9579</v>
      </c>
      <c r="D103" s="162">
        <v>417</v>
      </c>
      <c r="E103" s="155">
        <f t="shared" si="3"/>
        <v>4.3532727842154714E-2</v>
      </c>
    </row>
    <row r="104" spans="2:5" ht="15.75" x14ac:dyDescent="0.25">
      <c r="B104" s="160" t="s">
        <v>2710</v>
      </c>
      <c r="C104" s="163">
        <v>243663</v>
      </c>
      <c r="D104" s="163">
        <v>10873</v>
      </c>
      <c r="E104" s="166">
        <f t="shared" si="3"/>
        <v>4.4623106503654635E-2</v>
      </c>
    </row>
    <row r="109" spans="2:5" ht="66.75" customHeight="1" x14ac:dyDescent="0.25">
      <c r="B109" s="187" t="s">
        <v>2787</v>
      </c>
      <c r="C109" s="188"/>
      <c r="D109" s="188"/>
      <c r="E109" s="188"/>
    </row>
    <row r="110" spans="2:5" ht="31.5" x14ac:dyDescent="0.25">
      <c r="B110" s="160" t="s">
        <v>401</v>
      </c>
      <c r="C110" s="30" t="s">
        <v>2783</v>
      </c>
      <c r="D110" s="30" t="s">
        <v>2784</v>
      </c>
      <c r="E110" s="30" t="s">
        <v>2785</v>
      </c>
    </row>
    <row r="111" spans="2:5" ht="15.75" x14ac:dyDescent="0.25">
      <c r="B111" s="161" t="s">
        <v>114</v>
      </c>
      <c r="C111" s="162">
        <v>7307</v>
      </c>
      <c r="D111" s="162">
        <v>286</v>
      </c>
      <c r="E111" s="155">
        <f>+D111/C111</f>
        <v>3.9140550157383332E-2</v>
      </c>
    </row>
    <row r="112" spans="2:5" ht="15.75" x14ac:dyDescent="0.25">
      <c r="B112" s="161" t="s">
        <v>101</v>
      </c>
      <c r="C112" s="162">
        <v>36636</v>
      </c>
      <c r="D112" s="162">
        <v>1463</v>
      </c>
      <c r="E112" s="155">
        <f t="shared" ref="E112:E124" si="4">+D112/C112</f>
        <v>3.9933398842668416E-2</v>
      </c>
    </row>
    <row r="113" spans="2:5" ht="15.75" x14ac:dyDescent="0.25">
      <c r="B113" s="161" t="s">
        <v>92</v>
      </c>
      <c r="C113" s="162">
        <v>21380</v>
      </c>
      <c r="D113" s="162">
        <v>889</v>
      </c>
      <c r="E113" s="155">
        <f t="shared" si="4"/>
        <v>4.1580916744621138E-2</v>
      </c>
    </row>
    <row r="114" spans="2:5" ht="15.75" x14ac:dyDescent="0.25">
      <c r="B114" s="161" t="s">
        <v>87</v>
      </c>
      <c r="C114" s="162">
        <v>40185</v>
      </c>
      <c r="D114" s="162">
        <v>1908</v>
      </c>
      <c r="E114" s="155">
        <f t="shared" si="4"/>
        <v>4.7480403135498318E-2</v>
      </c>
    </row>
    <row r="115" spans="2:5" ht="15.75" x14ac:dyDescent="0.25">
      <c r="B115" s="161" t="s">
        <v>84</v>
      </c>
      <c r="C115" s="162">
        <v>28680</v>
      </c>
      <c r="D115" s="162">
        <v>1192</v>
      </c>
      <c r="E115" s="155">
        <f t="shared" si="4"/>
        <v>4.1562064156206419E-2</v>
      </c>
    </row>
    <row r="116" spans="2:5" ht="15.75" x14ac:dyDescent="0.25">
      <c r="B116" s="161" t="s">
        <v>64</v>
      </c>
      <c r="C116" s="162">
        <v>30026</v>
      </c>
      <c r="D116" s="162">
        <v>1570</v>
      </c>
      <c r="E116" s="155">
        <f t="shared" si="4"/>
        <v>5.2288017051888361E-2</v>
      </c>
    </row>
    <row r="117" spans="2:5" ht="15.75" x14ac:dyDescent="0.25">
      <c r="B117" s="161" t="s">
        <v>15</v>
      </c>
      <c r="C117" s="162">
        <v>2372</v>
      </c>
      <c r="D117" s="162">
        <v>107</v>
      </c>
      <c r="E117" s="155">
        <f t="shared" si="4"/>
        <v>4.5109612141652614E-2</v>
      </c>
    </row>
    <row r="118" spans="2:5" ht="15.75" x14ac:dyDescent="0.25">
      <c r="B118" s="161" t="s">
        <v>44</v>
      </c>
      <c r="C118" s="162">
        <v>17932</v>
      </c>
      <c r="D118" s="162">
        <v>840</v>
      </c>
      <c r="E118" s="155">
        <f t="shared" si="4"/>
        <v>4.6843631496765556E-2</v>
      </c>
    </row>
    <row r="119" spans="2:5" ht="15.75" x14ac:dyDescent="0.25">
      <c r="B119" s="161" t="s">
        <v>35</v>
      </c>
      <c r="C119" s="162">
        <v>8392</v>
      </c>
      <c r="D119" s="162">
        <v>268</v>
      </c>
      <c r="E119" s="155">
        <f t="shared" si="4"/>
        <v>3.1935176358436609E-2</v>
      </c>
    </row>
    <row r="120" spans="2:5" ht="15.75" x14ac:dyDescent="0.25">
      <c r="B120" s="161" t="s">
        <v>28</v>
      </c>
      <c r="C120" s="162">
        <v>2331</v>
      </c>
      <c r="D120" s="162">
        <v>133</v>
      </c>
      <c r="E120" s="155">
        <f t="shared" si="4"/>
        <v>5.7057057057057055E-2</v>
      </c>
    </row>
    <row r="121" spans="2:5" ht="15.75" x14ac:dyDescent="0.25">
      <c r="B121" s="161" t="s">
        <v>22</v>
      </c>
      <c r="C121" s="162">
        <v>25111</v>
      </c>
      <c r="D121" s="162">
        <v>983</v>
      </c>
      <c r="E121" s="155">
        <f t="shared" si="4"/>
        <v>3.9146190912349173E-2</v>
      </c>
    </row>
    <row r="122" spans="2:5" ht="15.75" x14ac:dyDescent="0.25">
      <c r="B122" s="161" t="s">
        <v>9</v>
      </c>
      <c r="C122" s="162">
        <v>13732</v>
      </c>
      <c r="D122" s="162">
        <v>817</v>
      </c>
      <c r="E122" s="155">
        <f t="shared" si="4"/>
        <v>5.9496067579376637E-2</v>
      </c>
    </row>
    <row r="123" spans="2:5" ht="15.75" x14ac:dyDescent="0.25">
      <c r="B123" s="161" t="s">
        <v>2</v>
      </c>
      <c r="C123" s="162">
        <v>9579</v>
      </c>
      <c r="D123" s="162">
        <v>417</v>
      </c>
      <c r="E123" s="155">
        <f t="shared" si="4"/>
        <v>4.3532727842154714E-2</v>
      </c>
    </row>
    <row r="124" spans="2:5" ht="15.75" x14ac:dyDescent="0.25">
      <c r="B124" s="160" t="s">
        <v>2710</v>
      </c>
      <c r="C124" s="163">
        <v>243663</v>
      </c>
      <c r="D124" s="163">
        <v>10873</v>
      </c>
      <c r="E124" s="166">
        <f t="shared" si="4"/>
        <v>4.4623106503654635E-2</v>
      </c>
    </row>
    <row r="126" spans="2:5" x14ac:dyDescent="0.25">
      <c r="B126" s="55" t="s">
        <v>2716</v>
      </c>
    </row>
  </sheetData>
  <sortState ref="B74:C87">
    <sortCondition descending="1" ref="C74:C87"/>
  </sortState>
  <mergeCells count="7">
    <mergeCell ref="B10:Q12"/>
    <mergeCell ref="B7:Q8"/>
    <mergeCell ref="B89:E89"/>
    <mergeCell ref="B109:E109"/>
    <mergeCell ref="B35:E35"/>
    <mergeCell ref="B43:E43"/>
    <mergeCell ref="B58:Q60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869"/>
  <sheetViews>
    <sheetView showGridLines="0" zoomScale="70" zoomScaleNormal="70" workbookViewId="0">
      <pane xSplit="2" ySplit="16" topLeftCell="C17" activePane="bottomRight" state="frozen"/>
      <selection pane="topRight" activeCell="C1" sqref="C1"/>
      <selection pane="bottomLeft" activeCell="A17" sqref="A17"/>
      <selection pane="bottomRight"/>
    </sheetView>
  </sheetViews>
  <sheetFormatPr baseColWidth="10" defaultColWidth="9.140625" defaultRowHeight="15" x14ac:dyDescent="0.25"/>
  <cols>
    <col min="1" max="2" width="9.7109375" style="13" customWidth="1"/>
    <col min="3" max="3" width="32.28515625" style="15" customWidth="1"/>
    <col min="4" max="4" width="33" style="15" customWidth="1"/>
    <col min="5" max="5" width="35.85546875" style="15" customWidth="1"/>
    <col min="6" max="6" width="47" style="15" customWidth="1"/>
    <col min="7" max="7" width="14.5703125" style="15" customWidth="1"/>
    <col min="8" max="9" width="17.42578125" style="25" customWidth="1"/>
    <col min="10" max="10" width="17.7109375" style="13" customWidth="1"/>
    <col min="11" max="11" width="19.5703125" style="25" customWidth="1"/>
    <col min="12" max="12" width="28" style="13" customWidth="1"/>
    <col min="13" max="13" width="32.42578125" style="15" customWidth="1"/>
    <col min="14" max="14" width="9.140625" style="13"/>
    <col min="15" max="16" width="10.42578125" style="13" bestFit="1" customWidth="1"/>
    <col min="17" max="16384" width="9.140625" style="13"/>
  </cols>
  <sheetData>
    <row r="3" spans="3:14" x14ac:dyDescent="0.25">
      <c r="C3" s="21"/>
    </row>
    <row r="5" spans="3:14" x14ac:dyDescent="0.25">
      <c r="C5" s="21"/>
    </row>
    <row r="6" spans="3:14" x14ac:dyDescent="0.25">
      <c r="C6" s="21"/>
    </row>
    <row r="7" spans="3:14" x14ac:dyDescent="0.25">
      <c r="C7" s="21"/>
    </row>
    <row r="8" spans="3:14" ht="15" customHeight="1" x14ac:dyDescent="0.25">
      <c r="C8" s="189" t="s">
        <v>2807</v>
      </c>
      <c r="D8" s="189"/>
      <c r="E8" s="189"/>
      <c r="F8" s="189"/>
      <c r="G8" s="189"/>
      <c r="H8" s="189"/>
      <c r="I8" s="189"/>
      <c r="J8" s="189"/>
      <c r="K8" s="189"/>
      <c r="L8" s="111"/>
      <c r="M8" s="111"/>
      <c r="N8" s="111"/>
    </row>
    <row r="9" spans="3:14" ht="15" customHeight="1" x14ac:dyDescent="0.25">
      <c r="C9" s="189"/>
      <c r="D9" s="189"/>
      <c r="E9" s="189"/>
      <c r="F9" s="189"/>
      <c r="G9" s="189"/>
      <c r="H9" s="189"/>
      <c r="I9" s="189"/>
      <c r="J9" s="189"/>
      <c r="K9" s="189"/>
      <c r="L9" s="111"/>
      <c r="M9" s="111"/>
      <c r="N9" s="111"/>
    </row>
    <row r="10" spans="3:14" x14ac:dyDescent="0.25">
      <c r="C10" s="21"/>
    </row>
    <row r="11" spans="3:14" x14ac:dyDescent="0.25">
      <c r="C11" s="21"/>
      <c r="D11" s="175" t="s">
        <v>418</v>
      </c>
      <c r="E11" s="175"/>
    </row>
    <row r="12" spans="3:14" ht="31.5" x14ac:dyDescent="0.25">
      <c r="C12" s="21"/>
      <c r="D12" s="112" t="s">
        <v>2776</v>
      </c>
      <c r="E12" s="54">
        <f>SUBTOTAL(9,I17:I1114)</f>
        <v>567018</v>
      </c>
    </row>
    <row r="13" spans="3:14" ht="31.5" x14ac:dyDescent="0.25">
      <c r="C13" s="21"/>
      <c r="D13" s="113" t="s">
        <v>827</v>
      </c>
      <c r="E13" s="53">
        <f>SUBTOTAL(9,J17:J1114)</f>
        <v>23761</v>
      </c>
    </row>
    <row r="14" spans="3:14" ht="15.75" x14ac:dyDescent="0.25">
      <c r="C14" s="21"/>
      <c r="D14" s="113" t="s">
        <v>2715</v>
      </c>
      <c r="E14" s="40">
        <f>IFERROR(E13/E12,"")</f>
        <v>4.1905195249533525E-2</v>
      </c>
    </row>
    <row r="15" spans="3:14" x14ac:dyDescent="0.25">
      <c r="C15" s="21"/>
    </row>
    <row r="16" spans="3:14" ht="47.25" x14ac:dyDescent="0.25">
      <c r="C16" s="41" t="s">
        <v>401</v>
      </c>
      <c r="D16" s="41" t="s">
        <v>400</v>
      </c>
      <c r="E16" s="41" t="s">
        <v>422</v>
      </c>
      <c r="F16" s="41" t="s">
        <v>399</v>
      </c>
      <c r="G16" s="41" t="s">
        <v>407</v>
      </c>
      <c r="H16" s="41" t="s">
        <v>2714</v>
      </c>
      <c r="I16" s="41" t="s">
        <v>826</v>
      </c>
      <c r="J16" s="41" t="s">
        <v>827</v>
      </c>
      <c r="K16" s="41" t="s">
        <v>828</v>
      </c>
      <c r="L16" s="41" t="s">
        <v>116</v>
      </c>
      <c r="M16" s="41" t="s">
        <v>115</v>
      </c>
    </row>
    <row r="17" spans="3:13" s="110" customFormat="1" ht="15.75" x14ac:dyDescent="0.2">
      <c r="C17" s="115" t="s">
        <v>2750</v>
      </c>
      <c r="D17" s="115" t="s">
        <v>114</v>
      </c>
      <c r="E17" s="115" t="s">
        <v>109</v>
      </c>
      <c r="F17" s="114" t="s">
        <v>477</v>
      </c>
      <c r="G17" s="115" t="s">
        <v>404</v>
      </c>
      <c r="H17" s="115" t="s">
        <v>2706</v>
      </c>
      <c r="I17" s="117">
        <v>417</v>
      </c>
      <c r="J17" s="117">
        <v>17</v>
      </c>
      <c r="K17" s="118">
        <f>+J17/I17</f>
        <v>4.0767386091127102E-2</v>
      </c>
      <c r="L17" s="115" t="s">
        <v>114</v>
      </c>
      <c r="M17" s="115" t="s">
        <v>844</v>
      </c>
    </row>
    <row r="18" spans="3:13" s="110" customFormat="1" ht="15.75" x14ac:dyDescent="0.2">
      <c r="C18" s="115" t="s">
        <v>2750</v>
      </c>
      <c r="D18" s="115" t="s">
        <v>114</v>
      </c>
      <c r="E18" s="115" t="s">
        <v>109</v>
      </c>
      <c r="F18" s="114" t="s">
        <v>2390</v>
      </c>
      <c r="G18" s="115" t="s">
        <v>403</v>
      </c>
      <c r="H18" s="116" t="s">
        <v>2706</v>
      </c>
      <c r="I18" s="117">
        <v>102</v>
      </c>
      <c r="J18" s="117">
        <v>6</v>
      </c>
      <c r="K18" s="118">
        <f t="shared" ref="K18:K81" si="0">+J18/I18</f>
        <v>5.8823529411764705E-2</v>
      </c>
      <c r="L18" s="115" t="s">
        <v>114</v>
      </c>
      <c r="M18" s="115" t="s">
        <v>109</v>
      </c>
    </row>
    <row r="19" spans="3:13" s="110" customFormat="1" ht="15.75" x14ac:dyDescent="0.2">
      <c r="C19" s="115" t="s">
        <v>2750</v>
      </c>
      <c r="D19" s="115" t="s">
        <v>114</v>
      </c>
      <c r="E19" s="115" t="s">
        <v>109</v>
      </c>
      <c r="F19" s="114" t="s">
        <v>480</v>
      </c>
      <c r="G19" s="115" t="s">
        <v>404</v>
      </c>
      <c r="H19" s="116" t="s">
        <v>2706</v>
      </c>
      <c r="I19" s="117">
        <v>492</v>
      </c>
      <c r="J19" s="117">
        <v>36</v>
      </c>
      <c r="K19" s="118">
        <f t="shared" si="0"/>
        <v>7.3170731707317069E-2</v>
      </c>
      <c r="L19" s="115" t="s">
        <v>114</v>
      </c>
      <c r="M19" s="115" t="s">
        <v>845</v>
      </c>
    </row>
    <row r="20" spans="3:13" s="110" customFormat="1" ht="15.75" x14ac:dyDescent="0.2">
      <c r="C20" s="115" t="s">
        <v>2750</v>
      </c>
      <c r="D20" s="115" t="s">
        <v>114</v>
      </c>
      <c r="E20" s="115" t="s">
        <v>109</v>
      </c>
      <c r="F20" s="114" t="s">
        <v>2391</v>
      </c>
      <c r="G20" s="115" t="s">
        <v>403</v>
      </c>
      <c r="H20" s="116" t="s">
        <v>2706</v>
      </c>
      <c r="I20" s="117">
        <v>167</v>
      </c>
      <c r="J20" s="117">
        <v>7</v>
      </c>
      <c r="K20" s="118">
        <f t="shared" si="0"/>
        <v>4.1916167664670656E-2</v>
      </c>
      <c r="L20" s="115" t="s">
        <v>114</v>
      </c>
      <c r="M20" s="115" t="s">
        <v>845</v>
      </c>
    </row>
    <row r="21" spans="3:13" s="110" customFormat="1" ht="15.75" x14ac:dyDescent="0.2">
      <c r="C21" s="115" t="s">
        <v>2750</v>
      </c>
      <c r="D21" s="115" t="s">
        <v>114</v>
      </c>
      <c r="E21" s="115" t="s">
        <v>109</v>
      </c>
      <c r="F21" s="114" t="s">
        <v>478</v>
      </c>
      <c r="G21" s="115" t="s">
        <v>405</v>
      </c>
      <c r="H21" s="116" t="s">
        <v>2706</v>
      </c>
      <c r="I21" s="117">
        <v>388</v>
      </c>
      <c r="J21" s="117">
        <v>25</v>
      </c>
      <c r="K21" s="118">
        <f t="shared" si="0"/>
        <v>6.4432989690721643E-2</v>
      </c>
      <c r="L21" s="115" t="s">
        <v>114</v>
      </c>
      <c r="M21" s="115" t="s">
        <v>109</v>
      </c>
    </row>
    <row r="22" spans="3:13" s="110" customFormat="1" ht="15.75" x14ac:dyDescent="0.2">
      <c r="C22" s="115" t="s">
        <v>2750</v>
      </c>
      <c r="D22" s="115" t="s">
        <v>114</v>
      </c>
      <c r="E22" s="115" t="s">
        <v>109</v>
      </c>
      <c r="F22" s="114" t="s">
        <v>479</v>
      </c>
      <c r="G22" s="115" t="s">
        <v>403</v>
      </c>
      <c r="H22" s="116" t="s">
        <v>2706</v>
      </c>
      <c r="I22" s="117">
        <v>201</v>
      </c>
      <c r="J22" s="117">
        <v>18</v>
      </c>
      <c r="K22" s="118">
        <f t="shared" si="0"/>
        <v>8.9552238805970144E-2</v>
      </c>
      <c r="L22" s="115" t="s">
        <v>114</v>
      </c>
      <c r="M22" s="115" t="s">
        <v>845</v>
      </c>
    </row>
    <row r="23" spans="3:13" s="110" customFormat="1" ht="15.75" x14ac:dyDescent="0.2">
      <c r="C23" s="115" t="s">
        <v>2750</v>
      </c>
      <c r="D23" s="115" t="s">
        <v>114</v>
      </c>
      <c r="E23" s="115" t="s">
        <v>109</v>
      </c>
      <c r="F23" s="114" t="s">
        <v>2392</v>
      </c>
      <c r="G23" s="115" t="s">
        <v>403</v>
      </c>
      <c r="H23" s="116" t="s">
        <v>2706</v>
      </c>
      <c r="I23" s="117">
        <v>109</v>
      </c>
      <c r="J23" s="117">
        <v>6</v>
      </c>
      <c r="K23" s="118">
        <f t="shared" si="0"/>
        <v>5.5045871559633031E-2</v>
      </c>
      <c r="L23" s="115" t="s">
        <v>114</v>
      </c>
      <c r="M23" s="115" t="s">
        <v>844</v>
      </c>
    </row>
    <row r="24" spans="3:13" s="110" customFormat="1" ht="15.75" x14ac:dyDescent="0.2">
      <c r="C24" s="115" t="s">
        <v>2750</v>
      </c>
      <c r="D24" s="115" t="s">
        <v>114</v>
      </c>
      <c r="E24" s="115" t="s">
        <v>114</v>
      </c>
      <c r="F24" s="114" t="s">
        <v>398</v>
      </c>
      <c r="G24" s="115" t="s">
        <v>404</v>
      </c>
      <c r="H24" s="116" t="s">
        <v>2705</v>
      </c>
      <c r="I24" s="117">
        <v>1240</v>
      </c>
      <c r="J24" s="117">
        <v>22</v>
      </c>
      <c r="K24" s="118">
        <f t="shared" si="0"/>
        <v>1.7741935483870968E-2</v>
      </c>
      <c r="L24" s="115" t="s">
        <v>114</v>
      </c>
      <c r="M24" s="115" t="s">
        <v>113</v>
      </c>
    </row>
    <row r="25" spans="3:13" s="110" customFormat="1" ht="15.75" x14ac:dyDescent="0.2">
      <c r="C25" s="115" t="s">
        <v>2750</v>
      </c>
      <c r="D25" s="115" t="s">
        <v>114</v>
      </c>
      <c r="E25" s="115" t="s">
        <v>114</v>
      </c>
      <c r="F25" s="114" t="s">
        <v>2395</v>
      </c>
      <c r="G25" s="115" t="s">
        <v>403</v>
      </c>
      <c r="H25" s="116" t="s">
        <v>2706</v>
      </c>
      <c r="I25" s="117">
        <v>1</v>
      </c>
      <c r="J25" s="117">
        <v>9</v>
      </c>
      <c r="K25" s="118">
        <f t="shared" si="0"/>
        <v>9</v>
      </c>
      <c r="L25" s="115" t="s">
        <v>114</v>
      </c>
      <c r="M25" s="115" t="s">
        <v>114</v>
      </c>
    </row>
    <row r="26" spans="3:13" s="110" customFormat="1" ht="15.75" x14ac:dyDescent="0.2">
      <c r="C26" s="115" t="s">
        <v>2750</v>
      </c>
      <c r="D26" s="115" t="s">
        <v>114</v>
      </c>
      <c r="E26" s="115" t="s">
        <v>114</v>
      </c>
      <c r="F26" s="114" t="s">
        <v>2396</v>
      </c>
      <c r="G26" s="115" t="s">
        <v>403</v>
      </c>
      <c r="H26" s="116" t="s">
        <v>2706</v>
      </c>
      <c r="I26" s="117">
        <v>578</v>
      </c>
      <c r="J26" s="117">
        <v>13</v>
      </c>
      <c r="K26" s="118">
        <f t="shared" si="0"/>
        <v>2.2491349480968859E-2</v>
      </c>
      <c r="L26" s="115" t="s">
        <v>114</v>
      </c>
      <c r="M26" s="115" t="s">
        <v>114</v>
      </c>
    </row>
    <row r="27" spans="3:13" s="110" customFormat="1" ht="15.75" x14ac:dyDescent="0.2">
      <c r="C27" s="115" t="s">
        <v>2750</v>
      </c>
      <c r="D27" s="115" t="s">
        <v>114</v>
      </c>
      <c r="E27" s="115" t="s">
        <v>114</v>
      </c>
      <c r="F27" s="114" t="s">
        <v>482</v>
      </c>
      <c r="G27" s="115" t="s">
        <v>404</v>
      </c>
      <c r="H27" s="116" t="s">
        <v>2706</v>
      </c>
      <c r="I27" s="117">
        <v>468</v>
      </c>
      <c r="J27" s="117">
        <v>17</v>
      </c>
      <c r="K27" s="118">
        <f t="shared" si="0"/>
        <v>3.6324786324786328E-2</v>
      </c>
      <c r="L27" s="115" t="s">
        <v>114</v>
      </c>
      <c r="M27" s="115" t="s">
        <v>840</v>
      </c>
    </row>
    <row r="28" spans="3:13" s="110" customFormat="1" ht="15.75" x14ac:dyDescent="0.2">
      <c r="C28" s="115" t="s">
        <v>2750</v>
      </c>
      <c r="D28" s="115" t="s">
        <v>114</v>
      </c>
      <c r="E28" s="115" t="s">
        <v>114</v>
      </c>
      <c r="F28" s="114" t="s">
        <v>817</v>
      </c>
      <c r="G28" s="115" t="s">
        <v>403</v>
      </c>
      <c r="H28" s="116" t="s">
        <v>2705</v>
      </c>
      <c r="I28" s="117">
        <v>1</v>
      </c>
      <c r="J28" s="117">
        <v>5</v>
      </c>
      <c r="K28" s="118">
        <f t="shared" si="0"/>
        <v>5</v>
      </c>
      <c r="L28" s="115" t="s">
        <v>114</v>
      </c>
      <c r="M28" s="115" t="s">
        <v>113</v>
      </c>
    </row>
    <row r="29" spans="3:13" s="110" customFormat="1" ht="15.75" x14ac:dyDescent="0.2">
      <c r="C29" s="115" t="s">
        <v>2750</v>
      </c>
      <c r="D29" s="115" t="s">
        <v>114</v>
      </c>
      <c r="E29" s="115" t="s">
        <v>114</v>
      </c>
      <c r="F29" s="114" t="s">
        <v>481</v>
      </c>
      <c r="G29" s="115" t="s">
        <v>404</v>
      </c>
      <c r="H29" s="116" t="s">
        <v>2706</v>
      </c>
      <c r="I29" s="117">
        <v>994</v>
      </c>
      <c r="J29" s="117">
        <v>42</v>
      </c>
      <c r="K29" s="118">
        <f t="shared" si="0"/>
        <v>4.2253521126760563E-2</v>
      </c>
      <c r="L29" s="115" t="s">
        <v>114</v>
      </c>
      <c r="M29" s="115" t="s">
        <v>840</v>
      </c>
    </row>
    <row r="30" spans="3:13" s="110" customFormat="1" ht="15.75" x14ac:dyDescent="0.2">
      <c r="C30" s="115" t="s">
        <v>2750</v>
      </c>
      <c r="D30" s="115" t="s">
        <v>114</v>
      </c>
      <c r="E30" s="115" t="s">
        <v>114</v>
      </c>
      <c r="F30" s="114" t="s">
        <v>2397</v>
      </c>
      <c r="G30" s="115" t="s">
        <v>403</v>
      </c>
      <c r="H30" s="116" t="s">
        <v>2706</v>
      </c>
      <c r="I30" s="117">
        <v>96</v>
      </c>
      <c r="J30" s="117">
        <v>3</v>
      </c>
      <c r="K30" s="118">
        <f t="shared" si="0"/>
        <v>3.125E-2</v>
      </c>
      <c r="L30" s="115" t="s">
        <v>114</v>
      </c>
      <c r="M30" s="115" t="s">
        <v>840</v>
      </c>
    </row>
    <row r="31" spans="3:13" s="110" customFormat="1" ht="15.75" x14ac:dyDescent="0.2">
      <c r="C31" s="115" t="s">
        <v>2750</v>
      </c>
      <c r="D31" s="115" t="s">
        <v>114</v>
      </c>
      <c r="E31" s="115" t="s">
        <v>114</v>
      </c>
      <c r="F31" s="114" t="s">
        <v>2398</v>
      </c>
      <c r="G31" s="115" t="s">
        <v>403</v>
      </c>
      <c r="H31" s="116" t="s">
        <v>2706</v>
      </c>
      <c r="I31" s="117">
        <v>274</v>
      </c>
      <c r="J31" s="117">
        <v>8</v>
      </c>
      <c r="K31" s="118">
        <f t="shared" si="0"/>
        <v>2.9197080291970802E-2</v>
      </c>
      <c r="L31" s="115" t="s">
        <v>114</v>
      </c>
      <c r="M31" s="115" t="s">
        <v>114</v>
      </c>
    </row>
    <row r="32" spans="3:13" s="110" customFormat="1" ht="15.75" x14ac:dyDescent="0.2">
      <c r="C32" s="115" t="s">
        <v>2750</v>
      </c>
      <c r="D32" s="115" t="s">
        <v>114</v>
      </c>
      <c r="E32" s="115" t="s">
        <v>114</v>
      </c>
      <c r="F32" s="114" t="s">
        <v>815</v>
      </c>
      <c r="G32" s="115" t="s">
        <v>403</v>
      </c>
      <c r="H32" s="116" t="s">
        <v>2706</v>
      </c>
      <c r="I32" s="117">
        <v>282</v>
      </c>
      <c r="J32" s="117">
        <v>5</v>
      </c>
      <c r="K32" s="118">
        <f t="shared" si="0"/>
        <v>1.7730496453900711E-2</v>
      </c>
      <c r="L32" s="115" t="s">
        <v>114</v>
      </c>
      <c r="M32" s="115" t="s">
        <v>110</v>
      </c>
    </row>
    <row r="33" spans="3:13" s="110" customFormat="1" ht="15.75" x14ac:dyDescent="0.2">
      <c r="C33" s="115" t="s">
        <v>2750</v>
      </c>
      <c r="D33" s="115" t="s">
        <v>114</v>
      </c>
      <c r="E33" s="115" t="s">
        <v>114</v>
      </c>
      <c r="F33" s="114" t="s">
        <v>483</v>
      </c>
      <c r="G33" s="115" t="s">
        <v>406</v>
      </c>
      <c r="H33" s="116" t="s">
        <v>2706</v>
      </c>
      <c r="I33" s="117">
        <v>3261</v>
      </c>
      <c r="J33" s="117">
        <v>105</v>
      </c>
      <c r="K33" s="118">
        <f t="shared" si="0"/>
        <v>3.219871205151794E-2</v>
      </c>
      <c r="L33" s="115" t="s">
        <v>114</v>
      </c>
      <c r="M33" s="115" t="s">
        <v>114</v>
      </c>
    </row>
    <row r="34" spans="3:13" s="110" customFormat="1" ht="15.75" x14ac:dyDescent="0.2">
      <c r="C34" s="115" t="s">
        <v>2750</v>
      </c>
      <c r="D34" s="115" t="s">
        <v>114</v>
      </c>
      <c r="E34" s="115" t="s">
        <v>114</v>
      </c>
      <c r="F34" s="114" t="s">
        <v>2399</v>
      </c>
      <c r="G34" s="115" t="s">
        <v>403</v>
      </c>
      <c r="H34" s="116" t="s">
        <v>2706</v>
      </c>
      <c r="I34" s="117">
        <v>585</v>
      </c>
      <c r="J34" s="117">
        <v>18</v>
      </c>
      <c r="K34" s="118">
        <f t="shared" si="0"/>
        <v>3.0769230769230771E-2</v>
      </c>
      <c r="L34" s="115" t="s">
        <v>114</v>
      </c>
      <c r="M34" s="115" t="s">
        <v>114</v>
      </c>
    </row>
    <row r="35" spans="3:13" s="110" customFormat="1" ht="15.75" x14ac:dyDescent="0.2">
      <c r="C35" s="115" t="s">
        <v>2750</v>
      </c>
      <c r="D35" s="115" t="s">
        <v>114</v>
      </c>
      <c r="E35" s="115" t="s">
        <v>114</v>
      </c>
      <c r="F35" s="114" t="s">
        <v>816</v>
      </c>
      <c r="G35" s="115" t="s">
        <v>403</v>
      </c>
      <c r="H35" s="116" t="s">
        <v>2705</v>
      </c>
      <c r="I35" s="117">
        <v>568</v>
      </c>
      <c r="J35" s="117">
        <v>11</v>
      </c>
      <c r="K35" s="118">
        <f t="shared" si="0"/>
        <v>1.936619718309859E-2</v>
      </c>
      <c r="L35" s="115" t="s">
        <v>114</v>
      </c>
      <c r="M35" s="115" t="s">
        <v>113</v>
      </c>
    </row>
    <row r="36" spans="3:13" s="110" customFormat="1" ht="15.75" x14ac:dyDescent="0.2">
      <c r="C36" s="115" t="s">
        <v>2750</v>
      </c>
      <c r="D36" s="115" t="s">
        <v>114</v>
      </c>
      <c r="E36" s="115" t="s">
        <v>114</v>
      </c>
      <c r="F36" s="114" t="s">
        <v>484</v>
      </c>
      <c r="G36" s="115" t="s">
        <v>403</v>
      </c>
      <c r="H36" s="116" t="s">
        <v>2706</v>
      </c>
      <c r="I36" s="117">
        <v>300</v>
      </c>
      <c r="J36" s="117">
        <v>12</v>
      </c>
      <c r="K36" s="118">
        <f t="shared" si="0"/>
        <v>0.04</v>
      </c>
      <c r="L36" s="115" t="s">
        <v>114</v>
      </c>
      <c r="M36" s="115" t="s">
        <v>114</v>
      </c>
    </row>
    <row r="37" spans="3:13" s="110" customFormat="1" ht="15.75" x14ac:dyDescent="0.2">
      <c r="C37" s="115" t="s">
        <v>2750</v>
      </c>
      <c r="D37" s="115" t="s">
        <v>114</v>
      </c>
      <c r="E37" s="115" t="s">
        <v>114</v>
      </c>
      <c r="F37" s="114" t="s">
        <v>485</v>
      </c>
      <c r="G37" s="115" t="s">
        <v>404</v>
      </c>
      <c r="H37" s="116" t="s">
        <v>2705</v>
      </c>
      <c r="I37" s="117">
        <v>669</v>
      </c>
      <c r="J37" s="117">
        <v>33</v>
      </c>
      <c r="K37" s="118">
        <f t="shared" si="0"/>
        <v>4.9327354260089683E-2</v>
      </c>
      <c r="L37" s="115" t="s">
        <v>114</v>
      </c>
      <c r="M37" s="115" t="s">
        <v>105</v>
      </c>
    </row>
    <row r="38" spans="3:13" s="110" customFormat="1" ht="15.75" x14ac:dyDescent="0.2">
      <c r="C38" s="115" t="s">
        <v>2750</v>
      </c>
      <c r="D38" s="115" t="s">
        <v>114</v>
      </c>
      <c r="E38" s="115" t="s">
        <v>111</v>
      </c>
      <c r="F38" s="114" t="s">
        <v>818</v>
      </c>
      <c r="G38" s="115" t="s">
        <v>403</v>
      </c>
      <c r="H38" s="116" t="s">
        <v>2705</v>
      </c>
      <c r="I38" s="117">
        <v>224</v>
      </c>
      <c r="J38" s="117">
        <v>8</v>
      </c>
      <c r="K38" s="118">
        <f t="shared" si="0"/>
        <v>3.5714285714285712E-2</v>
      </c>
      <c r="L38" s="115" t="s">
        <v>114</v>
      </c>
      <c r="M38" s="115" t="s">
        <v>108</v>
      </c>
    </row>
    <row r="39" spans="3:13" s="110" customFormat="1" ht="15.75" x14ac:dyDescent="0.2">
      <c r="C39" s="115" t="s">
        <v>2750</v>
      </c>
      <c r="D39" s="115" t="s">
        <v>114</v>
      </c>
      <c r="E39" s="115" t="s">
        <v>111</v>
      </c>
      <c r="F39" s="114" t="s">
        <v>762</v>
      </c>
      <c r="G39" s="115" t="s">
        <v>405</v>
      </c>
      <c r="H39" s="116" t="s">
        <v>2706</v>
      </c>
      <c r="I39" s="117">
        <v>834</v>
      </c>
      <c r="J39" s="117">
        <v>36</v>
      </c>
      <c r="K39" s="118">
        <f t="shared" si="0"/>
        <v>4.3165467625899283E-2</v>
      </c>
      <c r="L39" s="115" t="s">
        <v>114</v>
      </c>
      <c r="M39" s="115" t="s">
        <v>111</v>
      </c>
    </row>
    <row r="40" spans="3:13" s="110" customFormat="1" ht="15.75" x14ac:dyDescent="0.2">
      <c r="C40" s="115" t="s">
        <v>2750</v>
      </c>
      <c r="D40" s="115" t="s">
        <v>114</v>
      </c>
      <c r="E40" s="115" t="s">
        <v>111</v>
      </c>
      <c r="F40" s="114" t="s">
        <v>761</v>
      </c>
      <c r="G40" s="115" t="s">
        <v>403</v>
      </c>
      <c r="H40" s="116" t="s">
        <v>2705</v>
      </c>
      <c r="I40" s="117">
        <v>382</v>
      </c>
      <c r="J40" s="117">
        <v>16</v>
      </c>
      <c r="K40" s="118">
        <f t="shared" si="0"/>
        <v>4.1884816753926704E-2</v>
      </c>
      <c r="L40" s="115" t="s">
        <v>114</v>
      </c>
      <c r="M40" s="115" t="s">
        <v>108</v>
      </c>
    </row>
    <row r="41" spans="3:13" s="110" customFormat="1" ht="15.75" x14ac:dyDescent="0.2">
      <c r="C41" s="115" t="s">
        <v>2750</v>
      </c>
      <c r="D41" s="115" t="s">
        <v>114</v>
      </c>
      <c r="E41" s="115" t="s">
        <v>111</v>
      </c>
      <c r="F41" s="114" t="s">
        <v>492</v>
      </c>
      <c r="G41" s="115" t="s">
        <v>403</v>
      </c>
      <c r="H41" s="116" t="s">
        <v>2705</v>
      </c>
      <c r="I41" s="117">
        <v>198</v>
      </c>
      <c r="J41" s="117">
        <v>21</v>
      </c>
      <c r="K41" s="118">
        <f t="shared" si="0"/>
        <v>0.10606060606060606</v>
      </c>
      <c r="L41" s="115" t="s">
        <v>114</v>
      </c>
      <c r="M41" s="115" t="s">
        <v>108</v>
      </c>
    </row>
    <row r="42" spans="3:13" s="110" customFormat="1" ht="15.75" x14ac:dyDescent="0.2">
      <c r="C42" s="115" t="s">
        <v>2750</v>
      </c>
      <c r="D42" s="115" t="s">
        <v>114</v>
      </c>
      <c r="E42" s="115" t="s">
        <v>111</v>
      </c>
      <c r="F42" s="114" t="s">
        <v>397</v>
      </c>
      <c r="G42" s="115" t="s">
        <v>404</v>
      </c>
      <c r="H42" s="116" t="s">
        <v>2705</v>
      </c>
      <c r="I42" s="117">
        <v>770</v>
      </c>
      <c r="J42" s="117">
        <v>17</v>
      </c>
      <c r="K42" s="118">
        <f t="shared" si="0"/>
        <v>2.2077922077922078E-2</v>
      </c>
      <c r="L42" s="115" t="s">
        <v>114</v>
      </c>
      <c r="M42" s="115" t="s">
        <v>108</v>
      </c>
    </row>
    <row r="43" spans="3:13" s="110" customFormat="1" ht="15.75" x14ac:dyDescent="0.2">
      <c r="C43" s="115" t="s">
        <v>2750</v>
      </c>
      <c r="D43" s="115" t="s">
        <v>114</v>
      </c>
      <c r="E43" s="115" t="s">
        <v>110</v>
      </c>
      <c r="F43" s="114" t="s">
        <v>490</v>
      </c>
      <c r="G43" s="115" t="s">
        <v>403</v>
      </c>
      <c r="H43" s="116" t="s">
        <v>2706</v>
      </c>
      <c r="I43" s="117">
        <v>243</v>
      </c>
      <c r="J43" s="117">
        <v>14</v>
      </c>
      <c r="K43" s="118">
        <f t="shared" si="0"/>
        <v>5.7613168724279837E-2</v>
      </c>
      <c r="L43" s="115" t="s">
        <v>114</v>
      </c>
      <c r="M43" s="115" t="s">
        <v>107</v>
      </c>
    </row>
    <row r="44" spans="3:13" s="110" customFormat="1" ht="15.75" x14ac:dyDescent="0.2">
      <c r="C44" s="115" t="s">
        <v>2750</v>
      </c>
      <c r="D44" s="115" t="s">
        <v>114</v>
      </c>
      <c r="E44" s="115" t="s">
        <v>110</v>
      </c>
      <c r="F44" s="114" t="s">
        <v>486</v>
      </c>
      <c r="G44" s="115" t="s">
        <v>405</v>
      </c>
      <c r="H44" s="116" t="s">
        <v>2706</v>
      </c>
      <c r="I44" s="117">
        <v>1134</v>
      </c>
      <c r="J44" s="117">
        <v>42</v>
      </c>
      <c r="K44" s="118">
        <f t="shared" si="0"/>
        <v>3.7037037037037035E-2</v>
      </c>
      <c r="L44" s="115" t="s">
        <v>114</v>
      </c>
      <c r="M44" s="115" t="s">
        <v>110</v>
      </c>
    </row>
    <row r="45" spans="3:13" s="110" customFormat="1" ht="15.75" x14ac:dyDescent="0.2">
      <c r="C45" s="115" t="s">
        <v>2750</v>
      </c>
      <c r="D45" s="115" t="s">
        <v>114</v>
      </c>
      <c r="E45" s="115" t="s">
        <v>110</v>
      </c>
      <c r="F45" s="114" t="s">
        <v>2402</v>
      </c>
      <c r="G45" s="115" t="s">
        <v>403</v>
      </c>
      <c r="H45" s="116" t="s">
        <v>2706</v>
      </c>
      <c r="I45" s="117">
        <v>128</v>
      </c>
      <c r="J45" s="117">
        <v>5</v>
      </c>
      <c r="K45" s="118">
        <f t="shared" si="0"/>
        <v>3.90625E-2</v>
      </c>
      <c r="L45" s="115" t="s">
        <v>114</v>
      </c>
      <c r="M45" s="115" t="s">
        <v>107</v>
      </c>
    </row>
    <row r="46" spans="3:13" s="110" customFormat="1" ht="15.75" x14ac:dyDescent="0.2">
      <c r="C46" s="115" t="s">
        <v>2750</v>
      </c>
      <c r="D46" s="115" t="s">
        <v>114</v>
      </c>
      <c r="E46" s="115" t="s">
        <v>110</v>
      </c>
      <c r="F46" s="114" t="s">
        <v>489</v>
      </c>
      <c r="G46" s="115" t="s">
        <v>403</v>
      </c>
      <c r="H46" s="116" t="s">
        <v>2706</v>
      </c>
      <c r="I46" s="117">
        <v>147</v>
      </c>
      <c r="J46" s="117">
        <v>4</v>
      </c>
      <c r="K46" s="118">
        <f t="shared" si="0"/>
        <v>2.7210884353741496E-2</v>
      </c>
      <c r="L46" s="115" t="s">
        <v>114</v>
      </c>
      <c r="M46" s="115" t="s">
        <v>110</v>
      </c>
    </row>
    <row r="47" spans="3:13" s="110" customFormat="1" ht="15.75" x14ac:dyDescent="0.2">
      <c r="C47" s="115" t="s">
        <v>2750</v>
      </c>
      <c r="D47" s="115" t="s">
        <v>114</v>
      </c>
      <c r="E47" s="115" t="s">
        <v>110</v>
      </c>
      <c r="F47" s="114" t="s">
        <v>2403</v>
      </c>
      <c r="G47" s="115" t="s">
        <v>403</v>
      </c>
      <c r="H47" s="116" t="s">
        <v>2706</v>
      </c>
      <c r="I47" s="117">
        <v>164</v>
      </c>
      <c r="J47" s="117">
        <v>10</v>
      </c>
      <c r="K47" s="118">
        <f t="shared" si="0"/>
        <v>6.097560975609756E-2</v>
      </c>
      <c r="L47" s="115" t="s">
        <v>114</v>
      </c>
      <c r="M47" s="115" t="s">
        <v>110</v>
      </c>
    </row>
    <row r="48" spans="3:13" s="110" customFormat="1" ht="15.75" x14ac:dyDescent="0.2">
      <c r="C48" s="115" t="s">
        <v>2750</v>
      </c>
      <c r="D48" s="115" t="s">
        <v>114</v>
      </c>
      <c r="E48" s="115" t="s">
        <v>110</v>
      </c>
      <c r="F48" s="114" t="s">
        <v>2404</v>
      </c>
      <c r="G48" s="115" t="s">
        <v>403</v>
      </c>
      <c r="H48" s="116" t="s">
        <v>2706</v>
      </c>
      <c r="I48" s="117">
        <v>199</v>
      </c>
      <c r="J48" s="117">
        <v>7</v>
      </c>
      <c r="K48" s="118">
        <f t="shared" si="0"/>
        <v>3.5175879396984924E-2</v>
      </c>
      <c r="L48" s="115" t="s">
        <v>114</v>
      </c>
      <c r="M48" s="115" t="s">
        <v>110</v>
      </c>
    </row>
    <row r="49" spans="3:13" s="110" customFormat="1" ht="15.75" x14ac:dyDescent="0.2">
      <c r="C49" s="115" t="s">
        <v>2750</v>
      </c>
      <c r="D49" s="115" t="s">
        <v>114</v>
      </c>
      <c r="E49" s="115" t="s">
        <v>110</v>
      </c>
      <c r="F49" s="114" t="s">
        <v>487</v>
      </c>
      <c r="G49" s="115" t="s">
        <v>403</v>
      </c>
      <c r="H49" s="116" t="s">
        <v>2706</v>
      </c>
      <c r="I49" s="117">
        <v>225</v>
      </c>
      <c r="J49" s="117">
        <v>8</v>
      </c>
      <c r="K49" s="118">
        <f t="shared" si="0"/>
        <v>3.5555555555555556E-2</v>
      </c>
      <c r="L49" s="115" t="s">
        <v>114</v>
      </c>
      <c r="M49" s="115" t="s">
        <v>110</v>
      </c>
    </row>
    <row r="50" spans="3:13" s="110" customFormat="1" ht="15.75" x14ac:dyDescent="0.2">
      <c r="C50" s="115" t="s">
        <v>2750</v>
      </c>
      <c r="D50" s="115" t="s">
        <v>114</v>
      </c>
      <c r="E50" s="115" t="s">
        <v>110</v>
      </c>
      <c r="F50" s="114" t="s">
        <v>491</v>
      </c>
      <c r="G50" s="115" t="s">
        <v>404</v>
      </c>
      <c r="H50" s="116" t="s">
        <v>2706</v>
      </c>
      <c r="I50" s="117">
        <v>796</v>
      </c>
      <c r="J50" s="117">
        <v>43</v>
      </c>
      <c r="K50" s="118">
        <f t="shared" si="0"/>
        <v>5.4020100502512561E-2</v>
      </c>
      <c r="L50" s="115" t="s">
        <v>114</v>
      </c>
      <c r="M50" s="115" t="s">
        <v>107</v>
      </c>
    </row>
    <row r="51" spans="3:13" s="110" customFormat="1" ht="15.75" x14ac:dyDescent="0.2">
      <c r="C51" s="115" t="s">
        <v>2750</v>
      </c>
      <c r="D51" s="115" t="s">
        <v>114</v>
      </c>
      <c r="E51" s="115" t="s">
        <v>110</v>
      </c>
      <c r="F51" s="114" t="s">
        <v>704</v>
      </c>
      <c r="G51" s="115" t="s">
        <v>403</v>
      </c>
      <c r="H51" s="116" t="s">
        <v>2706</v>
      </c>
      <c r="I51" s="117">
        <v>558</v>
      </c>
      <c r="J51" s="117">
        <v>36</v>
      </c>
      <c r="K51" s="118">
        <f t="shared" si="0"/>
        <v>6.4516129032258063E-2</v>
      </c>
      <c r="L51" s="115" t="s">
        <v>114</v>
      </c>
      <c r="M51" s="115" t="s">
        <v>107</v>
      </c>
    </row>
    <row r="52" spans="3:13" s="110" customFormat="1" ht="15.75" x14ac:dyDescent="0.2">
      <c r="C52" s="115" t="s">
        <v>2750</v>
      </c>
      <c r="D52" s="115" t="s">
        <v>114</v>
      </c>
      <c r="E52" s="115" t="s">
        <v>110</v>
      </c>
      <c r="F52" s="114" t="s">
        <v>488</v>
      </c>
      <c r="G52" s="115" t="s">
        <v>403</v>
      </c>
      <c r="H52" s="116" t="s">
        <v>2706</v>
      </c>
      <c r="I52" s="117">
        <v>161</v>
      </c>
      <c r="J52" s="117">
        <v>10</v>
      </c>
      <c r="K52" s="118">
        <f t="shared" si="0"/>
        <v>6.2111801242236024E-2</v>
      </c>
      <c r="L52" s="115" t="s">
        <v>114</v>
      </c>
      <c r="M52" s="115" t="s">
        <v>110</v>
      </c>
    </row>
    <row r="53" spans="3:13" s="110" customFormat="1" ht="15.75" x14ac:dyDescent="0.2">
      <c r="C53" s="115" t="s">
        <v>2750</v>
      </c>
      <c r="D53" s="115" t="s">
        <v>101</v>
      </c>
      <c r="E53" s="115" t="s">
        <v>104</v>
      </c>
      <c r="F53" s="114" t="s">
        <v>804</v>
      </c>
      <c r="G53" s="115" t="s">
        <v>403</v>
      </c>
      <c r="H53" s="116" t="s">
        <v>2705</v>
      </c>
      <c r="I53" s="117">
        <v>320</v>
      </c>
      <c r="J53" s="117">
        <v>19</v>
      </c>
      <c r="K53" s="118">
        <f t="shared" si="0"/>
        <v>5.9374999999999997E-2</v>
      </c>
      <c r="L53" s="115" t="s">
        <v>101</v>
      </c>
      <c r="M53" s="115" t="s">
        <v>104</v>
      </c>
    </row>
    <row r="54" spans="3:13" s="110" customFormat="1" ht="15.75" x14ac:dyDescent="0.2">
      <c r="C54" s="115" t="s">
        <v>2750</v>
      </c>
      <c r="D54" s="115" t="s">
        <v>101</v>
      </c>
      <c r="E54" s="115" t="s">
        <v>104</v>
      </c>
      <c r="F54" s="114" t="s">
        <v>395</v>
      </c>
      <c r="G54" s="115" t="s">
        <v>405</v>
      </c>
      <c r="H54" s="116" t="s">
        <v>2705</v>
      </c>
      <c r="I54" s="117">
        <v>3266</v>
      </c>
      <c r="J54" s="117">
        <v>177</v>
      </c>
      <c r="K54" s="118">
        <f t="shared" si="0"/>
        <v>5.4194733619105942E-2</v>
      </c>
      <c r="L54" s="115" t="s">
        <v>101</v>
      </c>
      <c r="M54" s="115" t="s">
        <v>104</v>
      </c>
    </row>
    <row r="55" spans="3:13" s="110" customFormat="1" ht="15.75" x14ac:dyDescent="0.2">
      <c r="C55" s="115" t="s">
        <v>2750</v>
      </c>
      <c r="D55" s="115" t="s">
        <v>101</v>
      </c>
      <c r="E55" s="115" t="s">
        <v>104</v>
      </c>
      <c r="F55" s="114" t="s">
        <v>394</v>
      </c>
      <c r="G55" s="115" t="s">
        <v>403</v>
      </c>
      <c r="H55" s="116" t="s">
        <v>2705</v>
      </c>
      <c r="I55" s="117">
        <v>623</v>
      </c>
      <c r="J55" s="117">
        <v>45</v>
      </c>
      <c r="K55" s="118">
        <f t="shared" si="0"/>
        <v>7.2231139646869988E-2</v>
      </c>
      <c r="L55" s="115" t="s">
        <v>101</v>
      </c>
      <c r="M55" s="115" t="s">
        <v>104</v>
      </c>
    </row>
    <row r="56" spans="3:13" s="110" customFormat="1" ht="15.75" x14ac:dyDescent="0.2">
      <c r="C56" s="115" t="s">
        <v>2750</v>
      </c>
      <c r="D56" s="115" t="s">
        <v>101</v>
      </c>
      <c r="E56" s="115" t="s">
        <v>104</v>
      </c>
      <c r="F56" s="114" t="s">
        <v>393</v>
      </c>
      <c r="G56" s="115" t="s">
        <v>403</v>
      </c>
      <c r="H56" s="116" t="s">
        <v>2705</v>
      </c>
      <c r="I56" s="117">
        <v>820</v>
      </c>
      <c r="J56" s="117">
        <v>34</v>
      </c>
      <c r="K56" s="118">
        <f t="shared" si="0"/>
        <v>4.1463414634146344E-2</v>
      </c>
      <c r="L56" s="115" t="s">
        <v>101</v>
      </c>
      <c r="M56" s="115" t="s">
        <v>104</v>
      </c>
    </row>
    <row r="57" spans="3:13" s="110" customFormat="1" ht="15.75" x14ac:dyDescent="0.2">
      <c r="C57" s="115" t="s">
        <v>2750</v>
      </c>
      <c r="D57" s="115" t="s">
        <v>101</v>
      </c>
      <c r="E57" s="115" t="s">
        <v>104</v>
      </c>
      <c r="F57" s="114" t="s">
        <v>806</v>
      </c>
      <c r="G57" s="115" t="s">
        <v>403</v>
      </c>
      <c r="H57" s="116" t="s">
        <v>2705</v>
      </c>
      <c r="I57" s="117">
        <v>711</v>
      </c>
      <c r="J57" s="117">
        <v>26</v>
      </c>
      <c r="K57" s="118">
        <f t="shared" si="0"/>
        <v>3.6568213783403657E-2</v>
      </c>
      <c r="L57" s="115" t="s">
        <v>101</v>
      </c>
      <c r="M57" s="115" t="s">
        <v>104</v>
      </c>
    </row>
    <row r="58" spans="3:13" s="110" customFormat="1" ht="15.75" x14ac:dyDescent="0.2">
      <c r="C58" s="115" t="s">
        <v>2750</v>
      </c>
      <c r="D58" s="115" t="s">
        <v>101</v>
      </c>
      <c r="E58" s="115" t="s">
        <v>104</v>
      </c>
      <c r="F58" s="114" t="s">
        <v>392</v>
      </c>
      <c r="G58" s="115" t="s">
        <v>403</v>
      </c>
      <c r="H58" s="116" t="s">
        <v>2705</v>
      </c>
      <c r="I58" s="117">
        <v>781</v>
      </c>
      <c r="J58" s="117">
        <v>41</v>
      </c>
      <c r="K58" s="118">
        <f t="shared" si="0"/>
        <v>5.2496798975672214E-2</v>
      </c>
      <c r="L58" s="115" t="s">
        <v>101</v>
      </c>
      <c r="M58" s="115" t="s">
        <v>104</v>
      </c>
    </row>
    <row r="59" spans="3:13" s="110" customFormat="1" ht="15.75" x14ac:dyDescent="0.2">
      <c r="C59" s="115" t="s">
        <v>2750</v>
      </c>
      <c r="D59" s="115" t="s">
        <v>101</v>
      </c>
      <c r="E59" s="115" t="s">
        <v>104</v>
      </c>
      <c r="F59" s="114" t="s">
        <v>805</v>
      </c>
      <c r="G59" s="115" t="s">
        <v>403</v>
      </c>
      <c r="H59" s="116" t="s">
        <v>2705</v>
      </c>
      <c r="I59" s="117">
        <v>493</v>
      </c>
      <c r="J59" s="117">
        <v>16</v>
      </c>
      <c r="K59" s="118">
        <f t="shared" si="0"/>
        <v>3.2454361054766734E-2</v>
      </c>
      <c r="L59" s="115" t="s">
        <v>101</v>
      </c>
      <c r="M59" s="115" t="s">
        <v>104</v>
      </c>
    </row>
    <row r="60" spans="3:13" s="110" customFormat="1" ht="15.75" x14ac:dyDescent="0.2">
      <c r="C60" s="115" t="s">
        <v>2750</v>
      </c>
      <c r="D60" s="115" t="s">
        <v>101</v>
      </c>
      <c r="E60" s="115" t="s">
        <v>1235</v>
      </c>
      <c r="F60" s="114" t="s">
        <v>442</v>
      </c>
      <c r="G60" s="115" t="s">
        <v>403</v>
      </c>
      <c r="H60" s="116" t="s">
        <v>2705</v>
      </c>
      <c r="I60" s="117">
        <v>198</v>
      </c>
      <c r="J60" s="117">
        <v>8</v>
      </c>
      <c r="K60" s="118">
        <f t="shared" si="0"/>
        <v>4.0404040404040407E-2</v>
      </c>
      <c r="L60" s="115" t="s">
        <v>101</v>
      </c>
      <c r="M60" s="115" t="s">
        <v>103</v>
      </c>
    </row>
    <row r="61" spans="3:13" s="110" customFormat="1" ht="15.75" x14ac:dyDescent="0.2">
      <c r="C61" s="115" t="s">
        <v>2750</v>
      </c>
      <c r="D61" s="115" t="s">
        <v>101</v>
      </c>
      <c r="E61" s="115" t="s">
        <v>1235</v>
      </c>
      <c r="F61" s="114" t="s">
        <v>440</v>
      </c>
      <c r="G61" s="115" t="s">
        <v>403</v>
      </c>
      <c r="H61" s="116" t="s">
        <v>2706</v>
      </c>
      <c r="I61" s="117">
        <v>302</v>
      </c>
      <c r="J61" s="117">
        <v>15</v>
      </c>
      <c r="K61" s="118">
        <f t="shared" si="0"/>
        <v>4.9668874172185427E-2</v>
      </c>
      <c r="L61" s="115" t="s">
        <v>101</v>
      </c>
      <c r="M61" s="115" t="s">
        <v>102</v>
      </c>
    </row>
    <row r="62" spans="3:13" s="110" customFormat="1" ht="15.75" x14ac:dyDescent="0.2">
      <c r="C62" s="115" t="s">
        <v>2750</v>
      </c>
      <c r="D62" s="115" t="s">
        <v>101</v>
      </c>
      <c r="E62" s="115" t="s">
        <v>1235</v>
      </c>
      <c r="F62" s="114" t="s">
        <v>391</v>
      </c>
      <c r="G62" s="115" t="s">
        <v>404</v>
      </c>
      <c r="H62" s="116" t="s">
        <v>2705</v>
      </c>
      <c r="I62" s="117">
        <v>2386</v>
      </c>
      <c r="J62" s="117">
        <v>72</v>
      </c>
      <c r="K62" s="118">
        <f t="shared" si="0"/>
        <v>3.0176026823134954E-2</v>
      </c>
      <c r="L62" s="115" t="s">
        <v>101</v>
      </c>
      <c r="M62" s="115" t="s">
        <v>104</v>
      </c>
    </row>
    <row r="63" spans="3:13" s="110" customFormat="1" ht="15.75" x14ac:dyDescent="0.2">
      <c r="C63" s="115" t="s">
        <v>2750</v>
      </c>
      <c r="D63" s="115" t="s">
        <v>101</v>
      </c>
      <c r="E63" s="115" t="s">
        <v>1235</v>
      </c>
      <c r="F63" s="114" t="s">
        <v>390</v>
      </c>
      <c r="G63" s="115" t="s">
        <v>404</v>
      </c>
      <c r="H63" s="116" t="s">
        <v>2705</v>
      </c>
      <c r="I63" s="117">
        <v>1982</v>
      </c>
      <c r="J63" s="117">
        <v>62</v>
      </c>
      <c r="K63" s="118">
        <f t="shared" si="0"/>
        <v>3.1281533804238142E-2</v>
      </c>
      <c r="L63" s="115" t="s">
        <v>101</v>
      </c>
      <c r="M63" s="115" t="s">
        <v>95</v>
      </c>
    </row>
    <row r="64" spans="3:13" s="110" customFormat="1" ht="15.75" x14ac:dyDescent="0.2">
      <c r="C64" s="115" t="s">
        <v>2750</v>
      </c>
      <c r="D64" s="115" t="s">
        <v>101</v>
      </c>
      <c r="E64" s="115" t="s">
        <v>1235</v>
      </c>
      <c r="F64" s="114" t="s">
        <v>732</v>
      </c>
      <c r="G64" s="115" t="s">
        <v>406</v>
      </c>
      <c r="H64" s="116" t="s">
        <v>2706</v>
      </c>
      <c r="I64" s="117">
        <v>5893</v>
      </c>
      <c r="J64" s="117">
        <v>261</v>
      </c>
      <c r="K64" s="118">
        <f t="shared" si="0"/>
        <v>4.4289835397929744E-2</v>
      </c>
      <c r="L64" s="115" t="s">
        <v>101</v>
      </c>
      <c r="M64" s="115" t="s">
        <v>102</v>
      </c>
    </row>
    <row r="65" spans="3:13" s="110" customFormat="1" ht="15.75" x14ac:dyDescent="0.2">
      <c r="C65" s="115" t="s">
        <v>2750</v>
      </c>
      <c r="D65" s="115" t="s">
        <v>101</v>
      </c>
      <c r="E65" s="115" t="s">
        <v>1235</v>
      </c>
      <c r="F65" s="114" t="s">
        <v>439</v>
      </c>
      <c r="G65" s="115" t="s">
        <v>404</v>
      </c>
      <c r="H65" s="116" t="s">
        <v>2706</v>
      </c>
      <c r="I65" s="117">
        <v>3130</v>
      </c>
      <c r="J65" s="117">
        <v>161</v>
      </c>
      <c r="K65" s="118">
        <f t="shared" si="0"/>
        <v>5.1437699680511186E-2</v>
      </c>
      <c r="L65" s="115" t="s">
        <v>101</v>
      </c>
      <c r="M65" s="115" t="s">
        <v>102</v>
      </c>
    </row>
    <row r="66" spans="3:13" s="110" customFormat="1" ht="15.75" x14ac:dyDescent="0.2">
      <c r="C66" s="115" t="s">
        <v>2750</v>
      </c>
      <c r="D66" s="115" t="s">
        <v>101</v>
      </c>
      <c r="E66" s="115" t="s">
        <v>1235</v>
      </c>
      <c r="F66" s="114" t="s">
        <v>438</v>
      </c>
      <c r="G66" s="115" t="s">
        <v>403</v>
      </c>
      <c r="H66" s="116" t="s">
        <v>2706</v>
      </c>
      <c r="I66" s="117">
        <v>823</v>
      </c>
      <c r="J66" s="117">
        <v>52</v>
      </c>
      <c r="K66" s="118">
        <f t="shared" si="0"/>
        <v>6.3183475091130009E-2</v>
      </c>
      <c r="L66" s="115" t="s">
        <v>101</v>
      </c>
      <c r="M66" s="115" t="s">
        <v>102</v>
      </c>
    </row>
    <row r="67" spans="3:13" s="110" customFormat="1" ht="15.75" x14ac:dyDescent="0.2">
      <c r="C67" s="115" t="s">
        <v>2750</v>
      </c>
      <c r="D67" s="115" t="s">
        <v>101</v>
      </c>
      <c r="E67" s="115" t="s">
        <v>1235</v>
      </c>
      <c r="F67" s="114" t="s">
        <v>2439</v>
      </c>
      <c r="G67" s="115" t="s">
        <v>403</v>
      </c>
      <c r="H67" s="116" t="s">
        <v>2706</v>
      </c>
      <c r="I67" s="117">
        <v>1046</v>
      </c>
      <c r="J67" s="117">
        <v>10</v>
      </c>
      <c r="K67" s="118">
        <f t="shared" si="0"/>
        <v>9.5602294455066923E-3</v>
      </c>
      <c r="L67" s="115" t="s">
        <v>101</v>
      </c>
      <c r="M67" s="115" t="s">
        <v>102</v>
      </c>
    </row>
    <row r="68" spans="3:13" s="110" customFormat="1" ht="15.75" x14ac:dyDescent="0.2">
      <c r="C68" s="115" t="s">
        <v>2750</v>
      </c>
      <c r="D68" s="115" t="s">
        <v>101</v>
      </c>
      <c r="E68" s="115" t="s">
        <v>1235</v>
      </c>
      <c r="F68" s="114" t="s">
        <v>437</v>
      </c>
      <c r="G68" s="115" t="s">
        <v>404</v>
      </c>
      <c r="H68" s="116" t="s">
        <v>2706</v>
      </c>
      <c r="I68" s="117">
        <v>2277</v>
      </c>
      <c r="J68" s="117">
        <v>95</v>
      </c>
      <c r="K68" s="118">
        <f t="shared" si="0"/>
        <v>4.1721563460693896E-2</v>
      </c>
      <c r="L68" s="115" t="s">
        <v>101</v>
      </c>
      <c r="M68" s="115" t="s">
        <v>102</v>
      </c>
    </row>
    <row r="69" spans="3:13" s="110" customFormat="1" ht="15.75" x14ac:dyDescent="0.2">
      <c r="C69" s="115" t="s">
        <v>2750</v>
      </c>
      <c r="D69" s="115" t="s">
        <v>101</v>
      </c>
      <c r="E69" s="115" t="s">
        <v>1235</v>
      </c>
      <c r="F69" s="114" t="s">
        <v>441</v>
      </c>
      <c r="G69" s="115" t="s">
        <v>404</v>
      </c>
      <c r="H69" s="116" t="s">
        <v>2706</v>
      </c>
      <c r="I69" s="117">
        <v>1183</v>
      </c>
      <c r="J69" s="117">
        <v>44</v>
      </c>
      <c r="K69" s="118">
        <f t="shared" si="0"/>
        <v>3.7193575655114115E-2</v>
      </c>
      <c r="L69" s="115" t="s">
        <v>101</v>
      </c>
      <c r="M69" s="115" t="s">
        <v>94</v>
      </c>
    </row>
    <row r="70" spans="3:13" s="110" customFormat="1" ht="15.75" x14ac:dyDescent="0.2">
      <c r="C70" s="115" t="s">
        <v>2750</v>
      </c>
      <c r="D70" s="115" t="s">
        <v>101</v>
      </c>
      <c r="E70" s="115" t="s">
        <v>1235</v>
      </c>
      <c r="F70" s="114" t="s">
        <v>389</v>
      </c>
      <c r="G70" s="115" t="s">
        <v>404</v>
      </c>
      <c r="H70" s="116" t="s">
        <v>2705</v>
      </c>
      <c r="I70" s="117">
        <v>2956</v>
      </c>
      <c r="J70" s="117">
        <v>81</v>
      </c>
      <c r="K70" s="118">
        <f t="shared" si="0"/>
        <v>2.740189445196211E-2</v>
      </c>
      <c r="L70" s="115" t="s">
        <v>101</v>
      </c>
      <c r="M70" s="115" t="s">
        <v>103</v>
      </c>
    </row>
    <row r="71" spans="3:13" s="110" customFormat="1" ht="15.75" x14ac:dyDescent="0.2">
      <c r="C71" s="115" t="s">
        <v>2750</v>
      </c>
      <c r="D71" s="115" t="s">
        <v>101</v>
      </c>
      <c r="E71" s="115" t="s">
        <v>1235</v>
      </c>
      <c r="F71" s="114" t="s">
        <v>388</v>
      </c>
      <c r="G71" s="115" t="s">
        <v>403</v>
      </c>
      <c r="H71" s="116" t="s">
        <v>2705</v>
      </c>
      <c r="I71" s="117">
        <v>268</v>
      </c>
      <c r="J71" s="117">
        <v>8</v>
      </c>
      <c r="K71" s="118">
        <f t="shared" si="0"/>
        <v>2.9850746268656716E-2</v>
      </c>
      <c r="L71" s="115" t="s">
        <v>101</v>
      </c>
      <c r="M71" s="115" t="s">
        <v>103</v>
      </c>
    </row>
    <row r="72" spans="3:13" s="110" customFormat="1" ht="15.75" x14ac:dyDescent="0.2">
      <c r="C72" s="115" t="s">
        <v>2750</v>
      </c>
      <c r="D72" s="115" t="s">
        <v>101</v>
      </c>
      <c r="E72" s="115" t="s">
        <v>1235</v>
      </c>
      <c r="F72" s="114" t="s">
        <v>387</v>
      </c>
      <c r="G72" s="115" t="s">
        <v>403</v>
      </c>
      <c r="H72" s="116" t="s">
        <v>2705</v>
      </c>
      <c r="I72" s="117">
        <v>847</v>
      </c>
      <c r="J72" s="117">
        <v>23</v>
      </c>
      <c r="K72" s="118">
        <f t="shared" si="0"/>
        <v>2.7154663518299881E-2</v>
      </c>
      <c r="L72" s="115" t="s">
        <v>101</v>
      </c>
      <c r="M72" s="115" t="s">
        <v>103</v>
      </c>
    </row>
    <row r="73" spans="3:13" s="110" customFormat="1" ht="15.75" x14ac:dyDescent="0.2">
      <c r="C73" s="115" t="s">
        <v>2750</v>
      </c>
      <c r="D73" s="115" t="s">
        <v>101</v>
      </c>
      <c r="E73" s="115" t="s">
        <v>1235</v>
      </c>
      <c r="F73" s="114" t="s">
        <v>386</v>
      </c>
      <c r="G73" s="115" t="s">
        <v>403</v>
      </c>
      <c r="H73" s="116" t="s">
        <v>2705</v>
      </c>
      <c r="I73" s="117">
        <v>548</v>
      </c>
      <c r="J73" s="117">
        <v>46</v>
      </c>
      <c r="K73" s="118">
        <f t="shared" si="0"/>
        <v>8.3941605839416053E-2</v>
      </c>
      <c r="L73" s="115" t="s">
        <v>101</v>
      </c>
      <c r="M73" s="115" t="s">
        <v>103</v>
      </c>
    </row>
    <row r="74" spans="3:13" s="110" customFormat="1" ht="15.75" x14ac:dyDescent="0.2">
      <c r="C74" s="115" t="s">
        <v>2750</v>
      </c>
      <c r="D74" s="115" t="s">
        <v>101</v>
      </c>
      <c r="E74" s="115" t="s">
        <v>1882</v>
      </c>
      <c r="F74" s="114" t="s">
        <v>2406</v>
      </c>
      <c r="G74" s="115" t="s">
        <v>403</v>
      </c>
      <c r="H74" s="116" t="s">
        <v>2706</v>
      </c>
      <c r="I74" s="117">
        <v>659</v>
      </c>
      <c r="J74" s="117">
        <v>26</v>
      </c>
      <c r="K74" s="118">
        <f t="shared" si="0"/>
        <v>3.9453717754172987E-2</v>
      </c>
      <c r="L74" s="115" t="s">
        <v>101</v>
      </c>
      <c r="M74" s="115" t="s">
        <v>101</v>
      </c>
    </row>
    <row r="75" spans="3:13" s="110" customFormat="1" ht="15.75" x14ac:dyDescent="0.2">
      <c r="C75" s="115" t="s">
        <v>2750</v>
      </c>
      <c r="D75" s="115" t="s">
        <v>101</v>
      </c>
      <c r="E75" s="115" t="s">
        <v>1882</v>
      </c>
      <c r="F75" s="114" t="s">
        <v>2407</v>
      </c>
      <c r="G75" s="115" t="s">
        <v>403</v>
      </c>
      <c r="H75" s="116" t="s">
        <v>2706</v>
      </c>
      <c r="I75" s="117">
        <v>448</v>
      </c>
      <c r="J75" s="117">
        <v>14</v>
      </c>
      <c r="K75" s="118">
        <f t="shared" si="0"/>
        <v>3.125E-2</v>
      </c>
      <c r="L75" s="115" t="s">
        <v>101</v>
      </c>
      <c r="M75" s="115" t="s">
        <v>101</v>
      </c>
    </row>
    <row r="76" spans="3:13" s="110" customFormat="1" ht="15.75" x14ac:dyDescent="0.2">
      <c r="C76" s="115" t="s">
        <v>2750</v>
      </c>
      <c r="D76" s="115" t="s">
        <v>101</v>
      </c>
      <c r="E76" s="115" t="s">
        <v>1882</v>
      </c>
      <c r="F76" s="114" t="s">
        <v>2408</v>
      </c>
      <c r="G76" s="115" t="s">
        <v>405</v>
      </c>
      <c r="H76" s="116" t="s">
        <v>2706</v>
      </c>
      <c r="I76" s="117">
        <v>6791</v>
      </c>
      <c r="J76" s="117">
        <v>228</v>
      </c>
      <c r="K76" s="118">
        <f t="shared" si="0"/>
        <v>3.3573847739655424E-2</v>
      </c>
      <c r="L76" s="115" t="s">
        <v>101</v>
      </c>
      <c r="M76" s="115" t="s">
        <v>101</v>
      </c>
    </row>
    <row r="77" spans="3:13" s="110" customFormat="1" ht="15.75" x14ac:dyDescent="0.2">
      <c r="C77" s="115" t="s">
        <v>2750</v>
      </c>
      <c r="D77" s="115" t="s">
        <v>101</v>
      </c>
      <c r="E77" s="115" t="s">
        <v>1882</v>
      </c>
      <c r="F77" s="114" t="s">
        <v>2409</v>
      </c>
      <c r="G77" s="115" t="s">
        <v>405</v>
      </c>
      <c r="H77" s="116" t="s">
        <v>2706</v>
      </c>
      <c r="I77" s="117">
        <v>7089</v>
      </c>
      <c r="J77" s="117">
        <v>228</v>
      </c>
      <c r="K77" s="118">
        <f t="shared" si="0"/>
        <v>3.2162505289885741E-2</v>
      </c>
      <c r="L77" s="115" t="s">
        <v>101</v>
      </c>
      <c r="M77" s="115" t="s">
        <v>101</v>
      </c>
    </row>
    <row r="78" spans="3:13" s="110" customFormat="1" ht="15.75" x14ac:dyDescent="0.2">
      <c r="C78" s="115" t="s">
        <v>2750</v>
      </c>
      <c r="D78" s="115" t="s">
        <v>101</v>
      </c>
      <c r="E78" s="115" t="s">
        <v>1882</v>
      </c>
      <c r="F78" s="114" t="s">
        <v>2410</v>
      </c>
      <c r="G78" s="115" t="s">
        <v>404</v>
      </c>
      <c r="H78" s="116" t="s">
        <v>2706</v>
      </c>
      <c r="I78" s="117">
        <v>3318</v>
      </c>
      <c r="J78" s="117">
        <v>115</v>
      </c>
      <c r="K78" s="118">
        <f t="shared" si="0"/>
        <v>3.4659433393610606E-2</v>
      </c>
      <c r="L78" s="115" t="s">
        <v>101</v>
      </c>
      <c r="M78" s="115" t="s">
        <v>101</v>
      </c>
    </row>
    <row r="79" spans="3:13" s="110" customFormat="1" ht="15.75" x14ac:dyDescent="0.2">
      <c r="C79" s="115" t="s">
        <v>2750</v>
      </c>
      <c r="D79" s="115" t="s">
        <v>101</v>
      </c>
      <c r="E79" s="115" t="s">
        <v>1882</v>
      </c>
      <c r="F79" s="114" t="s">
        <v>2411</v>
      </c>
      <c r="G79" s="115" t="s">
        <v>403</v>
      </c>
      <c r="H79" s="116" t="s">
        <v>2706</v>
      </c>
      <c r="I79" s="117">
        <v>1280</v>
      </c>
      <c r="J79" s="117">
        <v>82</v>
      </c>
      <c r="K79" s="118">
        <f t="shared" si="0"/>
        <v>6.4062499999999994E-2</v>
      </c>
      <c r="L79" s="115" t="s">
        <v>101</v>
      </c>
      <c r="M79" s="115" t="s">
        <v>101</v>
      </c>
    </row>
    <row r="80" spans="3:13" s="110" customFormat="1" ht="15.75" x14ac:dyDescent="0.2">
      <c r="C80" s="115" t="s">
        <v>2750</v>
      </c>
      <c r="D80" s="115" t="s">
        <v>101</v>
      </c>
      <c r="E80" s="115" t="s">
        <v>1882</v>
      </c>
      <c r="F80" s="114" t="s">
        <v>2412</v>
      </c>
      <c r="G80" s="115" t="s">
        <v>403</v>
      </c>
      <c r="H80" s="116" t="s">
        <v>2706</v>
      </c>
      <c r="I80" s="117">
        <v>923</v>
      </c>
      <c r="J80" s="117">
        <v>62</v>
      </c>
      <c r="K80" s="118">
        <f t="shared" si="0"/>
        <v>6.7172264355362943E-2</v>
      </c>
      <c r="L80" s="115" t="s">
        <v>101</v>
      </c>
      <c r="M80" s="115" t="s">
        <v>101</v>
      </c>
    </row>
    <row r="81" spans="3:13" s="110" customFormat="1" ht="15.75" x14ac:dyDescent="0.2">
      <c r="C81" s="115" t="s">
        <v>2750</v>
      </c>
      <c r="D81" s="115" t="s">
        <v>101</v>
      </c>
      <c r="E81" s="115" t="s">
        <v>2339</v>
      </c>
      <c r="F81" s="114" t="s">
        <v>2414</v>
      </c>
      <c r="G81" s="115" t="s">
        <v>403</v>
      </c>
      <c r="H81" s="116" t="s">
        <v>2706</v>
      </c>
      <c r="I81" s="117">
        <v>2114</v>
      </c>
      <c r="J81" s="117">
        <v>110</v>
      </c>
      <c r="K81" s="118">
        <f t="shared" si="0"/>
        <v>5.2034058656575212E-2</v>
      </c>
      <c r="L81" s="115" t="s">
        <v>101</v>
      </c>
      <c r="M81" s="115" t="s">
        <v>101</v>
      </c>
    </row>
    <row r="82" spans="3:13" s="110" customFormat="1" ht="15.75" x14ac:dyDescent="0.2">
      <c r="C82" s="115" t="s">
        <v>2750</v>
      </c>
      <c r="D82" s="115" t="s">
        <v>101</v>
      </c>
      <c r="E82" s="115" t="s">
        <v>2339</v>
      </c>
      <c r="F82" s="114" t="s">
        <v>2415</v>
      </c>
      <c r="G82" s="115" t="s">
        <v>403</v>
      </c>
      <c r="H82" s="116" t="s">
        <v>2706</v>
      </c>
      <c r="I82" s="117">
        <v>1058</v>
      </c>
      <c r="J82" s="117">
        <v>58</v>
      </c>
      <c r="K82" s="118">
        <f t="shared" ref="K82:K145" si="1">+J82/I82</f>
        <v>5.4820415879017016E-2</v>
      </c>
      <c r="L82" s="115" t="s">
        <v>101</v>
      </c>
      <c r="M82" s="115" t="s">
        <v>101</v>
      </c>
    </row>
    <row r="83" spans="3:13" s="110" customFormat="1" ht="15.75" x14ac:dyDescent="0.2">
      <c r="C83" s="115" t="s">
        <v>2750</v>
      </c>
      <c r="D83" s="115" t="s">
        <v>101</v>
      </c>
      <c r="E83" s="115" t="s">
        <v>2339</v>
      </c>
      <c r="F83" s="114" t="s">
        <v>730</v>
      </c>
      <c r="G83" s="115" t="s">
        <v>404</v>
      </c>
      <c r="H83" s="116" t="s">
        <v>2705</v>
      </c>
      <c r="I83" s="117">
        <v>2003</v>
      </c>
      <c r="J83" s="117">
        <v>81</v>
      </c>
      <c r="K83" s="118">
        <f t="shared" si="1"/>
        <v>4.0439340988517224E-2</v>
      </c>
      <c r="L83" s="115" t="s">
        <v>101</v>
      </c>
      <c r="M83" s="115" t="s">
        <v>98</v>
      </c>
    </row>
    <row r="84" spans="3:13" s="110" customFormat="1" ht="15.75" x14ac:dyDescent="0.2">
      <c r="C84" s="115" t="s">
        <v>2750</v>
      </c>
      <c r="D84" s="115" t="s">
        <v>101</v>
      </c>
      <c r="E84" s="115" t="s">
        <v>2339</v>
      </c>
      <c r="F84" s="114" t="s">
        <v>2416</v>
      </c>
      <c r="G84" s="115" t="s">
        <v>404</v>
      </c>
      <c r="H84" s="116" t="s">
        <v>2706</v>
      </c>
      <c r="I84" s="117">
        <v>1926</v>
      </c>
      <c r="J84" s="117">
        <v>104</v>
      </c>
      <c r="K84" s="118">
        <f t="shared" si="1"/>
        <v>5.3997923156801658E-2</v>
      </c>
      <c r="L84" s="115" t="s">
        <v>101</v>
      </c>
      <c r="M84" s="115" t="s">
        <v>101</v>
      </c>
    </row>
    <row r="85" spans="3:13" s="110" customFormat="1" ht="15.75" x14ac:dyDescent="0.2">
      <c r="C85" s="115" t="s">
        <v>2750</v>
      </c>
      <c r="D85" s="115" t="s">
        <v>101</v>
      </c>
      <c r="E85" s="115" t="s">
        <v>2339</v>
      </c>
      <c r="F85" s="114" t="s">
        <v>2417</v>
      </c>
      <c r="G85" s="115" t="s">
        <v>403</v>
      </c>
      <c r="H85" s="116" t="s">
        <v>2706</v>
      </c>
      <c r="I85" s="117">
        <v>1094</v>
      </c>
      <c r="J85" s="117">
        <v>68</v>
      </c>
      <c r="K85" s="118">
        <f t="shared" si="1"/>
        <v>6.2157221206581355E-2</v>
      </c>
      <c r="L85" s="115" t="s">
        <v>101</v>
      </c>
      <c r="M85" s="115" t="s">
        <v>101</v>
      </c>
    </row>
    <row r="86" spans="3:13" s="110" customFormat="1" ht="15.75" x14ac:dyDescent="0.2">
      <c r="C86" s="115" t="s">
        <v>2750</v>
      </c>
      <c r="D86" s="115" t="s">
        <v>101</v>
      </c>
      <c r="E86" s="115" t="s">
        <v>2339</v>
      </c>
      <c r="F86" s="114" t="s">
        <v>2418</v>
      </c>
      <c r="G86" s="115" t="s">
        <v>406</v>
      </c>
      <c r="H86" s="116" t="s">
        <v>2706</v>
      </c>
      <c r="I86" s="117">
        <v>6691</v>
      </c>
      <c r="J86" s="117">
        <v>257</v>
      </c>
      <c r="K86" s="118">
        <f t="shared" si="1"/>
        <v>3.840980421461665E-2</v>
      </c>
      <c r="L86" s="115" t="s">
        <v>101</v>
      </c>
      <c r="M86" s="115" t="s">
        <v>101</v>
      </c>
    </row>
    <row r="87" spans="3:13" s="110" customFormat="1" ht="15.75" x14ac:dyDescent="0.2">
      <c r="C87" s="115" t="s">
        <v>2750</v>
      </c>
      <c r="D87" s="115" t="s">
        <v>101</v>
      </c>
      <c r="E87" s="115" t="s">
        <v>2339</v>
      </c>
      <c r="F87" s="114" t="s">
        <v>2419</v>
      </c>
      <c r="G87" s="115" t="s">
        <v>403</v>
      </c>
      <c r="H87" s="116" t="s">
        <v>2706</v>
      </c>
      <c r="I87" s="117">
        <v>2231</v>
      </c>
      <c r="J87" s="117">
        <v>124</v>
      </c>
      <c r="K87" s="118">
        <f t="shared" si="1"/>
        <v>5.5580457194083374E-2</v>
      </c>
      <c r="L87" s="115" t="s">
        <v>101</v>
      </c>
      <c r="M87" s="115" t="s">
        <v>101</v>
      </c>
    </row>
    <row r="88" spans="3:13" s="110" customFormat="1" ht="15.75" x14ac:dyDescent="0.2">
      <c r="C88" s="115" t="s">
        <v>2750</v>
      </c>
      <c r="D88" s="115" t="s">
        <v>101</v>
      </c>
      <c r="E88" s="115" t="s">
        <v>2339</v>
      </c>
      <c r="F88" s="114" t="s">
        <v>2420</v>
      </c>
      <c r="G88" s="115" t="s">
        <v>406</v>
      </c>
      <c r="H88" s="116" t="s">
        <v>2706</v>
      </c>
      <c r="I88" s="117">
        <v>9881</v>
      </c>
      <c r="J88" s="117">
        <v>250</v>
      </c>
      <c r="K88" s="118">
        <f t="shared" si="1"/>
        <v>2.5301082886347536E-2</v>
      </c>
      <c r="L88" s="115" t="s">
        <v>101</v>
      </c>
      <c r="M88" s="115" t="s">
        <v>101</v>
      </c>
    </row>
    <row r="89" spans="3:13" s="110" customFormat="1" ht="15.75" x14ac:dyDescent="0.2">
      <c r="C89" s="115" t="s">
        <v>2750</v>
      </c>
      <c r="D89" s="115" t="s">
        <v>101</v>
      </c>
      <c r="E89" s="115" t="s">
        <v>100</v>
      </c>
      <c r="F89" s="114" t="s">
        <v>811</v>
      </c>
      <c r="G89" s="115" t="s">
        <v>404</v>
      </c>
      <c r="H89" s="116" t="s">
        <v>2705</v>
      </c>
      <c r="I89" s="117">
        <v>2367</v>
      </c>
      <c r="J89" s="117">
        <v>71</v>
      </c>
      <c r="K89" s="118">
        <f t="shared" si="1"/>
        <v>2.9995775242923531E-2</v>
      </c>
      <c r="L89" s="115" t="s">
        <v>101</v>
      </c>
      <c r="M89" s="115" t="s">
        <v>99</v>
      </c>
    </row>
    <row r="90" spans="3:13" s="110" customFormat="1" ht="15.75" x14ac:dyDescent="0.2">
      <c r="C90" s="115" t="s">
        <v>2750</v>
      </c>
      <c r="D90" s="115" t="s">
        <v>101</v>
      </c>
      <c r="E90" s="115" t="s">
        <v>100</v>
      </c>
      <c r="F90" s="114" t="s">
        <v>449</v>
      </c>
      <c r="G90" s="115" t="s">
        <v>403</v>
      </c>
      <c r="H90" s="116" t="s">
        <v>2706</v>
      </c>
      <c r="I90" s="117">
        <v>477</v>
      </c>
      <c r="J90" s="117">
        <v>24</v>
      </c>
      <c r="K90" s="118">
        <f t="shared" si="1"/>
        <v>5.0314465408805034E-2</v>
      </c>
      <c r="L90" s="115" t="s">
        <v>28</v>
      </c>
      <c r="M90" s="115" t="s">
        <v>28</v>
      </c>
    </row>
    <row r="91" spans="3:13" s="110" customFormat="1" ht="15.75" x14ac:dyDescent="0.2">
      <c r="C91" s="115" t="s">
        <v>2750</v>
      </c>
      <c r="D91" s="115" t="s">
        <v>101</v>
      </c>
      <c r="E91" s="115" t="s">
        <v>100</v>
      </c>
      <c r="F91" s="114" t="s">
        <v>812</v>
      </c>
      <c r="G91" s="115" t="s">
        <v>403</v>
      </c>
      <c r="H91" s="116" t="s">
        <v>2706</v>
      </c>
      <c r="I91" s="117">
        <v>152</v>
      </c>
      <c r="J91" s="117">
        <v>16</v>
      </c>
      <c r="K91" s="118">
        <f t="shared" si="1"/>
        <v>0.10526315789473684</v>
      </c>
      <c r="L91" s="115" t="s">
        <v>28</v>
      </c>
      <c r="M91" s="115" t="s">
        <v>28</v>
      </c>
    </row>
    <row r="92" spans="3:13" s="110" customFormat="1" ht="15.75" x14ac:dyDescent="0.2">
      <c r="C92" s="115" t="s">
        <v>2750</v>
      </c>
      <c r="D92" s="115" t="s">
        <v>101</v>
      </c>
      <c r="E92" s="115" t="s">
        <v>100</v>
      </c>
      <c r="F92" s="114" t="s">
        <v>736</v>
      </c>
      <c r="G92" s="115" t="s">
        <v>404</v>
      </c>
      <c r="H92" s="116" t="s">
        <v>2705</v>
      </c>
      <c r="I92" s="117">
        <v>1866</v>
      </c>
      <c r="J92" s="117">
        <v>57</v>
      </c>
      <c r="K92" s="118">
        <f t="shared" si="1"/>
        <v>3.0546623794212219E-2</v>
      </c>
      <c r="L92" s="115" t="s">
        <v>101</v>
      </c>
      <c r="M92" s="115" t="s">
        <v>97</v>
      </c>
    </row>
    <row r="93" spans="3:13" s="110" customFormat="1" ht="15.75" x14ac:dyDescent="0.2">
      <c r="C93" s="115" t="s">
        <v>2750</v>
      </c>
      <c r="D93" s="115" t="s">
        <v>101</v>
      </c>
      <c r="E93" s="115" t="s">
        <v>100</v>
      </c>
      <c r="F93" s="114" t="s">
        <v>448</v>
      </c>
      <c r="G93" s="115" t="s">
        <v>403</v>
      </c>
      <c r="H93" s="116" t="s">
        <v>2706</v>
      </c>
      <c r="I93" s="117">
        <v>686</v>
      </c>
      <c r="J93" s="117">
        <v>27</v>
      </c>
      <c r="K93" s="118">
        <f t="shared" si="1"/>
        <v>3.9358600583090382E-2</v>
      </c>
      <c r="L93" s="115" t="s">
        <v>101</v>
      </c>
      <c r="M93" s="115" t="s">
        <v>100</v>
      </c>
    </row>
    <row r="94" spans="3:13" s="110" customFormat="1" ht="15.75" x14ac:dyDescent="0.2">
      <c r="C94" s="115" t="s">
        <v>2750</v>
      </c>
      <c r="D94" s="115" t="s">
        <v>101</v>
      </c>
      <c r="E94" s="115" t="s">
        <v>100</v>
      </c>
      <c r="F94" s="114" t="s">
        <v>450</v>
      </c>
      <c r="G94" s="115" t="s">
        <v>403</v>
      </c>
      <c r="H94" s="116" t="s">
        <v>2706</v>
      </c>
      <c r="I94" s="117">
        <v>410</v>
      </c>
      <c r="J94" s="117">
        <v>31</v>
      </c>
      <c r="K94" s="118">
        <f t="shared" si="1"/>
        <v>7.5609756097560973E-2</v>
      </c>
      <c r="L94" s="115" t="s">
        <v>28</v>
      </c>
      <c r="M94" s="115" t="s">
        <v>28</v>
      </c>
    </row>
    <row r="95" spans="3:13" s="110" customFormat="1" ht="15.75" x14ac:dyDescent="0.2">
      <c r="C95" s="115" t="s">
        <v>2750</v>
      </c>
      <c r="D95" s="115" t="s">
        <v>101</v>
      </c>
      <c r="E95" s="115" t="s">
        <v>100</v>
      </c>
      <c r="F95" s="114" t="s">
        <v>738</v>
      </c>
      <c r="G95" s="115" t="s">
        <v>403</v>
      </c>
      <c r="H95" s="116" t="s">
        <v>2705</v>
      </c>
      <c r="I95" s="117">
        <v>626</v>
      </c>
      <c r="J95" s="117">
        <v>28</v>
      </c>
      <c r="K95" s="118">
        <f t="shared" si="1"/>
        <v>4.472843450479233E-2</v>
      </c>
      <c r="L95" s="115" t="s">
        <v>101</v>
      </c>
      <c r="M95" s="115" t="s">
        <v>99</v>
      </c>
    </row>
    <row r="96" spans="3:13" s="110" customFormat="1" ht="15.75" x14ac:dyDescent="0.2">
      <c r="C96" s="115" t="s">
        <v>2750</v>
      </c>
      <c r="D96" s="115" t="s">
        <v>101</v>
      </c>
      <c r="E96" s="115" t="s">
        <v>100</v>
      </c>
      <c r="F96" s="114" t="s">
        <v>734</v>
      </c>
      <c r="G96" s="115" t="s">
        <v>405</v>
      </c>
      <c r="H96" s="116" t="s">
        <v>2706</v>
      </c>
      <c r="I96" s="117">
        <v>2208</v>
      </c>
      <c r="J96" s="117">
        <v>120</v>
      </c>
      <c r="K96" s="118">
        <f t="shared" si="1"/>
        <v>5.434782608695652E-2</v>
      </c>
      <c r="L96" s="115" t="s">
        <v>101</v>
      </c>
      <c r="M96" s="115" t="s">
        <v>100</v>
      </c>
    </row>
    <row r="97" spans="3:13" s="110" customFormat="1" ht="15.75" x14ac:dyDescent="0.2">
      <c r="C97" s="115" t="s">
        <v>2750</v>
      </c>
      <c r="D97" s="115" t="s">
        <v>101</v>
      </c>
      <c r="E97" s="115" t="s">
        <v>100</v>
      </c>
      <c r="F97" s="114" t="s">
        <v>2422</v>
      </c>
      <c r="G97" s="115" t="s">
        <v>403</v>
      </c>
      <c r="H97" s="116" t="s">
        <v>2706</v>
      </c>
      <c r="I97" s="117">
        <v>274</v>
      </c>
      <c r="J97" s="117">
        <v>16</v>
      </c>
      <c r="K97" s="118">
        <f t="shared" si="1"/>
        <v>5.8394160583941604E-2</v>
      </c>
      <c r="L97" s="115" t="s">
        <v>101</v>
      </c>
      <c r="M97" s="115" t="s">
        <v>100</v>
      </c>
    </row>
    <row r="98" spans="3:13" s="110" customFormat="1" ht="15.75" x14ac:dyDescent="0.2">
      <c r="C98" s="115" t="s">
        <v>2750</v>
      </c>
      <c r="D98" s="115" t="s">
        <v>101</v>
      </c>
      <c r="E98" s="115" t="s">
        <v>100</v>
      </c>
      <c r="F98" s="114" t="s">
        <v>810</v>
      </c>
      <c r="G98" s="115" t="s">
        <v>403</v>
      </c>
      <c r="H98" s="116" t="s">
        <v>2705</v>
      </c>
      <c r="I98" s="117">
        <v>437</v>
      </c>
      <c r="J98" s="117">
        <v>8</v>
      </c>
      <c r="K98" s="118">
        <f t="shared" si="1"/>
        <v>1.8306636155606407E-2</v>
      </c>
      <c r="L98" s="115" t="s">
        <v>101</v>
      </c>
      <c r="M98" s="115" t="s">
        <v>97</v>
      </c>
    </row>
    <row r="99" spans="3:13" s="110" customFormat="1" ht="15.75" x14ac:dyDescent="0.2">
      <c r="C99" s="115" t="s">
        <v>2750</v>
      </c>
      <c r="D99" s="115" t="s">
        <v>101</v>
      </c>
      <c r="E99" s="115" t="s">
        <v>100</v>
      </c>
      <c r="F99" s="114" t="s">
        <v>385</v>
      </c>
      <c r="G99" s="115" t="s">
        <v>405</v>
      </c>
      <c r="H99" s="116" t="s">
        <v>2705</v>
      </c>
      <c r="I99" s="117">
        <v>1982</v>
      </c>
      <c r="J99" s="117">
        <v>89</v>
      </c>
      <c r="K99" s="118">
        <f t="shared" si="1"/>
        <v>4.4904137235116041E-2</v>
      </c>
      <c r="L99" s="115" t="s">
        <v>101</v>
      </c>
      <c r="M99" s="115" t="s">
        <v>93</v>
      </c>
    </row>
    <row r="100" spans="3:13" s="110" customFormat="1" ht="15.75" x14ac:dyDescent="0.2">
      <c r="C100" s="115" t="s">
        <v>2750</v>
      </c>
      <c r="D100" s="115" t="s">
        <v>101</v>
      </c>
      <c r="E100" s="115" t="s">
        <v>100</v>
      </c>
      <c r="F100" s="114" t="s">
        <v>447</v>
      </c>
      <c r="G100" s="115" t="s">
        <v>404</v>
      </c>
      <c r="H100" s="116" t="s">
        <v>2706</v>
      </c>
      <c r="I100" s="117">
        <v>993</v>
      </c>
      <c r="J100" s="117">
        <v>38</v>
      </c>
      <c r="K100" s="118">
        <f t="shared" si="1"/>
        <v>3.8267875125881166E-2</v>
      </c>
      <c r="L100" s="115" t="s">
        <v>101</v>
      </c>
      <c r="M100" s="115" t="s">
        <v>100</v>
      </c>
    </row>
    <row r="101" spans="3:13" s="110" customFormat="1" ht="15.75" x14ac:dyDescent="0.2">
      <c r="C101" s="115" t="s">
        <v>2750</v>
      </c>
      <c r="D101" s="115" t="s">
        <v>101</v>
      </c>
      <c r="E101" s="115" t="s">
        <v>100</v>
      </c>
      <c r="F101" s="114" t="s">
        <v>737</v>
      </c>
      <c r="G101" s="115" t="s">
        <v>403</v>
      </c>
      <c r="H101" s="116" t="s">
        <v>2705</v>
      </c>
      <c r="I101" s="117">
        <v>713</v>
      </c>
      <c r="J101" s="117">
        <v>25</v>
      </c>
      <c r="K101" s="118">
        <f t="shared" si="1"/>
        <v>3.5063113604488078E-2</v>
      </c>
      <c r="L101" s="115" t="s">
        <v>101</v>
      </c>
      <c r="M101" s="115" t="s">
        <v>99</v>
      </c>
    </row>
    <row r="102" spans="3:13" s="110" customFormat="1" ht="15.75" x14ac:dyDescent="0.2">
      <c r="C102" s="115" t="s">
        <v>2750</v>
      </c>
      <c r="D102" s="115" t="s">
        <v>101</v>
      </c>
      <c r="E102" s="115" t="s">
        <v>100</v>
      </c>
      <c r="F102" s="114" t="s">
        <v>735</v>
      </c>
      <c r="G102" s="115" t="s">
        <v>404</v>
      </c>
      <c r="H102" s="116" t="s">
        <v>2705</v>
      </c>
      <c r="I102" s="117">
        <v>771</v>
      </c>
      <c r="J102" s="117">
        <v>34</v>
      </c>
      <c r="K102" s="118">
        <f t="shared" si="1"/>
        <v>4.4098573281452662E-2</v>
      </c>
      <c r="L102" s="115" t="s">
        <v>101</v>
      </c>
      <c r="M102" s="115" t="s">
        <v>97</v>
      </c>
    </row>
    <row r="103" spans="3:13" s="110" customFormat="1" ht="15.75" x14ac:dyDescent="0.2">
      <c r="C103" s="115" t="s">
        <v>2750</v>
      </c>
      <c r="D103" s="115" t="s">
        <v>101</v>
      </c>
      <c r="E103" s="115" t="s">
        <v>1345</v>
      </c>
      <c r="F103" s="114" t="s">
        <v>741</v>
      </c>
      <c r="G103" s="115" t="s">
        <v>405</v>
      </c>
      <c r="H103" s="116" t="s">
        <v>2705</v>
      </c>
      <c r="I103" s="117">
        <v>898</v>
      </c>
      <c r="J103" s="117">
        <v>47</v>
      </c>
      <c r="K103" s="118">
        <f t="shared" si="1"/>
        <v>5.2338530066815145E-2</v>
      </c>
      <c r="L103" s="115" t="s">
        <v>114</v>
      </c>
      <c r="M103" s="115" t="s">
        <v>112</v>
      </c>
    </row>
    <row r="104" spans="3:13" s="110" customFormat="1" ht="15.75" x14ac:dyDescent="0.2">
      <c r="C104" s="115" t="s">
        <v>2750</v>
      </c>
      <c r="D104" s="115" t="s">
        <v>101</v>
      </c>
      <c r="E104" s="115" t="s">
        <v>1345</v>
      </c>
      <c r="F104" s="114" t="s">
        <v>743</v>
      </c>
      <c r="G104" s="115" t="s">
        <v>403</v>
      </c>
      <c r="H104" s="116" t="s">
        <v>2705</v>
      </c>
      <c r="I104" s="117">
        <v>649</v>
      </c>
      <c r="J104" s="117">
        <v>48</v>
      </c>
      <c r="K104" s="118">
        <f t="shared" si="1"/>
        <v>7.3959938366718034E-2</v>
      </c>
      <c r="L104" s="115" t="s">
        <v>101</v>
      </c>
      <c r="M104" s="115" t="s">
        <v>104</v>
      </c>
    </row>
    <row r="105" spans="3:13" s="110" customFormat="1" ht="15.75" x14ac:dyDescent="0.2">
      <c r="C105" s="115" t="s">
        <v>2750</v>
      </c>
      <c r="D105" s="115" t="s">
        <v>101</v>
      </c>
      <c r="E105" s="115" t="s">
        <v>1345</v>
      </c>
      <c r="F105" s="114" t="s">
        <v>2424</v>
      </c>
      <c r="G105" s="115" t="s">
        <v>403</v>
      </c>
      <c r="H105" s="116" t="s">
        <v>2706</v>
      </c>
      <c r="I105" s="117">
        <v>251</v>
      </c>
      <c r="J105" s="117">
        <v>13</v>
      </c>
      <c r="K105" s="118">
        <f t="shared" si="1"/>
        <v>5.1792828685258967E-2</v>
      </c>
      <c r="L105" s="115" t="s">
        <v>101</v>
      </c>
      <c r="M105" s="115" t="s">
        <v>101</v>
      </c>
    </row>
    <row r="106" spans="3:13" s="110" customFormat="1" ht="15.75" x14ac:dyDescent="0.2">
      <c r="C106" s="115" t="s">
        <v>2750</v>
      </c>
      <c r="D106" s="115" t="s">
        <v>101</v>
      </c>
      <c r="E106" s="115" t="s">
        <v>1345</v>
      </c>
      <c r="F106" s="114" t="s">
        <v>2425</v>
      </c>
      <c r="G106" s="115" t="s">
        <v>403</v>
      </c>
      <c r="H106" s="116" t="s">
        <v>2706</v>
      </c>
      <c r="I106" s="117">
        <v>102</v>
      </c>
      <c r="J106" s="117">
        <v>15</v>
      </c>
      <c r="K106" s="118">
        <f t="shared" si="1"/>
        <v>0.14705882352941177</v>
      </c>
      <c r="L106" s="115" t="s">
        <v>114</v>
      </c>
      <c r="M106" s="115" t="s">
        <v>107</v>
      </c>
    </row>
    <row r="107" spans="3:13" s="110" customFormat="1" ht="15.75" x14ac:dyDescent="0.2">
      <c r="C107" s="115" t="s">
        <v>2750</v>
      </c>
      <c r="D107" s="115" t="s">
        <v>101</v>
      </c>
      <c r="E107" s="115" t="s">
        <v>1345</v>
      </c>
      <c r="F107" s="114" t="s">
        <v>2426</v>
      </c>
      <c r="G107" s="115" t="s">
        <v>403</v>
      </c>
      <c r="H107" s="116" t="s">
        <v>2705</v>
      </c>
      <c r="I107" s="117">
        <v>495</v>
      </c>
      <c r="J107" s="117">
        <v>35</v>
      </c>
      <c r="K107" s="118">
        <f t="shared" si="1"/>
        <v>7.0707070707070704E-2</v>
      </c>
      <c r="L107" s="115" t="s">
        <v>2</v>
      </c>
      <c r="M107" s="115" t="s">
        <v>0</v>
      </c>
    </row>
    <row r="108" spans="3:13" s="110" customFormat="1" ht="15.75" x14ac:dyDescent="0.2">
      <c r="C108" s="115" t="s">
        <v>2750</v>
      </c>
      <c r="D108" s="115" t="s">
        <v>101</v>
      </c>
      <c r="E108" s="115" t="s">
        <v>1345</v>
      </c>
      <c r="F108" s="114" t="s">
        <v>2427</v>
      </c>
      <c r="G108" s="115" t="s">
        <v>403</v>
      </c>
      <c r="H108" s="116" t="s">
        <v>2706</v>
      </c>
      <c r="I108" s="117">
        <v>3110</v>
      </c>
      <c r="J108" s="117">
        <v>5</v>
      </c>
      <c r="K108" s="118">
        <f t="shared" si="1"/>
        <v>1.6077170418006431E-3</v>
      </c>
      <c r="L108" s="115" t="s">
        <v>101</v>
      </c>
      <c r="M108" s="115" t="s">
        <v>101</v>
      </c>
    </row>
    <row r="109" spans="3:13" s="110" customFormat="1" ht="15.75" x14ac:dyDescent="0.2">
      <c r="C109" s="115" t="s">
        <v>2750</v>
      </c>
      <c r="D109" s="115" t="s">
        <v>101</v>
      </c>
      <c r="E109" s="115" t="s">
        <v>1345</v>
      </c>
      <c r="F109" s="114" t="s">
        <v>2428</v>
      </c>
      <c r="G109" s="115" t="s">
        <v>403</v>
      </c>
      <c r="H109" s="116" t="s">
        <v>2706</v>
      </c>
      <c r="I109" s="117">
        <v>1337</v>
      </c>
      <c r="J109" s="117">
        <v>50</v>
      </c>
      <c r="K109" s="118">
        <f t="shared" si="1"/>
        <v>3.7397157816005985E-2</v>
      </c>
      <c r="L109" s="115" t="s">
        <v>101</v>
      </c>
      <c r="M109" s="115" t="s">
        <v>101</v>
      </c>
    </row>
    <row r="110" spans="3:13" s="110" customFormat="1" ht="15.75" x14ac:dyDescent="0.2">
      <c r="C110" s="115" t="s">
        <v>2750</v>
      </c>
      <c r="D110" s="115" t="s">
        <v>101</v>
      </c>
      <c r="E110" s="115" t="s">
        <v>1345</v>
      </c>
      <c r="F110" s="114" t="s">
        <v>2429</v>
      </c>
      <c r="G110" s="115" t="s">
        <v>405</v>
      </c>
      <c r="H110" s="116" t="s">
        <v>2706</v>
      </c>
      <c r="I110" s="117">
        <v>880</v>
      </c>
      <c r="J110" s="117">
        <v>97</v>
      </c>
      <c r="K110" s="118">
        <f t="shared" si="1"/>
        <v>0.11022727272727273</v>
      </c>
      <c r="L110" s="115" t="s">
        <v>101</v>
      </c>
      <c r="M110" s="115" t="s">
        <v>101</v>
      </c>
    </row>
    <row r="111" spans="3:13" s="110" customFormat="1" ht="15.75" x14ac:dyDescent="0.2">
      <c r="C111" s="115" t="s">
        <v>2750</v>
      </c>
      <c r="D111" s="115" t="s">
        <v>101</v>
      </c>
      <c r="E111" s="115" t="s">
        <v>1345</v>
      </c>
      <c r="F111" s="114" t="s">
        <v>740</v>
      </c>
      <c r="G111" s="115" t="s">
        <v>403</v>
      </c>
      <c r="H111" s="116" t="s">
        <v>2705</v>
      </c>
      <c r="I111" s="117">
        <v>67</v>
      </c>
      <c r="J111" s="117">
        <v>5</v>
      </c>
      <c r="K111" s="118">
        <f t="shared" si="1"/>
        <v>7.4626865671641784E-2</v>
      </c>
      <c r="L111" s="115" t="s">
        <v>114</v>
      </c>
      <c r="M111" s="115" t="s">
        <v>106</v>
      </c>
    </row>
    <row r="112" spans="3:13" s="110" customFormat="1" ht="15.75" x14ac:dyDescent="0.2">
      <c r="C112" s="115" t="s">
        <v>2750</v>
      </c>
      <c r="D112" s="115" t="s">
        <v>101</v>
      </c>
      <c r="E112" s="115" t="s">
        <v>1345</v>
      </c>
      <c r="F112" s="114" t="s">
        <v>2430</v>
      </c>
      <c r="G112" s="115" t="s">
        <v>403</v>
      </c>
      <c r="H112" s="116" t="s">
        <v>2705</v>
      </c>
      <c r="I112" s="117">
        <v>141</v>
      </c>
      <c r="J112" s="117">
        <v>3</v>
      </c>
      <c r="K112" s="118">
        <f t="shared" si="1"/>
        <v>2.1276595744680851E-2</v>
      </c>
      <c r="L112" s="115" t="s">
        <v>114</v>
      </c>
      <c r="M112" s="115" t="s">
        <v>106</v>
      </c>
    </row>
    <row r="113" spans="3:13" s="110" customFormat="1" ht="15.75" x14ac:dyDescent="0.2">
      <c r="C113" s="115" t="s">
        <v>2750</v>
      </c>
      <c r="D113" s="115" t="s">
        <v>101</v>
      </c>
      <c r="E113" s="115" t="s">
        <v>1345</v>
      </c>
      <c r="F113" s="114" t="s">
        <v>2431</v>
      </c>
      <c r="G113" s="115" t="s">
        <v>404</v>
      </c>
      <c r="H113" s="116" t="s">
        <v>2706</v>
      </c>
      <c r="I113" s="117">
        <v>979</v>
      </c>
      <c r="J113" s="117">
        <v>66</v>
      </c>
      <c r="K113" s="118">
        <f t="shared" si="1"/>
        <v>6.741573033707865E-2</v>
      </c>
      <c r="L113" s="115" t="s">
        <v>101</v>
      </c>
      <c r="M113" s="115" t="s">
        <v>101</v>
      </c>
    </row>
    <row r="114" spans="3:13" s="110" customFormat="1" ht="15.75" x14ac:dyDescent="0.2">
      <c r="C114" s="115" t="s">
        <v>2750</v>
      </c>
      <c r="D114" s="115" t="s">
        <v>101</v>
      </c>
      <c r="E114" s="115" t="s">
        <v>1345</v>
      </c>
      <c r="F114" s="114" t="s">
        <v>2432</v>
      </c>
      <c r="G114" s="115" t="s">
        <v>404</v>
      </c>
      <c r="H114" s="116" t="s">
        <v>2706</v>
      </c>
      <c r="I114" s="117">
        <v>860</v>
      </c>
      <c r="J114" s="117">
        <v>48</v>
      </c>
      <c r="K114" s="118">
        <f t="shared" si="1"/>
        <v>5.5813953488372092E-2</v>
      </c>
      <c r="L114" s="115" t="s">
        <v>101</v>
      </c>
      <c r="M114" s="115" t="s">
        <v>101</v>
      </c>
    </row>
    <row r="115" spans="3:13" s="110" customFormat="1" ht="31.5" x14ac:dyDescent="0.2">
      <c r="C115" s="115" t="s">
        <v>2750</v>
      </c>
      <c r="D115" s="115" t="s">
        <v>101</v>
      </c>
      <c r="E115" s="115" t="s">
        <v>1345</v>
      </c>
      <c r="F115" s="114" t="s">
        <v>2433</v>
      </c>
      <c r="G115" s="115" t="s">
        <v>403</v>
      </c>
      <c r="H115" s="116" t="s">
        <v>2705</v>
      </c>
      <c r="I115" s="117">
        <v>301</v>
      </c>
      <c r="J115" s="117">
        <v>44</v>
      </c>
      <c r="K115" s="118">
        <f t="shared" si="1"/>
        <v>0.1461794019933555</v>
      </c>
      <c r="L115" s="115" t="s">
        <v>101</v>
      </c>
      <c r="M115" s="115" t="s">
        <v>104</v>
      </c>
    </row>
    <row r="116" spans="3:13" s="110" customFormat="1" ht="15.75" x14ac:dyDescent="0.2">
      <c r="C116" s="115" t="s">
        <v>2750</v>
      </c>
      <c r="D116" s="115" t="s">
        <v>101</v>
      </c>
      <c r="E116" s="115" t="s">
        <v>1345</v>
      </c>
      <c r="F116" s="114" t="s">
        <v>2434</v>
      </c>
      <c r="G116" s="115" t="s">
        <v>403</v>
      </c>
      <c r="H116" s="116" t="s">
        <v>2706</v>
      </c>
      <c r="I116" s="117">
        <v>476</v>
      </c>
      <c r="J116" s="117">
        <v>28</v>
      </c>
      <c r="K116" s="118">
        <f t="shared" si="1"/>
        <v>5.8823529411764705E-2</v>
      </c>
      <c r="L116" s="115" t="s">
        <v>101</v>
      </c>
      <c r="M116" s="115" t="s">
        <v>101</v>
      </c>
    </row>
    <row r="117" spans="3:13" s="110" customFormat="1" ht="15.75" x14ac:dyDescent="0.2">
      <c r="C117" s="115" t="s">
        <v>2750</v>
      </c>
      <c r="D117" s="115" t="s">
        <v>101</v>
      </c>
      <c r="E117" s="115" t="s">
        <v>1345</v>
      </c>
      <c r="F117" s="114" t="s">
        <v>809</v>
      </c>
      <c r="G117" s="115" t="s">
        <v>403</v>
      </c>
      <c r="H117" s="116" t="s">
        <v>2706</v>
      </c>
      <c r="I117" s="117">
        <v>195</v>
      </c>
      <c r="J117" s="117">
        <v>14</v>
      </c>
      <c r="K117" s="118">
        <f t="shared" si="1"/>
        <v>7.179487179487179E-2</v>
      </c>
      <c r="L117" s="115" t="s">
        <v>114</v>
      </c>
      <c r="M117" s="115" t="s">
        <v>107</v>
      </c>
    </row>
    <row r="118" spans="3:13" s="110" customFormat="1" ht="15.75" x14ac:dyDescent="0.2">
      <c r="C118" s="115" t="s">
        <v>2750</v>
      </c>
      <c r="D118" s="115" t="s">
        <v>101</v>
      </c>
      <c r="E118" s="115" t="s">
        <v>1345</v>
      </c>
      <c r="F118" s="114" t="s">
        <v>808</v>
      </c>
      <c r="G118" s="115" t="s">
        <v>403</v>
      </c>
      <c r="H118" s="116" t="s">
        <v>2705</v>
      </c>
      <c r="I118" s="117">
        <v>531</v>
      </c>
      <c r="J118" s="117">
        <v>28</v>
      </c>
      <c r="K118" s="118">
        <f t="shared" si="1"/>
        <v>5.2730696798493411E-2</v>
      </c>
      <c r="L118" s="115" t="s">
        <v>114</v>
      </c>
      <c r="M118" s="115" t="s">
        <v>112</v>
      </c>
    </row>
    <row r="119" spans="3:13" s="110" customFormat="1" ht="15.75" x14ac:dyDescent="0.2">
      <c r="C119" s="115" t="s">
        <v>2750</v>
      </c>
      <c r="D119" s="115" t="s">
        <v>101</v>
      </c>
      <c r="E119" s="115" t="s">
        <v>1345</v>
      </c>
      <c r="F119" s="114" t="s">
        <v>807</v>
      </c>
      <c r="G119" s="115" t="s">
        <v>405</v>
      </c>
      <c r="H119" s="116" t="s">
        <v>2705</v>
      </c>
      <c r="I119" s="117">
        <v>928</v>
      </c>
      <c r="J119" s="117">
        <v>40</v>
      </c>
      <c r="K119" s="118">
        <f t="shared" si="1"/>
        <v>4.3103448275862072E-2</v>
      </c>
      <c r="L119" s="115" t="s">
        <v>114</v>
      </c>
      <c r="M119" s="115" t="s">
        <v>106</v>
      </c>
    </row>
    <row r="120" spans="3:13" s="110" customFormat="1" ht="15.75" x14ac:dyDescent="0.2">
      <c r="C120" s="115" t="s">
        <v>2750</v>
      </c>
      <c r="D120" s="115" t="s">
        <v>101</v>
      </c>
      <c r="E120" s="115" t="s">
        <v>1345</v>
      </c>
      <c r="F120" s="114" t="s">
        <v>744</v>
      </c>
      <c r="G120" s="115" t="s">
        <v>403</v>
      </c>
      <c r="H120" s="116" t="s">
        <v>2705</v>
      </c>
      <c r="I120" s="117">
        <v>1259</v>
      </c>
      <c r="J120" s="117">
        <v>70</v>
      </c>
      <c r="K120" s="118">
        <f t="shared" si="1"/>
        <v>5.5599682287529782E-2</v>
      </c>
      <c r="L120" s="115" t="s">
        <v>101</v>
      </c>
      <c r="M120" s="115" t="s">
        <v>104</v>
      </c>
    </row>
    <row r="121" spans="3:13" s="110" customFormat="1" ht="15.75" x14ac:dyDescent="0.2">
      <c r="C121" s="115" t="s">
        <v>2750</v>
      </c>
      <c r="D121" s="115" t="s">
        <v>101</v>
      </c>
      <c r="E121" s="115" t="s">
        <v>1345</v>
      </c>
      <c r="F121" s="114" t="s">
        <v>2789</v>
      </c>
      <c r="G121" s="115" t="s">
        <v>403</v>
      </c>
      <c r="H121" s="116" t="s">
        <v>2706</v>
      </c>
      <c r="I121" s="117">
        <v>120</v>
      </c>
      <c r="J121" s="117">
        <v>0</v>
      </c>
      <c r="K121" s="118">
        <f t="shared" si="1"/>
        <v>0</v>
      </c>
      <c r="L121" s="115" t="s">
        <v>114</v>
      </c>
      <c r="M121" s="115" t="s">
        <v>107</v>
      </c>
    </row>
    <row r="122" spans="3:13" s="110" customFormat="1" ht="15.75" x14ac:dyDescent="0.2">
      <c r="C122" s="115" t="s">
        <v>2750</v>
      </c>
      <c r="D122" s="115" t="s">
        <v>101</v>
      </c>
      <c r="E122" s="115" t="s">
        <v>1345</v>
      </c>
      <c r="F122" s="114" t="s">
        <v>2790</v>
      </c>
      <c r="G122" s="115" t="s">
        <v>405</v>
      </c>
      <c r="H122" s="116" t="s">
        <v>2706</v>
      </c>
      <c r="I122" s="117">
        <v>688</v>
      </c>
      <c r="J122" s="117">
        <v>0</v>
      </c>
      <c r="K122" s="118">
        <f t="shared" si="1"/>
        <v>0</v>
      </c>
      <c r="L122" s="115" t="s">
        <v>101</v>
      </c>
      <c r="M122" s="115" t="s">
        <v>101</v>
      </c>
    </row>
    <row r="123" spans="3:13" s="110" customFormat="1" ht="15.75" x14ac:dyDescent="0.2">
      <c r="C123" s="115" t="s">
        <v>2750</v>
      </c>
      <c r="D123" s="115" t="s">
        <v>101</v>
      </c>
      <c r="E123" s="115" t="s">
        <v>1345</v>
      </c>
      <c r="F123" s="114" t="s">
        <v>2791</v>
      </c>
      <c r="G123" s="115" t="s">
        <v>403</v>
      </c>
      <c r="H123" s="116" t="s">
        <v>2705</v>
      </c>
      <c r="I123" s="117">
        <v>312</v>
      </c>
      <c r="J123" s="117">
        <v>0</v>
      </c>
      <c r="K123" s="118">
        <f t="shared" si="1"/>
        <v>0</v>
      </c>
      <c r="L123" s="115" t="s">
        <v>101</v>
      </c>
      <c r="M123" s="115" t="s">
        <v>104</v>
      </c>
    </row>
    <row r="124" spans="3:13" s="110" customFormat="1" ht="15.75" x14ac:dyDescent="0.2">
      <c r="C124" s="115" t="s">
        <v>2750</v>
      </c>
      <c r="D124" s="115" t="s">
        <v>101</v>
      </c>
      <c r="E124" s="115" t="s">
        <v>1345</v>
      </c>
      <c r="F124" s="114" t="s">
        <v>742</v>
      </c>
      <c r="G124" s="115" t="s">
        <v>403</v>
      </c>
      <c r="H124" s="116" t="s">
        <v>2705</v>
      </c>
      <c r="I124" s="117">
        <v>509</v>
      </c>
      <c r="J124" s="117">
        <v>27</v>
      </c>
      <c r="K124" s="118">
        <f t="shared" si="1"/>
        <v>5.304518664047151E-2</v>
      </c>
      <c r="L124" s="115" t="s">
        <v>2</v>
      </c>
      <c r="M124" s="115" t="s">
        <v>2</v>
      </c>
    </row>
    <row r="125" spans="3:13" s="110" customFormat="1" ht="15.75" x14ac:dyDescent="0.2">
      <c r="C125" s="115" t="s">
        <v>2750</v>
      </c>
      <c r="D125" s="115" t="s">
        <v>101</v>
      </c>
      <c r="E125" s="115" t="s">
        <v>96</v>
      </c>
      <c r="F125" s="114" t="s">
        <v>443</v>
      </c>
      <c r="G125" s="115" t="s">
        <v>403</v>
      </c>
      <c r="H125" s="116" t="s">
        <v>2705</v>
      </c>
      <c r="I125" s="117">
        <v>446</v>
      </c>
      <c r="J125" s="117">
        <v>27</v>
      </c>
      <c r="K125" s="118">
        <f t="shared" si="1"/>
        <v>6.0538116591928252E-2</v>
      </c>
      <c r="L125" s="115" t="s">
        <v>101</v>
      </c>
      <c r="M125" s="115" t="s">
        <v>96</v>
      </c>
    </row>
    <row r="126" spans="3:13" s="110" customFormat="1" ht="15.75" x14ac:dyDescent="0.2">
      <c r="C126" s="115" t="s">
        <v>2750</v>
      </c>
      <c r="D126" s="115" t="s">
        <v>101</v>
      </c>
      <c r="E126" s="115" t="s">
        <v>96</v>
      </c>
      <c r="F126" s="114" t="s">
        <v>746</v>
      </c>
      <c r="G126" s="115" t="s">
        <v>403</v>
      </c>
      <c r="H126" s="116" t="s">
        <v>2705</v>
      </c>
      <c r="I126" s="117">
        <v>492</v>
      </c>
      <c r="J126" s="117">
        <v>22</v>
      </c>
      <c r="K126" s="118">
        <f t="shared" si="1"/>
        <v>4.4715447154471545E-2</v>
      </c>
      <c r="L126" s="115" t="s">
        <v>101</v>
      </c>
      <c r="M126" s="115" t="s">
        <v>96</v>
      </c>
    </row>
    <row r="127" spans="3:13" s="110" customFormat="1" ht="15.75" x14ac:dyDescent="0.2">
      <c r="C127" s="115" t="s">
        <v>2750</v>
      </c>
      <c r="D127" s="115" t="s">
        <v>101</v>
      </c>
      <c r="E127" s="115" t="s">
        <v>96</v>
      </c>
      <c r="F127" s="114" t="s">
        <v>446</v>
      </c>
      <c r="G127" s="115" t="s">
        <v>405</v>
      </c>
      <c r="H127" s="116" t="s">
        <v>2705</v>
      </c>
      <c r="I127" s="117">
        <v>3956</v>
      </c>
      <c r="J127" s="117">
        <v>146</v>
      </c>
      <c r="K127" s="118">
        <f t="shared" si="1"/>
        <v>3.6905965621840245E-2</v>
      </c>
      <c r="L127" s="115" t="s">
        <v>101</v>
      </c>
      <c r="M127" s="115" t="s">
        <v>96</v>
      </c>
    </row>
    <row r="128" spans="3:13" s="110" customFormat="1" ht="15.75" x14ac:dyDescent="0.2">
      <c r="C128" s="115" t="s">
        <v>2750</v>
      </c>
      <c r="D128" s="115" t="s">
        <v>101</v>
      </c>
      <c r="E128" s="115" t="s">
        <v>96</v>
      </c>
      <c r="F128" s="114" t="s">
        <v>2436</v>
      </c>
      <c r="G128" s="115" t="s">
        <v>403</v>
      </c>
      <c r="H128" s="116" t="s">
        <v>2705</v>
      </c>
      <c r="I128" s="117">
        <v>553</v>
      </c>
      <c r="J128" s="117">
        <v>17</v>
      </c>
      <c r="K128" s="118">
        <f t="shared" si="1"/>
        <v>3.074141048824593E-2</v>
      </c>
      <c r="L128" s="115" t="s">
        <v>101</v>
      </c>
      <c r="M128" s="115" t="s">
        <v>96</v>
      </c>
    </row>
    <row r="129" spans="3:13" s="110" customFormat="1" ht="15.75" x14ac:dyDescent="0.2">
      <c r="C129" s="115" t="s">
        <v>2750</v>
      </c>
      <c r="D129" s="115" t="s">
        <v>101</v>
      </c>
      <c r="E129" s="115" t="s">
        <v>96</v>
      </c>
      <c r="F129" s="114" t="s">
        <v>445</v>
      </c>
      <c r="G129" s="115" t="s">
        <v>403</v>
      </c>
      <c r="H129" s="116" t="s">
        <v>2705</v>
      </c>
      <c r="I129" s="117">
        <v>847</v>
      </c>
      <c r="J129" s="117">
        <v>23</v>
      </c>
      <c r="K129" s="118">
        <f t="shared" si="1"/>
        <v>2.7154663518299881E-2</v>
      </c>
      <c r="L129" s="115" t="s">
        <v>101</v>
      </c>
      <c r="M129" s="115" t="s">
        <v>96</v>
      </c>
    </row>
    <row r="130" spans="3:13" s="110" customFormat="1" ht="15.75" x14ac:dyDescent="0.2">
      <c r="C130" s="115" t="s">
        <v>2750</v>
      </c>
      <c r="D130" s="115" t="s">
        <v>101</v>
      </c>
      <c r="E130" s="115" t="s">
        <v>96</v>
      </c>
      <c r="F130" s="114" t="s">
        <v>444</v>
      </c>
      <c r="G130" s="115" t="s">
        <v>403</v>
      </c>
      <c r="H130" s="116" t="s">
        <v>2705</v>
      </c>
      <c r="I130" s="117">
        <v>857</v>
      </c>
      <c r="J130" s="117">
        <v>15</v>
      </c>
      <c r="K130" s="118">
        <f t="shared" si="1"/>
        <v>1.7502917152858809E-2</v>
      </c>
      <c r="L130" s="115" t="s">
        <v>101</v>
      </c>
      <c r="M130" s="115" t="s">
        <v>96</v>
      </c>
    </row>
    <row r="131" spans="3:13" s="110" customFormat="1" ht="15.75" x14ac:dyDescent="0.2">
      <c r="C131" s="115" t="s">
        <v>2750</v>
      </c>
      <c r="D131" s="115" t="s">
        <v>92</v>
      </c>
      <c r="E131" s="115" t="s">
        <v>92</v>
      </c>
      <c r="F131" s="114" t="s">
        <v>383</v>
      </c>
      <c r="G131" s="115" t="s">
        <v>404</v>
      </c>
      <c r="H131" s="116" t="s">
        <v>2705</v>
      </c>
      <c r="I131" s="117">
        <v>1340</v>
      </c>
      <c r="J131" s="117">
        <v>52</v>
      </c>
      <c r="K131" s="118">
        <f t="shared" si="1"/>
        <v>3.880597014925373E-2</v>
      </c>
      <c r="L131" s="115" t="s">
        <v>92</v>
      </c>
      <c r="M131" s="115" t="s">
        <v>91</v>
      </c>
    </row>
    <row r="132" spans="3:13" s="110" customFormat="1" ht="15.75" x14ac:dyDescent="0.2">
      <c r="C132" s="115" t="s">
        <v>2750</v>
      </c>
      <c r="D132" s="115" t="s">
        <v>92</v>
      </c>
      <c r="E132" s="115" t="s">
        <v>92</v>
      </c>
      <c r="F132" s="114" t="s">
        <v>382</v>
      </c>
      <c r="G132" s="115" t="s">
        <v>404</v>
      </c>
      <c r="H132" s="116" t="s">
        <v>2705</v>
      </c>
      <c r="I132" s="117">
        <v>1456</v>
      </c>
      <c r="J132" s="117">
        <v>34</v>
      </c>
      <c r="K132" s="118">
        <f t="shared" si="1"/>
        <v>2.3351648351648352E-2</v>
      </c>
      <c r="L132" s="115" t="s">
        <v>92</v>
      </c>
      <c r="M132" s="115" t="s">
        <v>91</v>
      </c>
    </row>
    <row r="133" spans="3:13" s="110" customFormat="1" ht="15.75" x14ac:dyDescent="0.2">
      <c r="C133" s="115" t="s">
        <v>2750</v>
      </c>
      <c r="D133" s="115" t="s">
        <v>92</v>
      </c>
      <c r="E133" s="115" t="s">
        <v>92</v>
      </c>
      <c r="F133" s="114" t="s">
        <v>430</v>
      </c>
      <c r="G133" s="115" t="s">
        <v>404</v>
      </c>
      <c r="H133" s="116" t="s">
        <v>2706</v>
      </c>
      <c r="I133" s="117">
        <v>1872</v>
      </c>
      <c r="J133" s="117">
        <v>64</v>
      </c>
      <c r="K133" s="118">
        <f t="shared" si="1"/>
        <v>3.4188034188034191E-2</v>
      </c>
      <c r="L133" s="115" t="s">
        <v>92</v>
      </c>
      <c r="M133" s="115" t="s">
        <v>92</v>
      </c>
    </row>
    <row r="134" spans="3:13" s="110" customFormat="1" ht="15.75" x14ac:dyDescent="0.2">
      <c r="C134" s="115" t="s">
        <v>2750</v>
      </c>
      <c r="D134" s="115" t="s">
        <v>92</v>
      </c>
      <c r="E134" s="115" t="s">
        <v>92</v>
      </c>
      <c r="F134" s="114" t="s">
        <v>380</v>
      </c>
      <c r="G134" s="115" t="s">
        <v>404</v>
      </c>
      <c r="H134" s="116" t="s">
        <v>2705</v>
      </c>
      <c r="I134" s="117">
        <v>2229</v>
      </c>
      <c r="J134" s="117">
        <v>98</v>
      </c>
      <c r="K134" s="118">
        <f t="shared" si="1"/>
        <v>4.3965903992821895E-2</v>
      </c>
      <c r="L134" s="115" t="s">
        <v>92</v>
      </c>
      <c r="M134" s="115" t="s">
        <v>90</v>
      </c>
    </row>
    <row r="135" spans="3:13" s="110" customFormat="1" ht="15.75" x14ac:dyDescent="0.2">
      <c r="C135" s="115" t="s">
        <v>2750</v>
      </c>
      <c r="D135" s="115" t="s">
        <v>92</v>
      </c>
      <c r="E135" s="115" t="s">
        <v>92</v>
      </c>
      <c r="F135" s="114" t="s">
        <v>431</v>
      </c>
      <c r="G135" s="115" t="s">
        <v>403</v>
      </c>
      <c r="H135" s="116" t="s">
        <v>2706</v>
      </c>
      <c r="I135" s="117">
        <v>516</v>
      </c>
      <c r="J135" s="117">
        <v>26</v>
      </c>
      <c r="K135" s="118">
        <f t="shared" si="1"/>
        <v>5.0387596899224806E-2</v>
      </c>
      <c r="L135" s="115" t="s">
        <v>92</v>
      </c>
      <c r="M135" s="115" t="s">
        <v>92</v>
      </c>
    </row>
    <row r="136" spans="3:13" s="110" customFormat="1" ht="15.75" x14ac:dyDescent="0.2">
      <c r="C136" s="115" t="s">
        <v>2750</v>
      </c>
      <c r="D136" s="115" t="s">
        <v>92</v>
      </c>
      <c r="E136" s="115" t="s">
        <v>92</v>
      </c>
      <c r="F136" s="114" t="s">
        <v>702</v>
      </c>
      <c r="G136" s="115" t="s">
        <v>405</v>
      </c>
      <c r="H136" s="116" t="s">
        <v>2705</v>
      </c>
      <c r="I136" s="117">
        <v>1709</v>
      </c>
      <c r="J136" s="117">
        <v>63</v>
      </c>
      <c r="K136" s="118">
        <f t="shared" si="1"/>
        <v>3.6863662960795789E-2</v>
      </c>
      <c r="L136" s="115" t="s">
        <v>92</v>
      </c>
      <c r="M136" s="115" t="s">
        <v>91</v>
      </c>
    </row>
    <row r="137" spans="3:13" s="110" customFormat="1" ht="15.75" x14ac:dyDescent="0.2">
      <c r="C137" s="115" t="s">
        <v>2750</v>
      </c>
      <c r="D137" s="115" t="s">
        <v>92</v>
      </c>
      <c r="E137" s="115" t="s">
        <v>92</v>
      </c>
      <c r="F137" s="114" t="s">
        <v>2441</v>
      </c>
      <c r="G137" s="115" t="s">
        <v>404</v>
      </c>
      <c r="H137" s="116" t="s">
        <v>2706</v>
      </c>
      <c r="I137" s="117">
        <v>1396</v>
      </c>
      <c r="J137" s="117">
        <v>55</v>
      </c>
      <c r="K137" s="118">
        <f t="shared" si="1"/>
        <v>3.9398280802292261E-2</v>
      </c>
      <c r="L137" s="115" t="s">
        <v>92</v>
      </c>
      <c r="M137" s="115" t="s">
        <v>92</v>
      </c>
    </row>
    <row r="138" spans="3:13" s="110" customFormat="1" ht="15.75" x14ac:dyDescent="0.2">
      <c r="C138" s="115" t="s">
        <v>2750</v>
      </c>
      <c r="D138" s="115" t="s">
        <v>92</v>
      </c>
      <c r="E138" s="115" t="s">
        <v>92</v>
      </c>
      <c r="F138" s="114" t="s">
        <v>813</v>
      </c>
      <c r="G138" s="115" t="s">
        <v>403</v>
      </c>
      <c r="H138" s="116" t="s">
        <v>2705</v>
      </c>
      <c r="I138" s="117">
        <v>69</v>
      </c>
      <c r="J138" s="117">
        <v>17</v>
      </c>
      <c r="K138" s="118">
        <f t="shared" si="1"/>
        <v>0.24637681159420291</v>
      </c>
      <c r="L138" s="115" t="s">
        <v>92</v>
      </c>
      <c r="M138" s="115" t="s">
        <v>91</v>
      </c>
    </row>
    <row r="139" spans="3:13" s="110" customFormat="1" ht="15.75" x14ac:dyDescent="0.2">
      <c r="C139" s="115" t="s">
        <v>2750</v>
      </c>
      <c r="D139" s="115" t="s">
        <v>92</v>
      </c>
      <c r="E139" s="115" t="s">
        <v>92</v>
      </c>
      <c r="F139" s="114" t="s">
        <v>429</v>
      </c>
      <c r="G139" s="115" t="s">
        <v>402</v>
      </c>
      <c r="H139" s="116" t="s">
        <v>2706</v>
      </c>
      <c r="I139" s="117">
        <v>7904</v>
      </c>
      <c r="J139" s="117">
        <v>173</v>
      </c>
      <c r="K139" s="118">
        <f t="shared" si="1"/>
        <v>2.1887651821862347E-2</v>
      </c>
      <c r="L139" s="115" t="s">
        <v>92</v>
      </c>
      <c r="M139" s="115" t="s">
        <v>92</v>
      </c>
    </row>
    <row r="140" spans="3:13" s="110" customFormat="1" ht="15.75" x14ac:dyDescent="0.2">
      <c r="C140" s="115" t="s">
        <v>2750</v>
      </c>
      <c r="D140" s="115" t="s">
        <v>92</v>
      </c>
      <c r="E140" s="115" t="s">
        <v>92</v>
      </c>
      <c r="F140" s="114" t="s">
        <v>381</v>
      </c>
      <c r="G140" s="115" t="s">
        <v>403</v>
      </c>
      <c r="H140" s="116" t="s">
        <v>2705</v>
      </c>
      <c r="I140" s="117">
        <v>708</v>
      </c>
      <c r="J140" s="117">
        <v>17</v>
      </c>
      <c r="K140" s="118">
        <f t="shared" si="1"/>
        <v>2.4011299435028249E-2</v>
      </c>
      <c r="L140" s="115" t="s">
        <v>92</v>
      </c>
      <c r="M140" s="115" t="s">
        <v>91</v>
      </c>
    </row>
    <row r="141" spans="3:13" s="110" customFormat="1" ht="15.75" x14ac:dyDescent="0.2">
      <c r="C141" s="115" t="s">
        <v>2750</v>
      </c>
      <c r="D141" s="115" t="s">
        <v>92</v>
      </c>
      <c r="E141" s="115" t="s">
        <v>92</v>
      </c>
      <c r="F141" s="114" t="s">
        <v>378</v>
      </c>
      <c r="G141" s="115" t="s">
        <v>403</v>
      </c>
      <c r="H141" s="116" t="s">
        <v>2705</v>
      </c>
      <c r="I141" s="117">
        <v>1516</v>
      </c>
      <c r="J141" s="117">
        <v>86</v>
      </c>
      <c r="K141" s="118">
        <f t="shared" si="1"/>
        <v>5.6728232189973617E-2</v>
      </c>
      <c r="L141" s="115" t="s">
        <v>92</v>
      </c>
      <c r="M141" s="115" t="s">
        <v>90</v>
      </c>
    </row>
    <row r="142" spans="3:13" s="110" customFormat="1" ht="15.75" x14ac:dyDescent="0.2">
      <c r="C142" s="115" t="s">
        <v>2750</v>
      </c>
      <c r="D142" s="115" t="s">
        <v>92</v>
      </c>
      <c r="E142" s="115" t="s">
        <v>92</v>
      </c>
      <c r="F142" s="114" t="s">
        <v>2792</v>
      </c>
      <c r="G142" s="115" t="s">
        <v>403</v>
      </c>
      <c r="H142" s="116" t="s">
        <v>2706</v>
      </c>
      <c r="I142" s="117">
        <v>369</v>
      </c>
      <c r="J142" s="117">
        <v>0</v>
      </c>
      <c r="K142" s="118">
        <f t="shared" si="1"/>
        <v>0</v>
      </c>
      <c r="L142" s="115" t="s">
        <v>92</v>
      </c>
      <c r="M142" s="115" t="s">
        <v>92</v>
      </c>
    </row>
    <row r="143" spans="3:13" s="110" customFormat="1" ht="15.75" x14ac:dyDescent="0.2">
      <c r="C143" s="115" t="s">
        <v>2750</v>
      </c>
      <c r="D143" s="115" t="s">
        <v>92</v>
      </c>
      <c r="E143" s="115" t="s">
        <v>92</v>
      </c>
      <c r="F143" s="114" t="s">
        <v>379</v>
      </c>
      <c r="G143" s="115" t="s">
        <v>404</v>
      </c>
      <c r="H143" s="116" t="s">
        <v>2705</v>
      </c>
      <c r="I143" s="117">
        <v>710</v>
      </c>
      <c r="J143" s="117">
        <v>53</v>
      </c>
      <c r="K143" s="118">
        <f t="shared" si="1"/>
        <v>7.464788732394366E-2</v>
      </c>
      <c r="L143" s="115" t="s">
        <v>92</v>
      </c>
      <c r="M143" s="115" t="s">
        <v>90</v>
      </c>
    </row>
    <row r="144" spans="3:13" s="110" customFormat="1" ht="15.75" x14ac:dyDescent="0.2">
      <c r="C144" s="115" t="s">
        <v>2750</v>
      </c>
      <c r="D144" s="115" t="s">
        <v>92</v>
      </c>
      <c r="E144" s="115" t="s">
        <v>92</v>
      </c>
      <c r="F144" s="114" t="s">
        <v>2793</v>
      </c>
      <c r="G144" s="115" t="s">
        <v>404</v>
      </c>
      <c r="H144" s="116" t="s">
        <v>2705</v>
      </c>
      <c r="I144" s="117">
        <v>698</v>
      </c>
      <c r="J144" s="117">
        <v>0</v>
      </c>
      <c r="K144" s="118">
        <f t="shared" si="1"/>
        <v>0</v>
      </c>
      <c r="L144" s="115" t="s">
        <v>92</v>
      </c>
      <c r="M144" s="115" t="s">
        <v>90</v>
      </c>
    </row>
    <row r="145" spans="3:13" s="110" customFormat="1" ht="15.75" x14ac:dyDescent="0.2">
      <c r="C145" s="115" t="s">
        <v>2750</v>
      </c>
      <c r="D145" s="115" t="s">
        <v>92</v>
      </c>
      <c r="E145" s="115" t="s">
        <v>2364</v>
      </c>
      <c r="F145" s="114" t="s">
        <v>377</v>
      </c>
      <c r="G145" s="115" t="s">
        <v>405</v>
      </c>
      <c r="H145" s="116" t="s">
        <v>2705</v>
      </c>
      <c r="I145" s="117">
        <v>1975</v>
      </c>
      <c r="J145" s="117">
        <v>84</v>
      </c>
      <c r="K145" s="118">
        <f t="shared" si="1"/>
        <v>4.2531645569620254E-2</v>
      </c>
      <c r="L145" s="115" t="s">
        <v>92</v>
      </c>
      <c r="M145" s="115" t="s">
        <v>91</v>
      </c>
    </row>
    <row r="146" spans="3:13" s="110" customFormat="1" ht="15.75" x14ac:dyDescent="0.2">
      <c r="C146" s="115" t="s">
        <v>2750</v>
      </c>
      <c r="D146" s="115" t="s">
        <v>92</v>
      </c>
      <c r="E146" s="115" t="s">
        <v>2364</v>
      </c>
      <c r="F146" s="114" t="s">
        <v>752</v>
      </c>
      <c r="G146" s="115" t="s">
        <v>403</v>
      </c>
      <c r="H146" s="116" t="s">
        <v>2705</v>
      </c>
      <c r="I146" s="117">
        <v>797</v>
      </c>
      <c r="J146" s="117">
        <v>25</v>
      </c>
      <c r="K146" s="118">
        <f t="shared" ref="K146:K209" si="2">+J146/I146</f>
        <v>3.1367628607277293E-2</v>
      </c>
      <c r="L146" s="115" t="s">
        <v>92</v>
      </c>
      <c r="M146" s="115" t="s">
        <v>91</v>
      </c>
    </row>
    <row r="147" spans="3:13" s="110" customFormat="1" ht="15.75" x14ac:dyDescent="0.2">
      <c r="C147" s="115" t="s">
        <v>2750</v>
      </c>
      <c r="D147" s="115" t="s">
        <v>92</v>
      </c>
      <c r="E147" s="115" t="s">
        <v>2364</v>
      </c>
      <c r="F147" s="114" t="s">
        <v>432</v>
      </c>
      <c r="G147" s="115" t="s">
        <v>404</v>
      </c>
      <c r="H147" s="116" t="s">
        <v>2705</v>
      </c>
      <c r="I147" s="117">
        <v>1625</v>
      </c>
      <c r="J147" s="117">
        <v>51</v>
      </c>
      <c r="K147" s="118">
        <f t="shared" si="2"/>
        <v>3.1384615384615386E-2</v>
      </c>
      <c r="L147" s="115" t="s">
        <v>92</v>
      </c>
      <c r="M147" s="115" t="s">
        <v>91</v>
      </c>
    </row>
    <row r="148" spans="3:13" s="110" customFormat="1" ht="15.75" x14ac:dyDescent="0.2">
      <c r="C148" s="115" t="s">
        <v>2750</v>
      </c>
      <c r="D148" s="115" t="s">
        <v>92</v>
      </c>
      <c r="E148" s="115" t="s">
        <v>2364</v>
      </c>
      <c r="F148" s="114" t="s">
        <v>2443</v>
      </c>
      <c r="G148" s="115" t="s">
        <v>403</v>
      </c>
      <c r="H148" s="116" t="s">
        <v>2705</v>
      </c>
      <c r="I148" s="117">
        <v>401</v>
      </c>
      <c r="J148" s="117">
        <v>17</v>
      </c>
      <c r="K148" s="118">
        <f t="shared" si="2"/>
        <v>4.2394014962593519E-2</v>
      </c>
      <c r="L148" s="115" t="s">
        <v>92</v>
      </c>
      <c r="M148" s="115" t="s">
        <v>90</v>
      </c>
    </row>
    <row r="149" spans="3:13" s="110" customFormat="1" ht="15.75" x14ac:dyDescent="0.2">
      <c r="C149" s="115" t="s">
        <v>2750</v>
      </c>
      <c r="D149" s="115" t="s">
        <v>92</v>
      </c>
      <c r="E149" s="115" t="s">
        <v>2364</v>
      </c>
      <c r="F149" s="114" t="s">
        <v>376</v>
      </c>
      <c r="G149" s="115" t="s">
        <v>403</v>
      </c>
      <c r="H149" s="116" t="s">
        <v>2705</v>
      </c>
      <c r="I149" s="117">
        <v>763</v>
      </c>
      <c r="J149" s="117">
        <v>24</v>
      </c>
      <c r="K149" s="118">
        <f t="shared" si="2"/>
        <v>3.1454783748361727E-2</v>
      </c>
      <c r="L149" s="115" t="s">
        <v>92</v>
      </c>
      <c r="M149" s="115" t="s">
        <v>91</v>
      </c>
    </row>
    <row r="150" spans="3:13" s="110" customFormat="1" ht="15.75" x14ac:dyDescent="0.2">
      <c r="C150" s="115" t="s">
        <v>2750</v>
      </c>
      <c r="D150" s="115" t="s">
        <v>92</v>
      </c>
      <c r="E150" s="115" t="s">
        <v>2364</v>
      </c>
      <c r="F150" s="114" t="s">
        <v>433</v>
      </c>
      <c r="G150" s="115" t="s">
        <v>405</v>
      </c>
      <c r="H150" s="116" t="s">
        <v>2705</v>
      </c>
      <c r="I150" s="117">
        <v>1516</v>
      </c>
      <c r="J150" s="117">
        <v>83</v>
      </c>
      <c r="K150" s="118">
        <f t="shared" si="2"/>
        <v>5.4749340369393142E-2</v>
      </c>
      <c r="L150" s="115" t="s">
        <v>92</v>
      </c>
      <c r="M150" s="115" t="s">
        <v>90</v>
      </c>
    </row>
    <row r="151" spans="3:13" s="110" customFormat="1" ht="15.75" x14ac:dyDescent="0.2">
      <c r="C151" s="115" t="s">
        <v>2750</v>
      </c>
      <c r="D151" s="115" t="s">
        <v>92</v>
      </c>
      <c r="E151" s="115" t="s">
        <v>1168</v>
      </c>
      <c r="F151" s="114" t="s">
        <v>434</v>
      </c>
      <c r="G151" s="115" t="s">
        <v>403</v>
      </c>
      <c r="H151" s="116" t="s">
        <v>2705</v>
      </c>
      <c r="I151" s="117">
        <v>550</v>
      </c>
      <c r="J151" s="117">
        <v>19</v>
      </c>
      <c r="K151" s="118">
        <f t="shared" si="2"/>
        <v>3.4545454545454546E-2</v>
      </c>
      <c r="L151" s="115" t="s">
        <v>92</v>
      </c>
      <c r="M151" s="115" t="s">
        <v>89</v>
      </c>
    </row>
    <row r="152" spans="3:13" s="110" customFormat="1" ht="15.75" x14ac:dyDescent="0.2">
      <c r="C152" s="115" t="s">
        <v>2750</v>
      </c>
      <c r="D152" s="115" t="s">
        <v>92</v>
      </c>
      <c r="E152" s="115" t="s">
        <v>1168</v>
      </c>
      <c r="F152" s="114" t="s">
        <v>375</v>
      </c>
      <c r="G152" s="115" t="s">
        <v>405</v>
      </c>
      <c r="H152" s="116" t="s">
        <v>2705</v>
      </c>
      <c r="I152" s="117">
        <v>1521</v>
      </c>
      <c r="J152" s="117">
        <v>49</v>
      </c>
      <c r="K152" s="118">
        <f t="shared" si="2"/>
        <v>3.2215647600262985E-2</v>
      </c>
      <c r="L152" s="115" t="s">
        <v>92</v>
      </c>
      <c r="M152" s="115" t="s">
        <v>89</v>
      </c>
    </row>
    <row r="153" spans="3:13" s="110" customFormat="1" ht="15.75" x14ac:dyDescent="0.2">
      <c r="C153" s="115" t="s">
        <v>2750</v>
      </c>
      <c r="D153" s="115" t="s">
        <v>92</v>
      </c>
      <c r="E153" s="115" t="s">
        <v>1168</v>
      </c>
      <c r="F153" s="114" t="s">
        <v>436</v>
      </c>
      <c r="G153" s="115" t="s">
        <v>403</v>
      </c>
      <c r="H153" s="116" t="s">
        <v>2705</v>
      </c>
      <c r="I153" s="117">
        <v>338</v>
      </c>
      <c r="J153" s="117">
        <v>17</v>
      </c>
      <c r="K153" s="118">
        <f t="shared" si="2"/>
        <v>5.0295857988165681E-2</v>
      </c>
      <c r="L153" s="115" t="s">
        <v>92</v>
      </c>
      <c r="M153" s="115" t="s">
        <v>89</v>
      </c>
    </row>
    <row r="154" spans="3:13" s="110" customFormat="1" ht="15.75" x14ac:dyDescent="0.2">
      <c r="C154" s="115" t="s">
        <v>2750</v>
      </c>
      <c r="D154" s="115" t="s">
        <v>92</v>
      </c>
      <c r="E154" s="115" t="s">
        <v>1168</v>
      </c>
      <c r="F154" s="114" t="s">
        <v>749</v>
      </c>
      <c r="G154" s="115" t="s">
        <v>403</v>
      </c>
      <c r="H154" s="116" t="s">
        <v>2705</v>
      </c>
      <c r="I154" s="117">
        <v>578</v>
      </c>
      <c r="J154" s="117">
        <v>33</v>
      </c>
      <c r="K154" s="118">
        <f t="shared" si="2"/>
        <v>5.7093425605536333E-2</v>
      </c>
      <c r="L154" s="115" t="s">
        <v>92</v>
      </c>
      <c r="M154" s="115" t="s">
        <v>89</v>
      </c>
    </row>
    <row r="155" spans="3:13" s="110" customFormat="1" ht="15.75" x14ac:dyDescent="0.2">
      <c r="C155" s="115" t="s">
        <v>2750</v>
      </c>
      <c r="D155" s="115" t="s">
        <v>92</v>
      </c>
      <c r="E155" s="115" t="s">
        <v>1168</v>
      </c>
      <c r="F155" s="114" t="s">
        <v>374</v>
      </c>
      <c r="G155" s="115" t="s">
        <v>403</v>
      </c>
      <c r="H155" s="116" t="s">
        <v>2705</v>
      </c>
      <c r="I155" s="117">
        <v>279</v>
      </c>
      <c r="J155" s="117">
        <v>55</v>
      </c>
      <c r="K155" s="118">
        <f t="shared" si="2"/>
        <v>0.1971326164874552</v>
      </c>
      <c r="L155" s="115" t="s">
        <v>92</v>
      </c>
      <c r="M155" s="115" t="s">
        <v>89</v>
      </c>
    </row>
    <row r="156" spans="3:13" s="110" customFormat="1" ht="15.75" x14ac:dyDescent="0.2">
      <c r="C156" s="115" t="s">
        <v>2750</v>
      </c>
      <c r="D156" s="115" t="s">
        <v>92</v>
      </c>
      <c r="E156" s="115" t="s">
        <v>1168</v>
      </c>
      <c r="F156" s="114" t="s">
        <v>435</v>
      </c>
      <c r="G156" s="115" t="s">
        <v>403</v>
      </c>
      <c r="H156" s="116" t="s">
        <v>2705</v>
      </c>
      <c r="I156" s="117">
        <v>348</v>
      </c>
      <c r="J156" s="117">
        <v>12</v>
      </c>
      <c r="K156" s="118">
        <f t="shared" si="2"/>
        <v>3.4482758620689655E-2</v>
      </c>
      <c r="L156" s="115" t="s">
        <v>92</v>
      </c>
      <c r="M156" s="115" t="s">
        <v>89</v>
      </c>
    </row>
    <row r="157" spans="3:13" s="110" customFormat="1" ht="15.75" x14ac:dyDescent="0.2">
      <c r="C157" s="115" t="s">
        <v>2750</v>
      </c>
      <c r="D157" s="115" t="s">
        <v>92</v>
      </c>
      <c r="E157" s="115" t="s">
        <v>1168</v>
      </c>
      <c r="F157" s="114" t="s">
        <v>2794</v>
      </c>
      <c r="G157" s="115" t="s">
        <v>403</v>
      </c>
      <c r="H157" s="116" t="s">
        <v>2705</v>
      </c>
      <c r="I157" s="117">
        <v>254</v>
      </c>
      <c r="J157" s="117">
        <v>0</v>
      </c>
      <c r="K157" s="118">
        <f t="shared" si="2"/>
        <v>0</v>
      </c>
      <c r="L157" s="115" t="s">
        <v>92</v>
      </c>
      <c r="M157" s="115" t="s">
        <v>89</v>
      </c>
    </row>
    <row r="158" spans="3:13" s="110" customFormat="1" ht="15.75" x14ac:dyDescent="0.2">
      <c r="C158" s="115" t="s">
        <v>2750</v>
      </c>
      <c r="D158" s="115" t="s">
        <v>64</v>
      </c>
      <c r="E158" s="115" t="s">
        <v>64</v>
      </c>
      <c r="F158" s="114" t="s">
        <v>454</v>
      </c>
      <c r="G158" s="115" t="s">
        <v>403</v>
      </c>
      <c r="H158" s="116" t="s">
        <v>2705</v>
      </c>
      <c r="I158" s="117">
        <v>737</v>
      </c>
      <c r="J158" s="117">
        <v>33</v>
      </c>
      <c r="K158" s="118">
        <f t="shared" si="2"/>
        <v>4.4776119402985072E-2</v>
      </c>
      <c r="L158" s="115" t="s">
        <v>64</v>
      </c>
      <c r="M158" s="115" t="s">
        <v>66</v>
      </c>
    </row>
    <row r="159" spans="3:13" s="110" customFormat="1" ht="15.75" x14ac:dyDescent="0.2">
      <c r="C159" s="115" t="s">
        <v>2750</v>
      </c>
      <c r="D159" s="115" t="s">
        <v>64</v>
      </c>
      <c r="E159" s="115" t="s">
        <v>64</v>
      </c>
      <c r="F159" s="114" t="s">
        <v>457</v>
      </c>
      <c r="G159" s="115" t="s">
        <v>403</v>
      </c>
      <c r="H159" s="116" t="s">
        <v>2705</v>
      </c>
      <c r="I159" s="117">
        <v>505</v>
      </c>
      <c r="J159" s="117">
        <v>31</v>
      </c>
      <c r="K159" s="118">
        <f t="shared" si="2"/>
        <v>6.1386138613861385E-2</v>
      </c>
      <c r="L159" s="115" t="s">
        <v>64</v>
      </c>
      <c r="M159" s="115" t="s">
        <v>65</v>
      </c>
    </row>
    <row r="160" spans="3:13" s="110" customFormat="1" ht="15.75" x14ac:dyDescent="0.2">
      <c r="C160" s="115" t="s">
        <v>2750</v>
      </c>
      <c r="D160" s="115" t="s">
        <v>64</v>
      </c>
      <c r="E160" s="115" t="s">
        <v>64</v>
      </c>
      <c r="F160" s="114" t="s">
        <v>371</v>
      </c>
      <c r="G160" s="115" t="s">
        <v>402</v>
      </c>
      <c r="H160" s="116" t="s">
        <v>2706</v>
      </c>
      <c r="I160" s="117">
        <v>6795</v>
      </c>
      <c r="J160" s="117">
        <v>210</v>
      </c>
      <c r="K160" s="118">
        <f t="shared" si="2"/>
        <v>3.0905077262693158E-2</v>
      </c>
      <c r="L160" s="115" t="s">
        <v>64</v>
      </c>
      <c r="M160" s="115" t="s">
        <v>64</v>
      </c>
    </row>
    <row r="161" spans="3:13" s="110" customFormat="1" ht="15.75" x14ac:dyDescent="0.2">
      <c r="C161" s="115" t="s">
        <v>2750</v>
      </c>
      <c r="D161" s="115" t="s">
        <v>64</v>
      </c>
      <c r="E161" s="115" t="s">
        <v>64</v>
      </c>
      <c r="F161" s="114" t="s">
        <v>452</v>
      </c>
      <c r="G161" s="115" t="s">
        <v>403</v>
      </c>
      <c r="H161" s="116" t="s">
        <v>2706</v>
      </c>
      <c r="I161" s="117">
        <v>567</v>
      </c>
      <c r="J161" s="117">
        <v>34</v>
      </c>
      <c r="K161" s="118">
        <f t="shared" si="2"/>
        <v>5.9964726631393295E-2</v>
      </c>
      <c r="L161" s="115" t="s">
        <v>64</v>
      </c>
      <c r="M161" s="115" t="s">
        <v>64</v>
      </c>
    </row>
    <row r="162" spans="3:13" s="110" customFormat="1" ht="15.75" x14ac:dyDescent="0.2">
      <c r="C162" s="115" t="s">
        <v>2750</v>
      </c>
      <c r="D162" s="115" t="s">
        <v>64</v>
      </c>
      <c r="E162" s="115" t="s">
        <v>64</v>
      </c>
      <c r="F162" s="114" t="s">
        <v>370</v>
      </c>
      <c r="G162" s="115" t="s">
        <v>404</v>
      </c>
      <c r="H162" s="116" t="s">
        <v>2705</v>
      </c>
      <c r="I162" s="117">
        <v>2977</v>
      </c>
      <c r="J162" s="117">
        <v>47</v>
      </c>
      <c r="K162" s="118">
        <f t="shared" si="2"/>
        <v>1.5787705744037622E-2</v>
      </c>
      <c r="L162" s="115" t="s">
        <v>64</v>
      </c>
      <c r="M162" s="115" t="s">
        <v>66</v>
      </c>
    </row>
    <row r="163" spans="3:13" s="110" customFormat="1" ht="15.75" x14ac:dyDescent="0.2">
      <c r="C163" s="115" t="s">
        <v>2750</v>
      </c>
      <c r="D163" s="115" t="s">
        <v>64</v>
      </c>
      <c r="E163" s="115" t="s">
        <v>64</v>
      </c>
      <c r="F163" s="114" t="s">
        <v>369</v>
      </c>
      <c r="G163" s="115" t="s">
        <v>403</v>
      </c>
      <c r="H163" s="116" t="s">
        <v>2705</v>
      </c>
      <c r="I163" s="117">
        <v>892</v>
      </c>
      <c r="J163" s="117">
        <v>66</v>
      </c>
      <c r="K163" s="118">
        <f t="shared" si="2"/>
        <v>7.3991031390134535E-2</v>
      </c>
      <c r="L163" s="115" t="s">
        <v>64</v>
      </c>
      <c r="M163" s="115" t="s">
        <v>66</v>
      </c>
    </row>
    <row r="164" spans="3:13" s="110" customFormat="1" ht="15.75" x14ac:dyDescent="0.2">
      <c r="C164" s="115" t="s">
        <v>2750</v>
      </c>
      <c r="D164" s="115" t="s">
        <v>64</v>
      </c>
      <c r="E164" s="115" t="s">
        <v>64</v>
      </c>
      <c r="F164" s="114" t="s">
        <v>365</v>
      </c>
      <c r="G164" s="115" t="s">
        <v>403</v>
      </c>
      <c r="H164" s="116" t="s">
        <v>2705</v>
      </c>
      <c r="I164" s="117">
        <v>1224</v>
      </c>
      <c r="J164" s="117">
        <v>77</v>
      </c>
      <c r="K164" s="118">
        <f t="shared" si="2"/>
        <v>6.2908496732026142E-2</v>
      </c>
      <c r="L164" s="115" t="s">
        <v>64</v>
      </c>
      <c r="M164" s="115" t="s">
        <v>65</v>
      </c>
    </row>
    <row r="165" spans="3:13" s="110" customFormat="1" ht="15.75" x14ac:dyDescent="0.2">
      <c r="C165" s="115" t="s">
        <v>2750</v>
      </c>
      <c r="D165" s="115" t="s">
        <v>64</v>
      </c>
      <c r="E165" s="115" t="s">
        <v>64</v>
      </c>
      <c r="F165" s="114" t="s">
        <v>754</v>
      </c>
      <c r="G165" s="115" t="s">
        <v>403</v>
      </c>
      <c r="H165" s="116" t="s">
        <v>2705</v>
      </c>
      <c r="I165" s="117">
        <v>536</v>
      </c>
      <c r="J165" s="117">
        <v>38</v>
      </c>
      <c r="K165" s="118">
        <f t="shared" si="2"/>
        <v>7.0895522388059698E-2</v>
      </c>
      <c r="L165" s="115" t="s">
        <v>64</v>
      </c>
      <c r="M165" s="115" t="s">
        <v>66</v>
      </c>
    </row>
    <row r="166" spans="3:13" s="110" customFormat="1" ht="15.75" x14ac:dyDescent="0.2">
      <c r="C166" s="115" t="s">
        <v>2750</v>
      </c>
      <c r="D166" s="115" t="s">
        <v>64</v>
      </c>
      <c r="E166" s="115" t="s">
        <v>64</v>
      </c>
      <c r="F166" s="114" t="s">
        <v>367</v>
      </c>
      <c r="G166" s="115" t="s">
        <v>403</v>
      </c>
      <c r="H166" s="116" t="s">
        <v>2705</v>
      </c>
      <c r="I166" s="117">
        <v>255</v>
      </c>
      <c r="J166" s="117">
        <v>12</v>
      </c>
      <c r="K166" s="118">
        <f t="shared" si="2"/>
        <v>4.7058823529411764E-2</v>
      </c>
      <c r="L166" s="115" t="s">
        <v>64</v>
      </c>
      <c r="M166" s="115" t="s">
        <v>66</v>
      </c>
    </row>
    <row r="167" spans="3:13" s="110" customFormat="1" ht="15.75" x14ac:dyDescent="0.2">
      <c r="C167" s="115" t="s">
        <v>2750</v>
      </c>
      <c r="D167" s="115" t="s">
        <v>64</v>
      </c>
      <c r="E167" s="115" t="s">
        <v>64</v>
      </c>
      <c r="F167" s="114" t="s">
        <v>2446</v>
      </c>
      <c r="G167" s="115" t="s">
        <v>403</v>
      </c>
      <c r="H167" s="116" t="s">
        <v>2705</v>
      </c>
      <c r="I167" s="117">
        <v>305</v>
      </c>
      <c r="J167" s="117">
        <v>19</v>
      </c>
      <c r="K167" s="118">
        <f t="shared" si="2"/>
        <v>6.2295081967213117E-2</v>
      </c>
      <c r="L167" s="115" t="s">
        <v>64</v>
      </c>
      <c r="M167" s="115" t="s">
        <v>66</v>
      </c>
    </row>
    <row r="168" spans="3:13" s="110" customFormat="1" ht="15.75" x14ac:dyDescent="0.2">
      <c r="C168" s="115" t="s">
        <v>2750</v>
      </c>
      <c r="D168" s="115" t="s">
        <v>64</v>
      </c>
      <c r="E168" s="115" t="s">
        <v>64</v>
      </c>
      <c r="F168" s="114" t="s">
        <v>451</v>
      </c>
      <c r="G168" s="115" t="s">
        <v>403</v>
      </c>
      <c r="H168" s="116" t="s">
        <v>2706</v>
      </c>
      <c r="I168" s="117">
        <v>541</v>
      </c>
      <c r="J168" s="117">
        <v>10</v>
      </c>
      <c r="K168" s="118">
        <f t="shared" si="2"/>
        <v>1.8484288354898338E-2</v>
      </c>
      <c r="L168" s="115" t="s">
        <v>64</v>
      </c>
      <c r="M168" s="115" t="s">
        <v>64</v>
      </c>
    </row>
    <row r="169" spans="3:13" s="110" customFormat="1" ht="15.75" x14ac:dyDescent="0.2">
      <c r="C169" s="115" t="s">
        <v>2750</v>
      </c>
      <c r="D169" s="115" t="s">
        <v>64</v>
      </c>
      <c r="E169" s="115" t="s">
        <v>64</v>
      </c>
      <c r="F169" s="114" t="s">
        <v>372</v>
      </c>
      <c r="G169" s="115" t="s">
        <v>403</v>
      </c>
      <c r="H169" s="116" t="s">
        <v>2705</v>
      </c>
      <c r="I169" s="117">
        <v>395</v>
      </c>
      <c r="J169" s="117">
        <v>24</v>
      </c>
      <c r="K169" s="118">
        <f t="shared" si="2"/>
        <v>6.0759493670886074E-2</v>
      </c>
      <c r="L169" s="115" t="s">
        <v>64</v>
      </c>
      <c r="M169" s="115" t="s">
        <v>65</v>
      </c>
    </row>
    <row r="170" spans="3:13" s="110" customFormat="1" ht="15.75" x14ac:dyDescent="0.2">
      <c r="C170" s="115" t="s">
        <v>2750</v>
      </c>
      <c r="D170" s="115" t="s">
        <v>64</v>
      </c>
      <c r="E170" s="115" t="s">
        <v>64</v>
      </c>
      <c r="F170" s="114" t="s">
        <v>364</v>
      </c>
      <c r="G170" s="115" t="s">
        <v>403</v>
      </c>
      <c r="H170" s="116" t="s">
        <v>2705</v>
      </c>
      <c r="I170" s="117">
        <v>594</v>
      </c>
      <c r="J170" s="117">
        <v>35</v>
      </c>
      <c r="K170" s="118">
        <f t="shared" si="2"/>
        <v>5.8922558922558925E-2</v>
      </c>
      <c r="L170" s="115" t="s">
        <v>64</v>
      </c>
      <c r="M170" s="115" t="s">
        <v>65</v>
      </c>
    </row>
    <row r="171" spans="3:13" s="110" customFormat="1" ht="15.75" x14ac:dyDescent="0.2">
      <c r="C171" s="115" t="s">
        <v>2750</v>
      </c>
      <c r="D171" s="115" t="s">
        <v>64</v>
      </c>
      <c r="E171" s="115" t="s">
        <v>64</v>
      </c>
      <c r="F171" s="114" t="s">
        <v>456</v>
      </c>
      <c r="G171" s="115" t="s">
        <v>403</v>
      </c>
      <c r="H171" s="116" t="s">
        <v>2705</v>
      </c>
      <c r="I171" s="117">
        <v>473</v>
      </c>
      <c r="J171" s="117">
        <v>29</v>
      </c>
      <c r="K171" s="118">
        <f t="shared" si="2"/>
        <v>6.13107822410148E-2</v>
      </c>
      <c r="L171" s="115" t="s">
        <v>64</v>
      </c>
      <c r="M171" s="115" t="s">
        <v>65</v>
      </c>
    </row>
    <row r="172" spans="3:13" s="110" customFormat="1" ht="15.75" x14ac:dyDescent="0.2">
      <c r="C172" s="115" t="s">
        <v>2750</v>
      </c>
      <c r="D172" s="115" t="s">
        <v>64</v>
      </c>
      <c r="E172" s="115" t="s">
        <v>64</v>
      </c>
      <c r="F172" s="114" t="s">
        <v>453</v>
      </c>
      <c r="G172" s="115" t="s">
        <v>403</v>
      </c>
      <c r="H172" s="116" t="s">
        <v>2706</v>
      </c>
      <c r="I172" s="117">
        <v>282</v>
      </c>
      <c r="J172" s="117">
        <v>19</v>
      </c>
      <c r="K172" s="118">
        <f t="shared" si="2"/>
        <v>6.7375886524822695E-2</v>
      </c>
      <c r="L172" s="115" t="s">
        <v>64</v>
      </c>
      <c r="M172" s="115" t="s">
        <v>64</v>
      </c>
    </row>
    <row r="173" spans="3:13" s="110" customFormat="1" ht="15.75" x14ac:dyDescent="0.2">
      <c r="C173" s="115" t="s">
        <v>2750</v>
      </c>
      <c r="D173" s="115" t="s">
        <v>64</v>
      </c>
      <c r="E173" s="115" t="s">
        <v>64</v>
      </c>
      <c r="F173" s="114" t="s">
        <v>368</v>
      </c>
      <c r="G173" s="115" t="s">
        <v>403</v>
      </c>
      <c r="H173" s="116" t="s">
        <v>2705</v>
      </c>
      <c r="I173" s="117">
        <v>1830</v>
      </c>
      <c r="J173" s="117">
        <v>132</v>
      </c>
      <c r="K173" s="118">
        <f t="shared" si="2"/>
        <v>7.2131147540983612E-2</v>
      </c>
      <c r="L173" s="115" t="s">
        <v>64</v>
      </c>
      <c r="M173" s="115" t="s">
        <v>66</v>
      </c>
    </row>
    <row r="174" spans="3:13" s="110" customFormat="1" ht="15.75" x14ac:dyDescent="0.2">
      <c r="C174" s="115" t="s">
        <v>2750</v>
      </c>
      <c r="D174" s="115" t="s">
        <v>64</v>
      </c>
      <c r="E174" s="115" t="s">
        <v>64</v>
      </c>
      <c r="F174" s="114" t="s">
        <v>2447</v>
      </c>
      <c r="G174" s="115" t="s">
        <v>403</v>
      </c>
      <c r="H174" s="116" t="s">
        <v>2705</v>
      </c>
      <c r="I174" s="117">
        <v>163</v>
      </c>
      <c r="J174" s="117">
        <v>9</v>
      </c>
      <c r="K174" s="118">
        <f t="shared" si="2"/>
        <v>5.5214723926380369E-2</v>
      </c>
      <c r="L174" s="115" t="s">
        <v>64</v>
      </c>
      <c r="M174" s="115" t="s">
        <v>66</v>
      </c>
    </row>
    <row r="175" spans="3:13" s="110" customFormat="1" ht="15.75" x14ac:dyDescent="0.2">
      <c r="C175" s="115" t="s">
        <v>2750</v>
      </c>
      <c r="D175" s="115" t="s">
        <v>64</v>
      </c>
      <c r="E175" s="115" t="s">
        <v>64</v>
      </c>
      <c r="F175" s="114" t="s">
        <v>366</v>
      </c>
      <c r="G175" s="115" t="s">
        <v>404</v>
      </c>
      <c r="H175" s="116" t="s">
        <v>2705</v>
      </c>
      <c r="I175" s="117">
        <v>940</v>
      </c>
      <c r="J175" s="117">
        <v>43</v>
      </c>
      <c r="K175" s="118">
        <f t="shared" si="2"/>
        <v>4.5744680851063826E-2</v>
      </c>
      <c r="L175" s="115" t="s">
        <v>64</v>
      </c>
      <c r="M175" s="115" t="s">
        <v>65</v>
      </c>
    </row>
    <row r="176" spans="3:13" s="110" customFormat="1" ht="15.75" x14ac:dyDescent="0.2">
      <c r="C176" s="115" t="s">
        <v>2750</v>
      </c>
      <c r="D176" s="115" t="s">
        <v>64</v>
      </c>
      <c r="E176" s="115" t="s">
        <v>64</v>
      </c>
      <c r="F176" s="114" t="s">
        <v>703</v>
      </c>
      <c r="G176" s="115" t="s">
        <v>403</v>
      </c>
      <c r="H176" s="116" t="s">
        <v>2705</v>
      </c>
      <c r="I176" s="117">
        <v>510</v>
      </c>
      <c r="J176" s="117">
        <v>28</v>
      </c>
      <c r="K176" s="118">
        <f t="shared" si="2"/>
        <v>5.4901960784313725E-2</v>
      </c>
      <c r="L176" s="115" t="s">
        <v>64</v>
      </c>
      <c r="M176" s="115" t="s">
        <v>65</v>
      </c>
    </row>
    <row r="177" spans="3:13" s="110" customFormat="1" ht="15.75" x14ac:dyDescent="0.2">
      <c r="C177" s="115" t="s">
        <v>2750</v>
      </c>
      <c r="D177" s="115" t="s">
        <v>64</v>
      </c>
      <c r="E177" s="115" t="s">
        <v>64</v>
      </c>
      <c r="F177" s="114" t="s">
        <v>458</v>
      </c>
      <c r="G177" s="115" t="s">
        <v>403</v>
      </c>
      <c r="H177" s="116" t="s">
        <v>2705</v>
      </c>
      <c r="I177" s="117">
        <v>555</v>
      </c>
      <c r="J177" s="117">
        <v>20</v>
      </c>
      <c r="K177" s="118">
        <f t="shared" si="2"/>
        <v>3.6036036036036036E-2</v>
      </c>
      <c r="L177" s="115" t="s">
        <v>64</v>
      </c>
      <c r="M177" s="115" t="s">
        <v>57</v>
      </c>
    </row>
    <row r="178" spans="3:13" s="110" customFormat="1" ht="15.75" x14ac:dyDescent="0.2">
      <c r="C178" s="115" t="s">
        <v>2750</v>
      </c>
      <c r="D178" s="115" t="s">
        <v>64</v>
      </c>
      <c r="E178" s="115" t="s">
        <v>64</v>
      </c>
      <c r="F178" s="114" t="s">
        <v>455</v>
      </c>
      <c r="G178" s="115" t="s">
        <v>403</v>
      </c>
      <c r="H178" s="116" t="s">
        <v>2705</v>
      </c>
      <c r="I178" s="117">
        <v>719</v>
      </c>
      <c r="J178" s="117">
        <v>49</v>
      </c>
      <c r="K178" s="118">
        <f t="shared" si="2"/>
        <v>6.8150208623087627E-2</v>
      </c>
      <c r="L178" s="115" t="s">
        <v>64</v>
      </c>
      <c r="M178" s="115" t="s">
        <v>66</v>
      </c>
    </row>
    <row r="179" spans="3:13" s="110" customFormat="1" ht="15.75" x14ac:dyDescent="0.2">
      <c r="C179" s="115" t="s">
        <v>2750</v>
      </c>
      <c r="D179" s="115" t="s">
        <v>64</v>
      </c>
      <c r="E179" s="115" t="s">
        <v>63</v>
      </c>
      <c r="F179" s="114" t="s">
        <v>459</v>
      </c>
      <c r="G179" s="115" t="s">
        <v>403</v>
      </c>
      <c r="H179" s="116" t="s">
        <v>2705</v>
      </c>
      <c r="I179" s="117">
        <v>827</v>
      </c>
      <c r="J179" s="117">
        <v>44</v>
      </c>
      <c r="K179" s="118">
        <f t="shared" si="2"/>
        <v>5.3204353083434096E-2</v>
      </c>
      <c r="L179" s="115" t="s">
        <v>64</v>
      </c>
      <c r="M179" s="115" t="s">
        <v>62</v>
      </c>
    </row>
    <row r="180" spans="3:13" s="110" customFormat="1" ht="15.75" x14ac:dyDescent="0.2">
      <c r="C180" s="115" t="s">
        <v>2750</v>
      </c>
      <c r="D180" s="115" t="s">
        <v>64</v>
      </c>
      <c r="E180" s="115" t="s">
        <v>63</v>
      </c>
      <c r="F180" s="114" t="s">
        <v>358</v>
      </c>
      <c r="G180" s="115" t="s">
        <v>404</v>
      </c>
      <c r="H180" s="116" t="s">
        <v>2705</v>
      </c>
      <c r="I180" s="117">
        <v>1651</v>
      </c>
      <c r="J180" s="117">
        <v>98</v>
      </c>
      <c r="K180" s="118">
        <f t="shared" si="2"/>
        <v>5.9357964869775896E-2</v>
      </c>
      <c r="L180" s="115" t="s">
        <v>64</v>
      </c>
      <c r="M180" s="115" t="s">
        <v>60</v>
      </c>
    </row>
    <row r="181" spans="3:13" s="110" customFormat="1" ht="15.75" x14ac:dyDescent="0.2">
      <c r="C181" s="115" t="s">
        <v>2750</v>
      </c>
      <c r="D181" s="115" t="s">
        <v>64</v>
      </c>
      <c r="E181" s="115" t="s">
        <v>63</v>
      </c>
      <c r="F181" s="114" t="s">
        <v>362</v>
      </c>
      <c r="G181" s="115" t="s">
        <v>404</v>
      </c>
      <c r="H181" s="116" t="s">
        <v>2705</v>
      </c>
      <c r="I181" s="117">
        <v>931</v>
      </c>
      <c r="J181" s="117">
        <v>54</v>
      </c>
      <c r="K181" s="118">
        <f t="shared" si="2"/>
        <v>5.8002148227712137E-2</v>
      </c>
      <c r="L181" s="115" t="s">
        <v>64</v>
      </c>
      <c r="M181" s="115" t="s">
        <v>63</v>
      </c>
    </row>
    <row r="182" spans="3:13" s="110" customFormat="1" ht="15.75" x14ac:dyDescent="0.2">
      <c r="C182" s="115" t="s">
        <v>2750</v>
      </c>
      <c r="D182" s="115" t="s">
        <v>64</v>
      </c>
      <c r="E182" s="115" t="s">
        <v>63</v>
      </c>
      <c r="F182" s="114" t="s">
        <v>758</v>
      </c>
      <c r="G182" s="115" t="s">
        <v>403</v>
      </c>
      <c r="H182" s="116" t="s">
        <v>2705</v>
      </c>
      <c r="I182" s="117">
        <v>430</v>
      </c>
      <c r="J182" s="117">
        <v>39</v>
      </c>
      <c r="K182" s="118">
        <f t="shared" si="2"/>
        <v>9.0697674418604657E-2</v>
      </c>
      <c r="L182" s="115" t="s">
        <v>64</v>
      </c>
      <c r="M182" s="115" t="s">
        <v>63</v>
      </c>
    </row>
    <row r="183" spans="3:13" s="110" customFormat="1" ht="15.75" x14ac:dyDescent="0.2">
      <c r="C183" s="115" t="s">
        <v>2750</v>
      </c>
      <c r="D183" s="115" t="s">
        <v>64</v>
      </c>
      <c r="E183" s="115" t="s">
        <v>63</v>
      </c>
      <c r="F183" s="114" t="s">
        <v>360</v>
      </c>
      <c r="G183" s="115" t="s">
        <v>403</v>
      </c>
      <c r="H183" s="116" t="s">
        <v>2705</v>
      </c>
      <c r="I183" s="117">
        <v>428</v>
      </c>
      <c r="J183" s="117">
        <v>19</v>
      </c>
      <c r="K183" s="118">
        <f t="shared" si="2"/>
        <v>4.4392523364485979E-2</v>
      </c>
      <c r="L183" s="115" t="s">
        <v>64</v>
      </c>
      <c r="M183" s="115" t="s">
        <v>63</v>
      </c>
    </row>
    <row r="184" spans="3:13" s="110" customFormat="1" ht="15.75" x14ac:dyDescent="0.2">
      <c r="C184" s="115" t="s">
        <v>2750</v>
      </c>
      <c r="D184" s="115" t="s">
        <v>64</v>
      </c>
      <c r="E184" s="115" t="s">
        <v>63</v>
      </c>
      <c r="F184" s="114" t="s">
        <v>357</v>
      </c>
      <c r="G184" s="115" t="s">
        <v>403</v>
      </c>
      <c r="H184" s="116" t="s">
        <v>2705</v>
      </c>
      <c r="I184" s="117">
        <v>1253</v>
      </c>
      <c r="J184" s="117">
        <v>69</v>
      </c>
      <c r="K184" s="118">
        <f t="shared" si="2"/>
        <v>5.5067837190742222E-2</v>
      </c>
      <c r="L184" s="115" t="s">
        <v>64</v>
      </c>
      <c r="M184" s="115" t="s">
        <v>60</v>
      </c>
    </row>
    <row r="185" spans="3:13" s="110" customFormat="1" ht="15.75" x14ac:dyDescent="0.2">
      <c r="C185" s="115" t="s">
        <v>2750</v>
      </c>
      <c r="D185" s="115" t="s">
        <v>64</v>
      </c>
      <c r="E185" s="115" t="s">
        <v>63</v>
      </c>
      <c r="F185" s="114" t="s">
        <v>359</v>
      </c>
      <c r="G185" s="115" t="s">
        <v>403</v>
      </c>
      <c r="H185" s="116" t="s">
        <v>2705</v>
      </c>
      <c r="I185" s="117">
        <v>580</v>
      </c>
      <c r="J185" s="117">
        <v>38</v>
      </c>
      <c r="K185" s="118">
        <f t="shared" si="2"/>
        <v>6.5517241379310351E-2</v>
      </c>
      <c r="L185" s="115" t="s">
        <v>64</v>
      </c>
      <c r="M185" s="115" t="s">
        <v>63</v>
      </c>
    </row>
    <row r="186" spans="3:13" s="110" customFormat="1" ht="15.75" x14ac:dyDescent="0.2">
      <c r="C186" s="115" t="s">
        <v>2750</v>
      </c>
      <c r="D186" s="115" t="s">
        <v>64</v>
      </c>
      <c r="E186" s="115" t="s">
        <v>63</v>
      </c>
      <c r="F186" s="114" t="s">
        <v>363</v>
      </c>
      <c r="G186" s="115" t="s">
        <v>403</v>
      </c>
      <c r="H186" s="116" t="s">
        <v>2705</v>
      </c>
      <c r="I186" s="117">
        <v>544</v>
      </c>
      <c r="J186" s="117">
        <v>36</v>
      </c>
      <c r="K186" s="118">
        <f t="shared" si="2"/>
        <v>6.6176470588235295E-2</v>
      </c>
      <c r="L186" s="115" t="s">
        <v>64</v>
      </c>
      <c r="M186" s="115" t="s">
        <v>62</v>
      </c>
    </row>
    <row r="187" spans="3:13" s="110" customFormat="1" ht="15.75" x14ac:dyDescent="0.2">
      <c r="C187" s="115" t="s">
        <v>2750</v>
      </c>
      <c r="D187" s="115" t="s">
        <v>64</v>
      </c>
      <c r="E187" s="115" t="s">
        <v>63</v>
      </c>
      <c r="F187" s="114" t="s">
        <v>361</v>
      </c>
      <c r="G187" s="115" t="s">
        <v>403</v>
      </c>
      <c r="H187" s="116" t="s">
        <v>2705</v>
      </c>
      <c r="I187" s="117">
        <v>798</v>
      </c>
      <c r="J187" s="117">
        <v>44</v>
      </c>
      <c r="K187" s="118">
        <f t="shared" si="2"/>
        <v>5.5137844611528819E-2</v>
      </c>
      <c r="L187" s="115" t="s">
        <v>64</v>
      </c>
      <c r="M187" s="115" t="s">
        <v>60</v>
      </c>
    </row>
    <row r="188" spans="3:13" s="110" customFormat="1" ht="15.75" x14ac:dyDescent="0.2">
      <c r="C188" s="115" t="s">
        <v>2750</v>
      </c>
      <c r="D188" s="115" t="s">
        <v>64</v>
      </c>
      <c r="E188" s="115" t="s">
        <v>61</v>
      </c>
      <c r="F188" s="114" t="s">
        <v>461</v>
      </c>
      <c r="G188" s="115" t="s">
        <v>403</v>
      </c>
      <c r="H188" s="116" t="s">
        <v>2705</v>
      </c>
      <c r="I188" s="117">
        <v>318</v>
      </c>
      <c r="J188" s="117">
        <v>14</v>
      </c>
      <c r="K188" s="118">
        <f t="shared" si="2"/>
        <v>4.40251572327044E-2</v>
      </c>
      <c r="L188" s="115" t="s">
        <v>64</v>
      </c>
      <c r="M188" s="115" t="s">
        <v>61</v>
      </c>
    </row>
    <row r="189" spans="3:13" s="110" customFormat="1" ht="15.75" x14ac:dyDescent="0.2">
      <c r="C189" s="115" t="s">
        <v>2750</v>
      </c>
      <c r="D189" s="115" t="s">
        <v>64</v>
      </c>
      <c r="E189" s="115" t="s">
        <v>61</v>
      </c>
      <c r="F189" s="114" t="s">
        <v>355</v>
      </c>
      <c r="G189" s="115" t="s">
        <v>403</v>
      </c>
      <c r="H189" s="116" t="s">
        <v>2705</v>
      </c>
      <c r="I189" s="117">
        <v>561</v>
      </c>
      <c r="J189" s="117">
        <v>40</v>
      </c>
      <c r="K189" s="118">
        <f t="shared" si="2"/>
        <v>7.130124777183601E-2</v>
      </c>
      <c r="L189" s="115" t="s">
        <v>64</v>
      </c>
      <c r="M189" s="115" t="s">
        <v>61</v>
      </c>
    </row>
    <row r="190" spans="3:13" s="110" customFormat="1" ht="15.75" x14ac:dyDescent="0.2">
      <c r="C190" s="115" t="s">
        <v>2750</v>
      </c>
      <c r="D190" s="115" t="s">
        <v>64</v>
      </c>
      <c r="E190" s="115" t="s">
        <v>61</v>
      </c>
      <c r="F190" s="114" t="s">
        <v>462</v>
      </c>
      <c r="G190" s="115" t="s">
        <v>405</v>
      </c>
      <c r="H190" s="116" t="s">
        <v>2705</v>
      </c>
      <c r="I190" s="117">
        <v>1039</v>
      </c>
      <c r="J190" s="117">
        <v>46</v>
      </c>
      <c r="K190" s="118">
        <f t="shared" si="2"/>
        <v>4.4273339749759381E-2</v>
      </c>
      <c r="L190" s="115" t="s">
        <v>64</v>
      </c>
      <c r="M190" s="115" t="s">
        <v>61</v>
      </c>
    </row>
    <row r="191" spans="3:13" s="110" customFormat="1" ht="15.75" x14ac:dyDescent="0.2">
      <c r="C191" s="115" t="s">
        <v>2750</v>
      </c>
      <c r="D191" s="115" t="s">
        <v>64</v>
      </c>
      <c r="E191" s="115" t="s">
        <v>61</v>
      </c>
      <c r="F191" s="114" t="s">
        <v>814</v>
      </c>
      <c r="G191" s="115" t="s">
        <v>403</v>
      </c>
      <c r="H191" s="116" t="s">
        <v>2705</v>
      </c>
      <c r="I191" s="117">
        <v>321</v>
      </c>
      <c r="J191" s="117">
        <v>9</v>
      </c>
      <c r="K191" s="118">
        <f t="shared" si="2"/>
        <v>2.8037383177570093E-2</v>
      </c>
      <c r="L191" s="115" t="s">
        <v>64</v>
      </c>
      <c r="M191" s="115" t="s">
        <v>61</v>
      </c>
    </row>
    <row r="192" spans="3:13" s="110" customFormat="1" ht="15.75" x14ac:dyDescent="0.2">
      <c r="C192" s="115" t="s">
        <v>2750</v>
      </c>
      <c r="D192" s="115" t="s">
        <v>64</v>
      </c>
      <c r="E192" s="115" t="s">
        <v>61</v>
      </c>
      <c r="F192" s="114" t="s">
        <v>356</v>
      </c>
      <c r="G192" s="115" t="s">
        <v>403</v>
      </c>
      <c r="H192" s="116" t="s">
        <v>2705</v>
      </c>
      <c r="I192" s="117">
        <v>982</v>
      </c>
      <c r="J192" s="117">
        <v>39</v>
      </c>
      <c r="K192" s="118">
        <f t="shared" si="2"/>
        <v>3.9714867617107942E-2</v>
      </c>
      <c r="L192" s="115" t="s">
        <v>64</v>
      </c>
      <c r="M192" s="115" t="s">
        <v>61</v>
      </c>
    </row>
    <row r="193" spans="3:13" s="110" customFormat="1" ht="15.75" x14ac:dyDescent="0.2">
      <c r="C193" s="115" t="s">
        <v>2750</v>
      </c>
      <c r="D193" s="115" t="s">
        <v>64</v>
      </c>
      <c r="E193" s="115" t="s">
        <v>61</v>
      </c>
      <c r="F193" s="114" t="s">
        <v>460</v>
      </c>
      <c r="G193" s="115" t="s">
        <v>403</v>
      </c>
      <c r="H193" s="116" t="s">
        <v>2705</v>
      </c>
      <c r="I193" s="117">
        <v>553</v>
      </c>
      <c r="J193" s="117">
        <v>16</v>
      </c>
      <c r="K193" s="118">
        <f t="shared" si="2"/>
        <v>2.8933092224231464E-2</v>
      </c>
      <c r="L193" s="115" t="s">
        <v>64</v>
      </c>
      <c r="M193" s="115" t="s">
        <v>61</v>
      </c>
    </row>
    <row r="194" spans="3:13" s="110" customFormat="1" ht="15.75" x14ac:dyDescent="0.2">
      <c r="C194" s="115" t="s">
        <v>2750</v>
      </c>
      <c r="D194" s="115" t="s">
        <v>64</v>
      </c>
      <c r="E194" s="115" t="s">
        <v>58</v>
      </c>
      <c r="F194" s="114" t="s">
        <v>349</v>
      </c>
      <c r="G194" s="115" t="s">
        <v>403</v>
      </c>
      <c r="H194" s="116" t="s">
        <v>2705</v>
      </c>
      <c r="I194" s="117">
        <v>598</v>
      </c>
      <c r="J194" s="117">
        <v>37</v>
      </c>
      <c r="K194" s="118">
        <f t="shared" si="2"/>
        <v>6.1872909698996656E-2</v>
      </c>
      <c r="L194" s="115" t="s">
        <v>64</v>
      </c>
      <c r="M194" s="115" t="s">
        <v>58</v>
      </c>
    </row>
    <row r="195" spans="3:13" s="110" customFormat="1" ht="15.75" x14ac:dyDescent="0.2">
      <c r="C195" s="115" t="s">
        <v>2750</v>
      </c>
      <c r="D195" s="115" t="s">
        <v>64</v>
      </c>
      <c r="E195" s="115" t="s">
        <v>58</v>
      </c>
      <c r="F195" s="114" t="s">
        <v>2451</v>
      </c>
      <c r="G195" s="115" t="s">
        <v>403</v>
      </c>
      <c r="H195" s="116" t="s">
        <v>2706</v>
      </c>
      <c r="I195" s="117">
        <v>264</v>
      </c>
      <c r="J195" s="117">
        <v>17</v>
      </c>
      <c r="K195" s="118">
        <f t="shared" si="2"/>
        <v>6.4393939393939392E-2</v>
      </c>
      <c r="L195" s="115" t="s">
        <v>64</v>
      </c>
      <c r="M195" s="115" t="s">
        <v>842</v>
      </c>
    </row>
    <row r="196" spans="3:13" s="110" customFormat="1" ht="15.75" x14ac:dyDescent="0.2">
      <c r="C196" s="115" t="s">
        <v>2750</v>
      </c>
      <c r="D196" s="115" t="s">
        <v>64</v>
      </c>
      <c r="E196" s="115" t="s">
        <v>58</v>
      </c>
      <c r="F196" s="114" t="s">
        <v>463</v>
      </c>
      <c r="G196" s="115" t="s">
        <v>403</v>
      </c>
      <c r="H196" s="116" t="s">
        <v>2706</v>
      </c>
      <c r="I196" s="117">
        <v>222</v>
      </c>
      <c r="J196" s="117">
        <v>6</v>
      </c>
      <c r="K196" s="118">
        <f t="shared" si="2"/>
        <v>2.7027027027027029E-2</v>
      </c>
      <c r="L196" s="115" t="s">
        <v>64</v>
      </c>
      <c r="M196" s="115" t="s">
        <v>843</v>
      </c>
    </row>
    <row r="197" spans="3:13" s="110" customFormat="1" ht="15.75" x14ac:dyDescent="0.2">
      <c r="C197" s="115" t="s">
        <v>2750</v>
      </c>
      <c r="D197" s="115" t="s">
        <v>64</v>
      </c>
      <c r="E197" s="115" t="s">
        <v>58</v>
      </c>
      <c r="F197" s="114" t="s">
        <v>464</v>
      </c>
      <c r="G197" s="115" t="s">
        <v>404</v>
      </c>
      <c r="H197" s="116" t="s">
        <v>2706</v>
      </c>
      <c r="I197" s="117">
        <v>892</v>
      </c>
      <c r="J197" s="117">
        <v>31</v>
      </c>
      <c r="K197" s="118">
        <f t="shared" si="2"/>
        <v>3.4753363228699555E-2</v>
      </c>
      <c r="L197" s="115" t="s">
        <v>64</v>
      </c>
      <c r="M197" s="115" t="s">
        <v>842</v>
      </c>
    </row>
    <row r="198" spans="3:13" s="110" customFormat="1" ht="15.75" x14ac:dyDescent="0.2">
      <c r="C198" s="115" t="s">
        <v>2750</v>
      </c>
      <c r="D198" s="115" t="s">
        <v>64</v>
      </c>
      <c r="E198" s="115" t="s">
        <v>58</v>
      </c>
      <c r="F198" s="114" t="s">
        <v>351</v>
      </c>
      <c r="G198" s="115" t="s">
        <v>403</v>
      </c>
      <c r="H198" s="116" t="s">
        <v>2705</v>
      </c>
      <c r="I198" s="117">
        <v>423</v>
      </c>
      <c r="J198" s="117">
        <v>32</v>
      </c>
      <c r="K198" s="118">
        <f t="shared" si="2"/>
        <v>7.5650118203309691E-2</v>
      </c>
      <c r="L198" s="115" t="s">
        <v>64</v>
      </c>
      <c r="M198" s="115" t="s">
        <v>59</v>
      </c>
    </row>
    <row r="199" spans="3:13" s="110" customFormat="1" ht="15.75" x14ac:dyDescent="0.2">
      <c r="C199" s="115" t="s">
        <v>2750</v>
      </c>
      <c r="D199" s="115" t="s">
        <v>64</v>
      </c>
      <c r="E199" s="115" t="s">
        <v>58</v>
      </c>
      <c r="F199" s="114" t="s">
        <v>352</v>
      </c>
      <c r="G199" s="115" t="s">
        <v>403</v>
      </c>
      <c r="H199" s="116" t="s">
        <v>2705</v>
      </c>
      <c r="I199" s="117">
        <v>673</v>
      </c>
      <c r="J199" s="117">
        <v>45</v>
      </c>
      <c r="K199" s="118">
        <f t="shared" si="2"/>
        <v>6.6864784546805348E-2</v>
      </c>
      <c r="L199" s="115" t="s">
        <v>64</v>
      </c>
      <c r="M199" s="115" t="s">
        <v>59</v>
      </c>
    </row>
    <row r="200" spans="3:13" s="110" customFormat="1" ht="15.75" x14ac:dyDescent="0.2">
      <c r="C200" s="115" t="s">
        <v>2750</v>
      </c>
      <c r="D200" s="115" t="s">
        <v>64</v>
      </c>
      <c r="E200" s="115" t="s">
        <v>58</v>
      </c>
      <c r="F200" s="114" t="s">
        <v>354</v>
      </c>
      <c r="G200" s="115" t="s">
        <v>404</v>
      </c>
      <c r="H200" s="116" t="s">
        <v>2705</v>
      </c>
      <c r="I200" s="117">
        <v>1036</v>
      </c>
      <c r="J200" s="117">
        <v>24</v>
      </c>
      <c r="K200" s="118">
        <f t="shared" si="2"/>
        <v>2.3166023166023165E-2</v>
      </c>
      <c r="L200" s="115" t="s">
        <v>64</v>
      </c>
      <c r="M200" s="115" t="s">
        <v>59</v>
      </c>
    </row>
    <row r="201" spans="3:13" s="110" customFormat="1" ht="15.75" x14ac:dyDescent="0.2">
      <c r="C201" s="115" t="s">
        <v>2750</v>
      </c>
      <c r="D201" s="115" t="s">
        <v>64</v>
      </c>
      <c r="E201" s="115" t="s">
        <v>58</v>
      </c>
      <c r="F201" s="114" t="s">
        <v>353</v>
      </c>
      <c r="G201" s="115" t="s">
        <v>404</v>
      </c>
      <c r="H201" s="116" t="s">
        <v>2705</v>
      </c>
      <c r="I201" s="117">
        <v>1111</v>
      </c>
      <c r="J201" s="117">
        <v>61</v>
      </c>
      <c r="K201" s="118">
        <f t="shared" si="2"/>
        <v>5.4905490549054907E-2</v>
      </c>
      <c r="L201" s="115" t="s">
        <v>64</v>
      </c>
      <c r="M201" s="115" t="s">
        <v>59</v>
      </c>
    </row>
    <row r="202" spans="3:13" s="110" customFormat="1" ht="15.75" x14ac:dyDescent="0.2">
      <c r="C202" s="115" t="s">
        <v>2750</v>
      </c>
      <c r="D202" s="115" t="s">
        <v>64</v>
      </c>
      <c r="E202" s="115" t="s">
        <v>58</v>
      </c>
      <c r="F202" s="114" t="s">
        <v>350</v>
      </c>
      <c r="G202" s="115" t="s">
        <v>405</v>
      </c>
      <c r="H202" s="116" t="s">
        <v>2705</v>
      </c>
      <c r="I202" s="117">
        <v>1003</v>
      </c>
      <c r="J202" s="117">
        <v>54</v>
      </c>
      <c r="K202" s="118">
        <f t="shared" si="2"/>
        <v>5.3838484546360914E-2</v>
      </c>
      <c r="L202" s="115" t="s">
        <v>64</v>
      </c>
      <c r="M202" s="115" t="s">
        <v>58</v>
      </c>
    </row>
    <row r="203" spans="3:13" s="110" customFormat="1" ht="15.75" x14ac:dyDescent="0.2">
      <c r="C203" s="115" t="s">
        <v>2750</v>
      </c>
      <c r="D203" s="115" t="s">
        <v>64</v>
      </c>
      <c r="E203" s="115" t="s">
        <v>58</v>
      </c>
      <c r="F203" s="114" t="s">
        <v>348</v>
      </c>
      <c r="G203" s="115" t="s">
        <v>403</v>
      </c>
      <c r="H203" s="116" t="s">
        <v>2705</v>
      </c>
      <c r="I203" s="117">
        <v>356</v>
      </c>
      <c r="J203" s="117">
        <v>20</v>
      </c>
      <c r="K203" s="118">
        <f t="shared" si="2"/>
        <v>5.6179775280898875E-2</v>
      </c>
      <c r="L203" s="115" t="s">
        <v>64</v>
      </c>
      <c r="M203" s="115" t="s">
        <v>58</v>
      </c>
    </row>
    <row r="204" spans="3:13" s="110" customFormat="1" ht="15.75" x14ac:dyDescent="0.2">
      <c r="C204" s="115" t="s">
        <v>2750</v>
      </c>
      <c r="D204" s="115" t="s">
        <v>28</v>
      </c>
      <c r="E204" s="115" t="s">
        <v>28</v>
      </c>
      <c r="F204" s="114" t="s">
        <v>346</v>
      </c>
      <c r="G204" s="115" t="s">
        <v>406</v>
      </c>
      <c r="H204" s="116" t="s">
        <v>2706</v>
      </c>
      <c r="I204" s="117">
        <v>1667</v>
      </c>
      <c r="J204" s="117">
        <v>97</v>
      </c>
      <c r="K204" s="118">
        <f t="shared" si="2"/>
        <v>5.8188362327534493E-2</v>
      </c>
      <c r="L204" s="115" t="s">
        <v>28</v>
      </c>
      <c r="M204" s="115" t="s">
        <v>28</v>
      </c>
    </row>
    <row r="205" spans="3:13" s="110" customFormat="1" ht="15.75" x14ac:dyDescent="0.2">
      <c r="C205" s="115" t="s">
        <v>2750</v>
      </c>
      <c r="D205" s="115" t="s">
        <v>28</v>
      </c>
      <c r="E205" s="115" t="s">
        <v>28</v>
      </c>
      <c r="F205" s="114" t="s">
        <v>345</v>
      </c>
      <c r="G205" s="115" t="s">
        <v>403</v>
      </c>
      <c r="H205" s="116" t="s">
        <v>2705</v>
      </c>
      <c r="I205" s="117">
        <v>545</v>
      </c>
      <c r="J205" s="117">
        <v>25</v>
      </c>
      <c r="K205" s="118">
        <f t="shared" si="2"/>
        <v>4.5871559633027525E-2</v>
      </c>
      <c r="L205" s="115" t="s">
        <v>28</v>
      </c>
      <c r="M205" s="115" t="s">
        <v>26</v>
      </c>
    </row>
    <row r="206" spans="3:13" s="110" customFormat="1" ht="15.75" x14ac:dyDescent="0.2">
      <c r="C206" s="115" t="s">
        <v>2750</v>
      </c>
      <c r="D206" s="115" t="s">
        <v>28</v>
      </c>
      <c r="E206" s="115" t="s">
        <v>28</v>
      </c>
      <c r="F206" s="114" t="s">
        <v>470</v>
      </c>
      <c r="G206" s="115" t="s">
        <v>404</v>
      </c>
      <c r="H206" s="116" t="s">
        <v>2706</v>
      </c>
      <c r="I206" s="117">
        <v>579</v>
      </c>
      <c r="J206" s="117">
        <v>57</v>
      </c>
      <c r="K206" s="118">
        <f t="shared" si="2"/>
        <v>9.8445595854922283E-2</v>
      </c>
      <c r="L206" s="115" t="s">
        <v>28</v>
      </c>
      <c r="M206" s="115" t="s">
        <v>25</v>
      </c>
    </row>
    <row r="207" spans="3:13" s="110" customFormat="1" ht="15.75" x14ac:dyDescent="0.2">
      <c r="C207" s="115" t="s">
        <v>2750</v>
      </c>
      <c r="D207" s="115" t="s">
        <v>28</v>
      </c>
      <c r="E207" s="115" t="s">
        <v>28</v>
      </c>
      <c r="F207" s="114" t="s">
        <v>2453</v>
      </c>
      <c r="G207" s="115" t="s">
        <v>403</v>
      </c>
      <c r="H207" s="116" t="s">
        <v>2706</v>
      </c>
      <c r="I207" s="117">
        <v>144</v>
      </c>
      <c r="J207" s="117">
        <v>10</v>
      </c>
      <c r="K207" s="118">
        <f t="shared" si="2"/>
        <v>6.9444444444444448E-2</v>
      </c>
      <c r="L207" s="115" t="s">
        <v>28</v>
      </c>
      <c r="M207" s="115" t="s">
        <v>28</v>
      </c>
    </row>
    <row r="208" spans="3:13" s="110" customFormat="1" ht="15.75" x14ac:dyDescent="0.2">
      <c r="C208" s="115" t="s">
        <v>2750</v>
      </c>
      <c r="D208" s="115" t="s">
        <v>28</v>
      </c>
      <c r="E208" s="115" t="s">
        <v>28</v>
      </c>
      <c r="F208" s="114" t="s">
        <v>471</v>
      </c>
      <c r="G208" s="115" t="s">
        <v>404</v>
      </c>
      <c r="H208" s="116" t="s">
        <v>2706</v>
      </c>
      <c r="I208" s="117">
        <v>454</v>
      </c>
      <c r="J208" s="117">
        <v>32</v>
      </c>
      <c r="K208" s="118">
        <f t="shared" si="2"/>
        <v>7.0484581497797363E-2</v>
      </c>
      <c r="L208" s="115" t="s">
        <v>28</v>
      </c>
      <c r="M208" s="115" t="s">
        <v>25</v>
      </c>
    </row>
    <row r="209" spans="3:13" s="110" customFormat="1" ht="15.75" x14ac:dyDescent="0.2">
      <c r="C209" s="115" t="s">
        <v>2750</v>
      </c>
      <c r="D209" s="115" t="s">
        <v>28</v>
      </c>
      <c r="E209" s="115" t="s">
        <v>28</v>
      </c>
      <c r="F209" s="114" t="s">
        <v>469</v>
      </c>
      <c r="G209" s="115" t="s">
        <v>403</v>
      </c>
      <c r="H209" s="116" t="s">
        <v>2706</v>
      </c>
      <c r="I209" s="117">
        <v>273</v>
      </c>
      <c r="J209" s="117">
        <v>20</v>
      </c>
      <c r="K209" s="118">
        <f t="shared" si="2"/>
        <v>7.3260073260073263E-2</v>
      </c>
      <c r="L209" s="115" t="s">
        <v>28</v>
      </c>
      <c r="M209" s="115" t="s">
        <v>25</v>
      </c>
    </row>
    <row r="210" spans="3:13" s="110" customFormat="1" ht="15.75" x14ac:dyDescent="0.2">
      <c r="C210" s="115" t="s">
        <v>2750</v>
      </c>
      <c r="D210" s="115" t="s">
        <v>28</v>
      </c>
      <c r="E210" s="115" t="s">
        <v>28</v>
      </c>
      <c r="F210" s="114" t="s">
        <v>2454</v>
      </c>
      <c r="G210" s="115" t="s">
        <v>404</v>
      </c>
      <c r="H210" s="116" t="s">
        <v>2705</v>
      </c>
      <c r="I210" s="117">
        <v>468</v>
      </c>
      <c r="J210" s="117">
        <v>18</v>
      </c>
      <c r="K210" s="118">
        <f t="shared" ref="K210:K273" si="3">+J210/I210</f>
        <v>3.8461538461538464E-2</v>
      </c>
      <c r="L210" s="115" t="s">
        <v>28</v>
      </c>
      <c r="M210" s="115" t="s">
        <v>24</v>
      </c>
    </row>
    <row r="211" spans="3:13" s="110" customFormat="1" ht="15.75" x14ac:dyDescent="0.2">
      <c r="C211" s="115" t="s">
        <v>2750</v>
      </c>
      <c r="D211" s="115" t="s">
        <v>28</v>
      </c>
      <c r="E211" s="115" t="s">
        <v>28</v>
      </c>
      <c r="F211" s="114" t="s">
        <v>344</v>
      </c>
      <c r="G211" s="115" t="s">
        <v>404</v>
      </c>
      <c r="H211" s="116" t="s">
        <v>2705</v>
      </c>
      <c r="I211" s="117">
        <v>714</v>
      </c>
      <c r="J211" s="117">
        <v>41</v>
      </c>
      <c r="K211" s="118">
        <f t="shared" si="3"/>
        <v>5.7422969187675067E-2</v>
      </c>
      <c r="L211" s="115" t="s">
        <v>28</v>
      </c>
      <c r="M211" s="115" t="s">
        <v>26</v>
      </c>
    </row>
    <row r="212" spans="3:13" s="110" customFormat="1" ht="15.75" x14ac:dyDescent="0.2">
      <c r="C212" s="115" t="s">
        <v>2750</v>
      </c>
      <c r="D212" s="115" t="s">
        <v>28</v>
      </c>
      <c r="E212" s="115" t="s">
        <v>838</v>
      </c>
      <c r="F212" s="114" t="s">
        <v>2457</v>
      </c>
      <c r="G212" s="115" t="s">
        <v>406</v>
      </c>
      <c r="H212" s="116" t="s">
        <v>2706</v>
      </c>
      <c r="I212" s="117">
        <v>1159</v>
      </c>
      <c r="J212" s="117">
        <v>55</v>
      </c>
      <c r="K212" s="118">
        <f t="shared" si="3"/>
        <v>4.7454702329594478E-2</v>
      </c>
      <c r="L212" s="115" t="s">
        <v>28</v>
      </c>
      <c r="M212" s="115" t="s">
        <v>838</v>
      </c>
    </row>
    <row r="213" spans="3:13" s="110" customFormat="1" ht="15.75" x14ac:dyDescent="0.2">
      <c r="C213" s="115" t="s">
        <v>2750</v>
      </c>
      <c r="D213" s="115" t="s">
        <v>28</v>
      </c>
      <c r="E213" s="115" t="s">
        <v>838</v>
      </c>
      <c r="F213" s="114" t="s">
        <v>466</v>
      </c>
      <c r="G213" s="115" t="s">
        <v>403</v>
      </c>
      <c r="H213" s="116" t="s">
        <v>2706</v>
      </c>
      <c r="I213" s="117">
        <v>243</v>
      </c>
      <c r="J213" s="117">
        <v>15</v>
      </c>
      <c r="K213" s="118">
        <f t="shared" si="3"/>
        <v>6.1728395061728392E-2</v>
      </c>
      <c r="L213" s="115" t="s">
        <v>114</v>
      </c>
      <c r="M213" s="115" t="s">
        <v>840</v>
      </c>
    </row>
    <row r="214" spans="3:13" s="110" customFormat="1" ht="15.75" x14ac:dyDescent="0.2">
      <c r="C214" s="115" t="s">
        <v>2750</v>
      </c>
      <c r="D214" s="115" t="s">
        <v>28</v>
      </c>
      <c r="E214" s="115" t="s">
        <v>838</v>
      </c>
      <c r="F214" s="114" t="s">
        <v>343</v>
      </c>
      <c r="G214" s="115" t="s">
        <v>403</v>
      </c>
      <c r="H214" s="116" t="s">
        <v>2705</v>
      </c>
      <c r="I214" s="117">
        <v>690</v>
      </c>
      <c r="J214" s="117">
        <v>30</v>
      </c>
      <c r="K214" s="118">
        <f t="shared" si="3"/>
        <v>4.3478260869565216E-2</v>
      </c>
      <c r="L214" s="115" t="s">
        <v>114</v>
      </c>
      <c r="M214" s="115" t="s">
        <v>105</v>
      </c>
    </row>
    <row r="215" spans="3:13" s="110" customFormat="1" ht="15.75" x14ac:dyDescent="0.2">
      <c r="C215" s="115" t="s">
        <v>2750</v>
      </c>
      <c r="D215" s="115" t="s">
        <v>28</v>
      </c>
      <c r="E215" s="115" t="s">
        <v>838</v>
      </c>
      <c r="F215" s="114" t="s">
        <v>2458</v>
      </c>
      <c r="G215" s="115" t="s">
        <v>403</v>
      </c>
      <c r="H215" s="116" t="s">
        <v>2706</v>
      </c>
      <c r="I215" s="117">
        <v>579</v>
      </c>
      <c r="J215" s="117">
        <v>26</v>
      </c>
      <c r="K215" s="118">
        <f t="shared" si="3"/>
        <v>4.4905008635578586E-2</v>
      </c>
      <c r="L215" s="115" t="s">
        <v>28</v>
      </c>
      <c r="M215" s="115" t="s">
        <v>838</v>
      </c>
    </row>
    <row r="216" spans="3:13" s="110" customFormat="1" ht="15.75" x14ac:dyDescent="0.2">
      <c r="C216" s="115" t="s">
        <v>2750</v>
      </c>
      <c r="D216" s="115" t="s">
        <v>28</v>
      </c>
      <c r="E216" s="115" t="s">
        <v>838</v>
      </c>
      <c r="F216" s="114" t="s">
        <v>467</v>
      </c>
      <c r="G216" s="115" t="s">
        <v>403</v>
      </c>
      <c r="H216" s="116" t="s">
        <v>2706</v>
      </c>
      <c r="I216" s="117">
        <v>708</v>
      </c>
      <c r="J216" s="117">
        <v>22</v>
      </c>
      <c r="K216" s="118">
        <f t="shared" si="3"/>
        <v>3.1073446327683617E-2</v>
      </c>
      <c r="L216" s="115" t="s">
        <v>114</v>
      </c>
      <c r="M216" s="115" t="s">
        <v>840</v>
      </c>
    </row>
    <row r="217" spans="3:13" s="110" customFormat="1" ht="15.75" x14ac:dyDescent="0.2">
      <c r="C217" s="115" t="s">
        <v>2750</v>
      </c>
      <c r="D217" s="115" t="s">
        <v>28</v>
      </c>
      <c r="E217" s="115" t="s">
        <v>838</v>
      </c>
      <c r="F217" s="114" t="s">
        <v>468</v>
      </c>
      <c r="G217" s="115" t="s">
        <v>403</v>
      </c>
      <c r="H217" s="116" t="s">
        <v>2706</v>
      </c>
      <c r="I217" s="117">
        <v>215</v>
      </c>
      <c r="J217" s="117">
        <v>10</v>
      </c>
      <c r="K217" s="118">
        <f t="shared" si="3"/>
        <v>4.6511627906976744E-2</v>
      </c>
      <c r="L217" s="115" t="s">
        <v>114</v>
      </c>
      <c r="M217" s="115" t="s">
        <v>114</v>
      </c>
    </row>
    <row r="218" spans="3:13" s="110" customFormat="1" ht="15.75" x14ac:dyDescent="0.2">
      <c r="C218" s="115" t="s">
        <v>2750</v>
      </c>
      <c r="D218" s="115" t="s">
        <v>28</v>
      </c>
      <c r="E218" s="115" t="s">
        <v>838</v>
      </c>
      <c r="F218" s="114" t="s">
        <v>465</v>
      </c>
      <c r="G218" s="115" t="s">
        <v>403</v>
      </c>
      <c r="H218" s="116" t="s">
        <v>2706</v>
      </c>
      <c r="I218" s="117">
        <v>350</v>
      </c>
      <c r="J218" s="117">
        <v>12</v>
      </c>
      <c r="K218" s="118">
        <f t="shared" si="3"/>
        <v>3.4285714285714287E-2</v>
      </c>
      <c r="L218" s="115" t="s">
        <v>28</v>
      </c>
      <c r="M218" s="115" t="s">
        <v>839</v>
      </c>
    </row>
    <row r="219" spans="3:13" s="110" customFormat="1" ht="15.75" x14ac:dyDescent="0.2">
      <c r="C219" s="115" t="s">
        <v>2750</v>
      </c>
      <c r="D219" s="115" t="s">
        <v>28</v>
      </c>
      <c r="E219" s="115" t="s">
        <v>838</v>
      </c>
      <c r="F219" s="114" t="s">
        <v>342</v>
      </c>
      <c r="G219" s="115" t="s">
        <v>403</v>
      </c>
      <c r="H219" s="116" t="s">
        <v>2705</v>
      </c>
      <c r="I219" s="117">
        <v>557</v>
      </c>
      <c r="J219" s="117">
        <v>37</v>
      </c>
      <c r="K219" s="118">
        <f t="shared" si="3"/>
        <v>6.6427289048473961E-2</v>
      </c>
      <c r="L219" s="115" t="s">
        <v>2</v>
      </c>
      <c r="M219" s="115" t="s">
        <v>1</v>
      </c>
    </row>
    <row r="220" spans="3:13" s="110" customFormat="1" ht="15.75" x14ac:dyDescent="0.2">
      <c r="C220" s="115" t="s">
        <v>2750</v>
      </c>
      <c r="D220" s="115" t="s">
        <v>28</v>
      </c>
      <c r="E220" s="115" t="s">
        <v>1266</v>
      </c>
      <c r="F220" s="114" t="s">
        <v>2460</v>
      </c>
      <c r="G220" s="115" t="s">
        <v>403</v>
      </c>
      <c r="H220" s="116" t="s">
        <v>2706</v>
      </c>
      <c r="I220" s="117">
        <v>415</v>
      </c>
      <c r="J220" s="117">
        <v>26</v>
      </c>
      <c r="K220" s="118">
        <f t="shared" si="3"/>
        <v>6.2650602409638559E-2</v>
      </c>
      <c r="L220" s="115" t="s">
        <v>28</v>
      </c>
      <c r="M220" s="115" t="s">
        <v>837</v>
      </c>
    </row>
    <row r="221" spans="3:13" s="110" customFormat="1" ht="15.75" x14ac:dyDescent="0.2">
      <c r="C221" s="115" t="s">
        <v>2750</v>
      </c>
      <c r="D221" s="115" t="s">
        <v>28</v>
      </c>
      <c r="E221" s="115" t="s">
        <v>1266</v>
      </c>
      <c r="F221" s="114" t="s">
        <v>2461</v>
      </c>
      <c r="G221" s="115" t="s">
        <v>403</v>
      </c>
      <c r="H221" s="116" t="s">
        <v>2706</v>
      </c>
      <c r="I221" s="117">
        <v>296</v>
      </c>
      <c r="J221" s="117">
        <v>6</v>
      </c>
      <c r="K221" s="118">
        <f t="shared" si="3"/>
        <v>2.0270270270270271E-2</v>
      </c>
      <c r="L221" s="115" t="s">
        <v>28</v>
      </c>
      <c r="M221" s="115" t="s">
        <v>837</v>
      </c>
    </row>
    <row r="222" spans="3:13" s="110" customFormat="1" ht="15.75" x14ac:dyDescent="0.2">
      <c r="C222" s="115" t="s">
        <v>2750</v>
      </c>
      <c r="D222" s="115" t="s">
        <v>28</v>
      </c>
      <c r="E222" s="115" t="s">
        <v>1266</v>
      </c>
      <c r="F222" s="114" t="s">
        <v>701</v>
      </c>
      <c r="G222" s="115" t="s">
        <v>403</v>
      </c>
      <c r="H222" s="116" t="s">
        <v>2705</v>
      </c>
      <c r="I222" s="117">
        <v>194</v>
      </c>
      <c r="J222" s="117">
        <v>13</v>
      </c>
      <c r="K222" s="118">
        <f t="shared" si="3"/>
        <v>6.7010309278350513E-2</v>
      </c>
      <c r="L222" s="115" t="s">
        <v>28</v>
      </c>
      <c r="M222" s="115" t="s">
        <v>27</v>
      </c>
    </row>
    <row r="223" spans="3:13" s="110" customFormat="1" ht="15.75" x14ac:dyDescent="0.2">
      <c r="C223" s="115" t="s">
        <v>2750</v>
      </c>
      <c r="D223" s="115" t="s">
        <v>28</v>
      </c>
      <c r="E223" s="115" t="s">
        <v>1266</v>
      </c>
      <c r="F223" s="114" t="s">
        <v>2462</v>
      </c>
      <c r="G223" s="115" t="s">
        <v>406</v>
      </c>
      <c r="H223" s="116" t="s">
        <v>2706</v>
      </c>
      <c r="I223" s="117">
        <v>1496</v>
      </c>
      <c r="J223" s="117">
        <v>59</v>
      </c>
      <c r="K223" s="118">
        <f t="shared" si="3"/>
        <v>3.9438502673796789E-2</v>
      </c>
      <c r="L223" s="115" t="s">
        <v>28</v>
      </c>
      <c r="M223" s="115" t="s">
        <v>837</v>
      </c>
    </row>
    <row r="224" spans="3:13" s="110" customFormat="1" ht="15.75" x14ac:dyDescent="0.2">
      <c r="C224" s="115" t="s">
        <v>2750</v>
      </c>
      <c r="D224" s="115" t="s">
        <v>28</v>
      </c>
      <c r="E224" s="115" t="s">
        <v>1266</v>
      </c>
      <c r="F224" s="114" t="s">
        <v>472</v>
      </c>
      <c r="G224" s="115" t="s">
        <v>403</v>
      </c>
      <c r="H224" s="116" t="s">
        <v>2705</v>
      </c>
      <c r="I224" s="117">
        <v>410</v>
      </c>
      <c r="J224" s="117">
        <v>36</v>
      </c>
      <c r="K224" s="118">
        <f t="shared" si="3"/>
        <v>8.7804878048780483E-2</v>
      </c>
      <c r="L224" s="115" t="s">
        <v>28</v>
      </c>
      <c r="M224" s="115" t="s">
        <v>27</v>
      </c>
    </row>
    <row r="225" spans="3:13" s="110" customFormat="1" ht="15.75" x14ac:dyDescent="0.2">
      <c r="C225" s="115" t="s">
        <v>2750</v>
      </c>
      <c r="D225" s="115" t="s">
        <v>28</v>
      </c>
      <c r="E225" s="115" t="s">
        <v>1266</v>
      </c>
      <c r="F225" s="114" t="s">
        <v>2463</v>
      </c>
      <c r="G225" s="115" t="s">
        <v>403</v>
      </c>
      <c r="H225" s="116" t="s">
        <v>2706</v>
      </c>
      <c r="I225" s="117">
        <v>442</v>
      </c>
      <c r="J225" s="117">
        <v>34</v>
      </c>
      <c r="K225" s="118">
        <f t="shared" si="3"/>
        <v>7.6923076923076927E-2</v>
      </c>
      <c r="L225" s="115" t="s">
        <v>28</v>
      </c>
      <c r="M225" s="115" t="s">
        <v>837</v>
      </c>
    </row>
    <row r="226" spans="3:13" s="110" customFormat="1" ht="15.75" x14ac:dyDescent="0.2">
      <c r="C226" s="115" t="s">
        <v>2750</v>
      </c>
      <c r="D226" s="115" t="s">
        <v>9</v>
      </c>
      <c r="E226" s="115" t="s">
        <v>9</v>
      </c>
      <c r="F226" s="114" t="s">
        <v>476</v>
      </c>
      <c r="G226" s="115" t="s">
        <v>403</v>
      </c>
      <c r="H226" s="116" t="s">
        <v>2706</v>
      </c>
      <c r="I226" s="117">
        <v>1116</v>
      </c>
      <c r="J226" s="117">
        <v>100</v>
      </c>
      <c r="K226" s="118">
        <f t="shared" si="3"/>
        <v>8.9605734767025089E-2</v>
      </c>
      <c r="L226" s="115" t="s">
        <v>9</v>
      </c>
      <c r="M226" s="115" t="s">
        <v>8</v>
      </c>
    </row>
    <row r="227" spans="3:13" s="110" customFormat="1" ht="15.75" x14ac:dyDescent="0.2">
      <c r="C227" s="115" t="s">
        <v>2750</v>
      </c>
      <c r="D227" s="115" t="s">
        <v>9</v>
      </c>
      <c r="E227" s="115" t="s">
        <v>9</v>
      </c>
      <c r="F227" s="114" t="s">
        <v>2465</v>
      </c>
      <c r="G227" s="115" t="s">
        <v>403</v>
      </c>
      <c r="H227" s="116" t="s">
        <v>2706</v>
      </c>
      <c r="I227" s="117">
        <v>428</v>
      </c>
      <c r="J227" s="117">
        <v>35</v>
      </c>
      <c r="K227" s="118">
        <f t="shared" si="3"/>
        <v>8.1775700934579434E-2</v>
      </c>
      <c r="L227" s="115" t="s">
        <v>9</v>
      </c>
      <c r="M227" s="115" t="s">
        <v>8</v>
      </c>
    </row>
    <row r="228" spans="3:13" s="110" customFormat="1" ht="15.75" x14ac:dyDescent="0.2">
      <c r="C228" s="115" t="s">
        <v>2750</v>
      </c>
      <c r="D228" s="115" t="s">
        <v>9</v>
      </c>
      <c r="E228" s="115" t="s">
        <v>9</v>
      </c>
      <c r="F228" s="114" t="s">
        <v>339</v>
      </c>
      <c r="G228" s="115" t="s">
        <v>403</v>
      </c>
      <c r="H228" s="116" t="s">
        <v>2706</v>
      </c>
      <c r="I228" s="117">
        <v>432</v>
      </c>
      <c r="J228" s="117">
        <v>20</v>
      </c>
      <c r="K228" s="118">
        <f t="shared" si="3"/>
        <v>4.6296296296296294E-2</v>
      </c>
      <c r="L228" s="115" t="s">
        <v>9</v>
      </c>
      <c r="M228" s="115" t="s">
        <v>8</v>
      </c>
    </row>
    <row r="229" spans="3:13" s="110" customFormat="1" ht="15.75" x14ac:dyDescent="0.2">
      <c r="C229" s="115" t="s">
        <v>2750</v>
      </c>
      <c r="D229" s="115" t="s">
        <v>9</v>
      </c>
      <c r="E229" s="115" t="s">
        <v>9</v>
      </c>
      <c r="F229" s="114" t="s">
        <v>2466</v>
      </c>
      <c r="G229" s="115" t="s">
        <v>403</v>
      </c>
      <c r="H229" s="116" t="s">
        <v>2706</v>
      </c>
      <c r="I229" s="117">
        <v>620</v>
      </c>
      <c r="J229" s="117">
        <v>33</v>
      </c>
      <c r="K229" s="118">
        <f t="shared" si="3"/>
        <v>5.32258064516129E-2</v>
      </c>
      <c r="L229" s="115" t="s">
        <v>9</v>
      </c>
      <c r="M229" s="115" t="s">
        <v>8</v>
      </c>
    </row>
    <row r="230" spans="3:13" s="110" customFormat="1" ht="15.75" x14ac:dyDescent="0.2">
      <c r="C230" s="115" t="s">
        <v>2750</v>
      </c>
      <c r="D230" s="115" t="s">
        <v>9</v>
      </c>
      <c r="E230" s="115" t="s">
        <v>9</v>
      </c>
      <c r="F230" s="114" t="s">
        <v>475</v>
      </c>
      <c r="G230" s="115" t="s">
        <v>403</v>
      </c>
      <c r="H230" s="116" t="s">
        <v>2705</v>
      </c>
      <c r="I230" s="117">
        <v>468</v>
      </c>
      <c r="J230" s="117">
        <v>29</v>
      </c>
      <c r="K230" s="118">
        <f t="shared" si="3"/>
        <v>6.1965811965811968E-2</v>
      </c>
      <c r="L230" s="115" t="s">
        <v>9</v>
      </c>
      <c r="M230" s="115" t="s">
        <v>5</v>
      </c>
    </row>
    <row r="231" spans="3:13" s="110" customFormat="1" ht="15.75" x14ac:dyDescent="0.2">
      <c r="C231" s="115" t="s">
        <v>2750</v>
      </c>
      <c r="D231" s="115" t="s">
        <v>9</v>
      </c>
      <c r="E231" s="115" t="s">
        <v>9</v>
      </c>
      <c r="F231" s="114" t="s">
        <v>335</v>
      </c>
      <c r="G231" s="115" t="s">
        <v>403</v>
      </c>
      <c r="H231" s="116" t="s">
        <v>2705</v>
      </c>
      <c r="I231" s="117">
        <v>339</v>
      </c>
      <c r="J231" s="117">
        <v>25</v>
      </c>
      <c r="K231" s="118">
        <f t="shared" si="3"/>
        <v>7.3746312684365781E-2</v>
      </c>
      <c r="L231" s="115" t="s">
        <v>9</v>
      </c>
      <c r="M231" s="115" t="s">
        <v>5</v>
      </c>
    </row>
    <row r="232" spans="3:13" s="110" customFormat="1" ht="15.75" x14ac:dyDescent="0.2">
      <c r="C232" s="115" t="s">
        <v>2750</v>
      </c>
      <c r="D232" s="115" t="s">
        <v>9</v>
      </c>
      <c r="E232" s="115" t="s">
        <v>9</v>
      </c>
      <c r="F232" s="114" t="s">
        <v>338</v>
      </c>
      <c r="G232" s="115" t="s">
        <v>404</v>
      </c>
      <c r="H232" s="116" t="s">
        <v>2705</v>
      </c>
      <c r="I232" s="117">
        <v>890</v>
      </c>
      <c r="J232" s="117">
        <v>45</v>
      </c>
      <c r="K232" s="118">
        <f t="shared" si="3"/>
        <v>5.0561797752808987E-2</v>
      </c>
      <c r="L232" s="115" t="s">
        <v>9</v>
      </c>
      <c r="M232" s="115" t="s">
        <v>5</v>
      </c>
    </row>
    <row r="233" spans="3:13" s="110" customFormat="1" ht="15.75" x14ac:dyDescent="0.2">
      <c r="C233" s="115" t="s">
        <v>2750</v>
      </c>
      <c r="D233" s="115" t="s">
        <v>9</v>
      </c>
      <c r="E233" s="115" t="s">
        <v>9</v>
      </c>
      <c r="F233" s="114" t="s">
        <v>337</v>
      </c>
      <c r="G233" s="115" t="s">
        <v>404</v>
      </c>
      <c r="H233" s="116" t="s">
        <v>2705</v>
      </c>
      <c r="I233" s="117">
        <v>696</v>
      </c>
      <c r="J233" s="117">
        <v>34</v>
      </c>
      <c r="K233" s="118">
        <f t="shared" si="3"/>
        <v>4.8850574712643681E-2</v>
      </c>
      <c r="L233" s="115" t="s">
        <v>9</v>
      </c>
      <c r="M233" s="115" t="s">
        <v>5</v>
      </c>
    </row>
    <row r="234" spans="3:13" s="110" customFormat="1" ht="15.75" x14ac:dyDescent="0.2">
      <c r="C234" s="115" t="s">
        <v>2750</v>
      </c>
      <c r="D234" s="115" t="s">
        <v>9</v>
      </c>
      <c r="E234" s="115" t="s">
        <v>9</v>
      </c>
      <c r="F234" s="114" t="s">
        <v>340</v>
      </c>
      <c r="G234" s="115" t="s">
        <v>406</v>
      </c>
      <c r="H234" s="116" t="s">
        <v>2706</v>
      </c>
      <c r="I234" s="117">
        <v>4580</v>
      </c>
      <c r="J234" s="117">
        <v>240</v>
      </c>
      <c r="K234" s="118">
        <f t="shared" si="3"/>
        <v>5.2401746724890827E-2</v>
      </c>
      <c r="L234" s="115" t="s">
        <v>9</v>
      </c>
      <c r="M234" s="115" t="s">
        <v>8</v>
      </c>
    </row>
    <row r="235" spans="3:13" s="110" customFormat="1" ht="15.75" x14ac:dyDescent="0.2">
      <c r="C235" s="115" t="s">
        <v>2750</v>
      </c>
      <c r="D235" s="115" t="s">
        <v>9</v>
      </c>
      <c r="E235" s="115" t="s">
        <v>9</v>
      </c>
      <c r="F235" s="114" t="s">
        <v>336</v>
      </c>
      <c r="G235" s="115" t="s">
        <v>403</v>
      </c>
      <c r="H235" s="116" t="s">
        <v>2705</v>
      </c>
      <c r="I235" s="117">
        <v>505</v>
      </c>
      <c r="J235" s="117">
        <v>35</v>
      </c>
      <c r="K235" s="118">
        <f t="shared" si="3"/>
        <v>6.9306930693069313E-2</v>
      </c>
      <c r="L235" s="115" t="s">
        <v>9</v>
      </c>
      <c r="M235" s="115" t="s">
        <v>5</v>
      </c>
    </row>
    <row r="236" spans="3:13" s="110" customFormat="1" ht="15.75" x14ac:dyDescent="0.2">
      <c r="C236" s="115" t="s">
        <v>2750</v>
      </c>
      <c r="D236" s="115" t="s">
        <v>9</v>
      </c>
      <c r="E236" s="115" t="s">
        <v>841</v>
      </c>
      <c r="F236" s="114" t="s">
        <v>334</v>
      </c>
      <c r="G236" s="115" t="s">
        <v>403</v>
      </c>
      <c r="H236" s="116" t="s">
        <v>2705</v>
      </c>
      <c r="I236" s="117">
        <v>785</v>
      </c>
      <c r="J236" s="117">
        <v>45</v>
      </c>
      <c r="K236" s="118">
        <f t="shared" si="3"/>
        <v>5.7324840764331211E-2</v>
      </c>
      <c r="L236" s="115" t="s">
        <v>9</v>
      </c>
      <c r="M236" s="115" t="s">
        <v>7</v>
      </c>
    </row>
    <row r="237" spans="3:13" s="110" customFormat="1" ht="15.75" x14ac:dyDescent="0.2">
      <c r="C237" s="115" t="s">
        <v>2750</v>
      </c>
      <c r="D237" s="115" t="s">
        <v>9</v>
      </c>
      <c r="E237" s="115" t="s">
        <v>841</v>
      </c>
      <c r="F237" s="114" t="s">
        <v>474</v>
      </c>
      <c r="G237" s="115" t="s">
        <v>405</v>
      </c>
      <c r="H237" s="116" t="s">
        <v>2706</v>
      </c>
      <c r="I237" s="117">
        <v>866</v>
      </c>
      <c r="J237" s="117">
        <v>51</v>
      </c>
      <c r="K237" s="118">
        <f t="shared" si="3"/>
        <v>5.889145496535797E-2</v>
      </c>
      <c r="L237" s="115" t="s">
        <v>9</v>
      </c>
      <c r="M237" s="115" t="s">
        <v>841</v>
      </c>
    </row>
    <row r="238" spans="3:13" s="110" customFormat="1" ht="15.75" x14ac:dyDescent="0.2">
      <c r="C238" s="115" t="s">
        <v>2750</v>
      </c>
      <c r="D238" s="115" t="s">
        <v>9</v>
      </c>
      <c r="E238" s="115" t="s">
        <v>841</v>
      </c>
      <c r="F238" s="114" t="s">
        <v>473</v>
      </c>
      <c r="G238" s="115" t="s">
        <v>404</v>
      </c>
      <c r="H238" s="116" t="s">
        <v>2706</v>
      </c>
      <c r="I238" s="117">
        <v>765</v>
      </c>
      <c r="J238" s="117">
        <v>41</v>
      </c>
      <c r="K238" s="118">
        <f t="shared" si="3"/>
        <v>5.3594771241830062E-2</v>
      </c>
      <c r="L238" s="115" t="s">
        <v>9</v>
      </c>
      <c r="M238" s="115" t="s">
        <v>6</v>
      </c>
    </row>
    <row r="239" spans="3:13" s="110" customFormat="1" ht="15.75" x14ac:dyDescent="0.2">
      <c r="C239" s="115" t="s">
        <v>2750</v>
      </c>
      <c r="D239" s="115" t="s">
        <v>9</v>
      </c>
      <c r="E239" s="115" t="s">
        <v>841</v>
      </c>
      <c r="F239" s="114" t="s">
        <v>332</v>
      </c>
      <c r="G239" s="115" t="s">
        <v>403</v>
      </c>
      <c r="H239" s="116" t="s">
        <v>2705</v>
      </c>
      <c r="I239" s="117">
        <v>505</v>
      </c>
      <c r="J239" s="117">
        <v>34</v>
      </c>
      <c r="K239" s="118">
        <f t="shared" si="3"/>
        <v>6.7326732673267331E-2</v>
      </c>
      <c r="L239" s="115" t="s">
        <v>9</v>
      </c>
      <c r="M239" s="115" t="s">
        <v>7</v>
      </c>
    </row>
    <row r="240" spans="3:13" s="110" customFormat="1" ht="15.75" x14ac:dyDescent="0.2">
      <c r="C240" s="115" t="s">
        <v>2750</v>
      </c>
      <c r="D240" s="115" t="s">
        <v>9</v>
      </c>
      <c r="E240" s="115" t="s">
        <v>841</v>
      </c>
      <c r="F240" s="114" t="s">
        <v>331</v>
      </c>
      <c r="G240" s="115" t="s">
        <v>404</v>
      </c>
      <c r="H240" s="116" t="s">
        <v>2705</v>
      </c>
      <c r="I240" s="117">
        <v>1652</v>
      </c>
      <c r="J240" s="117">
        <v>109</v>
      </c>
      <c r="K240" s="118">
        <f t="shared" si="3"/>
        <v>6.5980629539951569E-2</v>
      </c>
      <c r="L240" s="115" t="s">
        <v>9</v>
      </c>
      <c r="M240" s="115" t="s">
        <v>4</v>
      </c>
    </row>
    <row r="241" spans="3:13" s="110" customFormat="1" ht="15.75" x14ac:dyDescent="0.2">
      <c r="C241" s="115" t="s">
        <v>2750</v>
      </c>
      <c r="D241" s="115" t="s">
        <v>9</v>
      </c>
      <c r="E241" s="115" t="s">
        <v>841</v>
      </c>
      <c r="F241" s="114" t="s">
        <v>333</v>
      </c>
      <c r="G241" s="115" t="s">
        <v>403</v>
      </c>
      <c r="H241" s="116" t="s">
        <v>2705</v>
      </c>
      <c r="I241" s="117">
        <v>279</v>
      </c>
      <c r="J241" s="117">
        <v>20</v>
      </c>
      <c r="K241" s="118">
        <f t="shared" si="3"/>
        <v>7.1684587813620068E-2</v>
      </c>
      <c r="L241" s="115" t="s">
        <v>9</v>
      </c>
      <c r="M241" s="115" t="s">
        <v>7</v>
      </c>
    </row>
    <row r="242" spans="3:13" s="110" customFormat="1" ht="15.75" x14ac:dyDescent="0.2">
      <c r="C242" s="115" t="s">
        <v>2750</v>
      </c>
      <c r="D242" s="115" t="s">
        <v>9</v>
      </c>
      <c r="E242" s="115" t="s">
        <v>3</v>
      </c>
      <c r="F242" s="114" t="s">
        <v>803</v>
      </c>
      <c r="G242" s="115" t="s">
        <v>403</v>
      </c>
      <c r="H242" s="116" t="s">
        <v>2705</v>
      </c>
      <c r="I242" s="117">
        <v>681</v>
      </c>
      <c r="J242" s="117">
        <v>35</v>
      </c>
      <c r="K242" s="118">
        <f t="shared" si="3"/>
        <v>5.1395007342143903E-2</v>
      </c>
      <c r="L242" s="115" t="s">
        <v>9</v>
      </c>
      <c r="M242" s="115" t="s">
        <v>3</v>
      </c>
    </row>
    <row r="243" spans="3:13" s="110" customFormat="1" ht="15.75" x14ac:dyDescent="0.2">
      <c r="C243" s="115" t="s">
        <v>2750</v>
      </c>
      <c r="D243" s="115" t="s">
        <v>9</v>
      </c>
      <c r="E243" s="115" t="s">
        <v>3</v>
      </c>
      <c r="F243" s="114" t="s">
        <v>330</v>
      </c>
      <c r="G243" s="115" t="s">
        <v>405</v>
      </c>
      <c r="H243" s="116" t="s">
        <v>2705</v>
      </c>
      <c r="I243" s="117">
        <v>2614</v>
      </c>
      <c r="J243" s="117">
        <v>137</v>
      </c>
      <c r="K243" s="118">
        <f t="shared" si="3"/>
        <v>5.2410099464422343E-2</v>
      </c>
      <c r="L243" s="115" t="s">
        <v>9</v>
      </c>
      <c r="M243" s="115" t="s">
        <v>3</v>
      </c>
    </row>
    <row r="244" spans="3:13" s="110" customFormat="1" ht="15.75" x14ac:dyDescent="0.2">
      <c r="C244" s="115" t="s">
        <v>2750</v>
      </c>
      <c r="D244" s="115" t="s">
        <v>9</v>
      </c>
      <c r="E244" s="115" t="s">
        <v>3</v>
      </c>
      <c r="F244" s="114" t="s">
        <v>326</v>
      </c>
      <c r="G244" s="115" t="s">
        <v>404</v>
      </c>
      <c r="H244" s="116" t="s">
        <v>2705</v>
      </c>
      <c r="I244" s="117">
        <v>739</v>
      </c>
      <c r="J244" s="117">
        <v>40</v>
      </c>
      <c r="K244" s="118">
        <f t="shared" si="3"/>
        <v>5.4127198917456022E-2</v>
      </c>
      <c r="L244" s="115" t="s">
        <v>9</v>
      </c>
      <c r="M244" s="115" t="s">
        <v>3</v>
      </c>
    </row>
    <row r="245" spans="3:13" s="110" customFormat="1" ht="15.75" x14ac:dyDescent="0.2">
      <c r="C245" s="115" t="s">
        <v>2750</v>
      </c>
      <c r="D245" s="115" t="s">
        <v>9</v>
      </c>
      <c r="E245" s="115" t="s">
        <v>3</v>
      </c>
      <c r="F245" s="114" t="s">
        <v>327</v>
      </c>
      <c r="G245" s="115" t="s">
        <v>404</v>
      </c>
      <c r="H245" s="116" t="s">
        <v>2705</v>
      </c>
      <c r="I245" s="117">
        <v>1532</v>
      </c>
      <c r="J245" s="117">
        <v>107</v>
      </c>
      <c r="K245" s="118">
        <f t="shared" si="3"/>
        <v>6.9843342036553527E-2</v>
      </c>
      <c r="L245" s="115" t="s">
        <v>9</v>
      </c>
      <c r="M245" s="115" t="s">
        <v>3</v>
      </c>
    </row>
    <row r="246" spans="3:13" s="110" customFormat="1" ht="15.75" x14ac:dyDescent="0.2">
      <c r="C246" s="115" t="s">
        <v>2750</v>
      </c>
      <c r="D246" s="115" t="s">
        <v>9</v>
      </c>
      <c r="E246" s="115" t="s">
        <v>3</v>
      </c>
      <c r="F246" s="114" t="s">
        <v>329</v>
      </c>
      <c r="G246" s="115" t="s">
        <v>403</v>
      </c>
      <c r="H246" s="116" t="s">
        <v>2705</v>
      </c>
      <c r="I246" s="117">
        <v>509</v>
      </c>
      <c r="J246" s="117">
        <v>26</v>
      </c>
      <c r="K246" s="118">
        <f t="shared" si="3"/>
        <v>5.1080550098231828E-2</v>
      </c>
      <c r="L246" s="115" t="s">
        <v>9</v>
      </c>
      <c r="M246" s="115" t="s">
        <v>3</v>
      </c>
    </row>
    <row r="247" spans="3:13" s="110" customFormat="1" ht="15.75" x14ac:dyDescent="0.2">
      <c r="C247" s="115" t="s">
        <v>2750</v>
      </c>
      <c r="D247" s="115" t="s">
        <v>9</v>
      </c>
      <c r="E247" s="115" t="s">
        <v>3</v>
      </c>
      <c r="F247" s="114" t="s">
        <v>328</v>
      </c>
      <c r="G247" s="115" t="s">
        <v>403</v>
      </c>
      <c r="H247" s="116" t="s">
        <v>2705</v>
      </c>
      <c r="I247" s="117">
        <v>1538</v>
      </c>
      <c r="J247" s="117">
        <v>96</v>
      </c>
      <c r="K247" s="118">
        <f t="shared" si="3"/>
        <v>6.2418725617685307E-2</v>
      </c>
      <c r="L247" s="115" t="s">
        <v>9</v>
      </c>
      <c r="M247" s="115" t="s">
        <v>3</v>
      </c>
    </row>
    <row r="248" spans="3:13" s="110" customFormat="1" ht="15.75" x14ac:dyDescent="0.2">
      <c r="C248" s="115" t="s">
        <v>2750</v>
      </c>
      <c r="D248" s="115" t="s">
        <v>2</v>
      </c>
      <c r="E248" s="115" t="s">
        <v>2</v>
      </c>
      <c r="F248" s="114" t="s">
        <v>323</v>
      </c>
      <c r="G248" s="115" t="s">
        <v>404</v>
      </c>
      <c r="H248" s="116" t="s">
        <v>2705</v>
      </c>
      <c r="I248" s="117">
        <v>850</v>
      </c>
      <c r="J248" s="117">
        <v>44</v>
      </c>
      <c r="K248" s="118">
        <f t="shared" si="3"/>
        <v>5.1764705882352942E-2</v>
      </c>
      <c r="L248" s="115" t="s">
        <v>2</v>
      </c>
      <c r="M248" s="115" t="s">
        <v>2</v>
      </c>
    </row>
    <row r="249" spans="3:13" s="110" customFormat="1" ht="15.75" x14ac:dyDescent="0.2">
      <c r="C249" s="115" t="s">
        <v>2750</v>
      </c>
      <c r="D249" s="115" t="s">
        <v>2</v>
      </c>
      <c r="E249" s="115" t="s">
        <v>2</v>
      </c>
      <c r="F249" s="114" t="s">
        <v>497</v>
      </c>
      <c r="G249" s="115" t="s">
        <v>403</v>
      </c>
      <c r="H249" s="116" t="s">
        <v>2705</v>
      </c>
      <c r="I249" s="117">
        <v>926</v>
      </c>
      <c r="J249" s="117">
        <v>28</v>
      </c>
      <c r="K249" s="118">
        <f t="shared" si="3"/>
        <v>3.0237580993520519E-2</v>
      </c>
      <c r="L249" s="115" t="s">
        <v>2</v>
      </c>
      <c r="M249" s="115" t="s">
        <v>2</v>
      </c>
    </row>
    <row r="250" spans="3:13" s="110" customFormat="1" ht="15.75" x14ac:dyDescent="0.2">
      <c r="C250" s="115" t="s">
        <v>2750</v>
      </c>
      <c r="D250" s="115" t="s">
        <v>2</v>
      </c>
      <c r="E250" s="115" t="s">
        <v>2</v>
      </c>
      <c r="F250" s="114" t="s">
        <v>322</v>
      </c>
      <c r="G250" s="115" t="s">
        <v>403</v>
      </c>
      <c r="H250" s="116" t="s">
        <v>2705</v>
      </c>
      <c r="I250" s="117">
        <v>708</v>
      </c>
      <c r="J250" s="117">
        <v>29</v>
      </c>
      <c r="K250" s="118">
        <f t="shared" si="3"/>
        <v>4.0960451977401127E-2</v>
      </c>
      <c r="L250" s="115" t="s">
        <v>2</v>
      </c>
      <c r="M250" s="115" t="s">
        <v>1</v>
      </c>
    </row>
    <row r="251" spans="3:13" s="110" customFormat="1" ht="15.75" x14ac:dyDescent="0.2">
      <c r="C251" s="115" t="s">
        <v>2750</v>
      </c>
      <c r="D251" s="115" t="s">
        <v>2</v>
      </c>
      <c r="E251" s="115" t="s">
        <v>2</v>
      </c>
      <c r="F251" s="114" t="s">
        <v>324</v>
      </c>
      <c r="G251" s="115" t="s">
        <v>406</v>
      </c>
      <c r="H251" s="116" t="s">
        <v>2705</v>
      </c>
      <c r="I251" s="117">
        <v>2950</v>
      </c>
      <c r="J251" s="117">
        <v>98</v>
      </c>
      <c r="K251" s="118">
        <f t="shared" si="3"/>
        <v>3.3220338983050844E-2</v>
      </c>
      <c r="L251" s="115" t="s">
        <v>2</v>
      </c>
      <c r="M251" s="115" t="s">
        <v>2</v>
      </c>
    </row>
    <row r="252" spans="3:13" s="110" customFormat="1" ht="15.75" x14ac:dyDescent="0.2">
      <c r="C252" s="115" t="s">
        <v>2750</v>
      </c>
      <c r="D252" s="115" t="s">
        <v>2</v>
      </c>
      <c r="E252" s="115" t="s">
        <v>2</v>
      </c>
      <c r="F252" s="114" t="s">
        <v>496</v>
      </c>
      <c r="G252" s="115" t="s">
        <v>404</v>
      </c>
      <c r="H252" s="116" t="s">
        <v>2705</v>
      </c>
      <c r="I252" s="117">
        <v>1058</v>
      </c>
      <c r="J252" s="117">
        <v>43</v>
      </c>
      <c r="K252" s="118">
        <f t="shared" si="3"/>
        <v>4.0642722117202268E-2</v>
      </c>
      <c r="L252" s="115" t="s">
        <v>2</v>
      </c>
      <c r="M252" s="115" t="s">
        <v>2</v>
      </c>
    </row>
    <row r="253" spans="3:13" s="110" customFormat="1" ht="15.75" x14ac:dyDescent="0.2">
      <c r="C253" s="115" t="s">
        <v>2750</v>
      </c>
      <c r="D253" s="115" t="s">
        <v>2</v>
      </c>
      <c r="E253" s="115" t="s">
        <v>1</v>
      </c>
      <c r="F253" s="114" t="s">
        <v>494</v>
      </c>
      <c r="G253" s="115" t="s">
        <v>403</v>
      </c>
      <c r="H253" s="116" t="s">
        <v>2706</v>
      </c>
      <c r="I253" s="117">
        <v>281</v>
      </c>
      <c r="J253" s="117">
        <v>14</v>
      </c>
      <c r="K253" s="118">
        <f t="shared" si="3"/>
        <v>4.9822064056939501E-2</v>
      </c>
      <c r="L253" s="115" t="s">
        <v>2</v>
      </c>
      <c r="M253" s="115" t="s">
        <v>846</v>
      </c>
    </row>
    <row r="254" spans="3:13" s="110" customFormat="1" ht="15.75" x14ac:dyDescent="0.2">
      <c r="C254" s="115" t="s">
        <v>2750</v>
      </c>
      <c r="D254" s="115" t="s">
        <v>2</v>
      </c>
      <c r="E254" s="115" t="s">
        <v>1</v>
      </c>
      <c r="F254" s="114" t="s">
        <v>493</v>
      </c>
      <c r="G254" s="115" t="s">
        <v>404</v>
      </c>
      <c r="H254" s="116" t="s">
        <v>2705</v>
      </c>
      <c r="I254" s="117">
        <v>445</v>
      </c>
      <c r="J254" s="117">
        <v>16</v>
      </c>
      <c r="K254" s="118">
        <f t="shared" si="3"/>
        <v>3.5955056179775284E-2</v>
      </c>
      <c r="L254" s="115" t="s">
        <v>2</v>
      </c>
      <c r="M254" s="115" t="s">
        <v>1</v>
      </c>
    </row>
    <row r="255" spans="3:13" s="110" customFormat="1" ht="15.75" x14ac:dyDescent="0.2">
      <c r="C255" s="115" t="s">
        <v>2750</v>
      </c>
      <c r="D255" s="115" t="s">
        <v>2</v>
      </c>
      <c r="E255" s="115" t="s">
        <v>1</v>
      </c>
      <c r="F255" s="114" t="s">
        <v>495</v>
      </c>
      <c r="G255" s="115" t="s">
        <v>403</v>
      </c>
      <c r="H255" s="116" t="s">
        <v>2706</v>
      </c>
      <c r="I255" s="117">
        <v>124</v>
      </c>
      <c r="J255" s="117">
        <v>10</v>
      </c>
      <c r="K255" s="118">
        <f t="shared" si="3"/>
        <v>8.0645161290322578E-2</v>
      </c>
      <c r="L255" s="115" t="s">
        <v>2</v>
      </c>
      <c r="M255" s="115" t="s">
        <v>846</v>
      </c>
    </row>
    <row r="256" spans="3:13" s="110" customFormat="1" ht="15.75" x14ac:dyDescent="0.2">
      <c r="C256" s="115" t="s">
        <v>2750</v>
      </c>
      <c r="D256" s="115" t="s">
        <v>2</v>
      </c>
      <c r="E256" s="115" t="s">
        <v>0</v>
      </c>
      <c r="F256" s="114" t="s">
        <v>321</v>
      </c>
      <c r="G256" s="115" t="s">
        <v>403</v>
      </c>
      <c r="H256" s="116" t="s">
        <v>2705</v>
      </c>
      <c r="I256" s="117">
        <v>492</v>
      </c>
      <c r="J256" s="117">
        <v>33</v>
      </c>
      <c r="K256" s="118">
        <f t="shared" si="3"/>
        <v>6.7073170731707321E-2</v>
      </c>
      <c r="L256" s="115" t="s">
        <v>2</v>
      </c>
      <c r="M256" s="115" t="s">
        <v>0</v>
      </c>
    </row>
    <row r="257" spans="3:13" s="110" customFormat="1" ht="15.75" x14ac:dyDescent="0.2">
      <c r="C257" s="115" t="s">
        <v>2750</v>
      </c>
      <c r="D257" s="115" t="s">
        <v>2</v>
      </c>
      <c r="E257" s="115" t="s">
        <v>0</v>
      </c>
      <c r="F257" s="114" t="s">
        <v>320</v>
      </c>
      <c r="G257" s="115" t="s">
        <v>404</v>
      </c>
      <c r="H257" s="116" t="s">
        <v>2705</v>
      </c>
      <c r="I257" s="117">
        <v>589</v>
      </c>
      <c r="J257" s="117">
        <v>27</v>
      </c>
      <c r="K257" s="118">
        <f t="shared" si="3"/>
        <v>4.5840407470288627E-2</v>
      </c>
      <c r="L257" s="115" t="s">
        <v>2</v>
      </c>
      <c r="M257" s="115" t="s">
        <v>0</v>
      </c>
    </row>
    <row r="258" spans="3:13" s="110" customFormat="1" ht="15.75" x14ac:dyDescent="0.2">
      <c r="C258" s="115" t="s">
        <v>2749</v>
      </c>
      <c r="D258" s="115" t="s">
        <v>88</v>
      </c>
      <c r="E258" s="115" t="s">
        <v>1667</v>
      </c>
      <c r="F258" s="114" t="s">
        <v>312</v>
      </c>
      <c r="G258" s="115" t="s">
        <v>403</v>
      </c>
      <c r="H258" s="116" t="s">
        <v>2705</v>
      </c>
      <c r="I258" s="117">
        <v>605</v>
      </c>
      <c r="J258" s="117">
        <v>30</v>
      </c>
      <c r="K258" s="118">
        <f t="shared" si="3"/>
        <v>4.9586776859504134E-2</v>
      </c>
      <c r="L258" s="115" t="s">
        <v>87</v>
      </c>
      <c r="M258" s="115" t="s">
        <v>88</v>
      </c>
    </row>
    <row r="259" spans="3:13" s="110" customFormat="1" ht="15.75" x14ac:dyDescent="0.2">
      <c r="C259" s="115" t="s">
        <v>2749</v>
      </c>
      <c r="D259" s="115" t="s">
        <v>88</v>
      </c>
      <c r="E259" s="115" t="s">
        <v>1667</v>
      </c>
      <c r="F259" s="114" t="s">
        <v>313</v>
      </c>
      <c r="G259" s="115" t="s">
        <v>404</v>
      </c>
      <c r="H259" s="116" t="s">
        <v>2705</v>
      </c>
      <c r="I259" s="117">
        <v>694</v>
      </c>
      <c r="J259" s="117">
        <v>29</v>
      </c>
      <c r="K259" s="118">
        <f t="shared" si="3"/>
        <v>4.1786743515850142E-2</v>
      </c>
      <c r="L259" s="115" t="s">
        <v>87</v>
      </c>
      <c r="M259" s="115" t="s">
        <v>88</v>
      </c>
    </row>
    <row r="260" spans="3:13" s="110" customFormat="1" ht="15.75" x14ac:dyDescent="0.2">
      <c r="C260" s="115" t="s">
        <v>2749</v>
      </c>
      <c r="D260" s="115" t="s">
        <v>88</v>
      </c>
      <c r="E260" s="115" t="s">
        <v>1667</v>
      </c>
      <c r="F260" s="114" t="s">
        <v>317</v>
      </c>
      <c r="G260" s="115" t="s">
        <v>403</v>
      </c>
      <c r="H260" s="116" t="s">
        <v>2705</v>
      </c>
      <c r="I260" s="117">
        <v>370</v>
      </c>
      <c r="J260" s="117">
        <v>41</v>
      </c>
      <c r="K260" s="118">
        <f t="shared" si="3"/>
        <v>0.11081081081081082</v>
      </c>
      <c r="L260" s="115" t="s">
        <v>87</v>
      </c>
      <c r="M260" s="115" t="s">
        <v>88</v>
      </c>
    </row>
    <row r="261" spans="3:13" s="110" customFormat="1" ht="15.75" x14ac:dyDescent="0.2">
      <c r="C261" s="115" t="s">
        <v>2749</v>
      </c>
      <c r="D261" s="115" t="s">
        <v>88</v>
      </c>
      <c r="E261" s="115" t="s">
        <v>1667</v>
      </c>
      <c r="F261" s="114" t="s">
        <v>315</v>
      </c>
      <c r="G261" s="115" t="s">
        <v>403</v>
      </c>
      <c r="H261" s="116" t="s">
        <v>2705</v>
      </c>
      <c r="I261" s="117">
        <v>664</v>
      </c>
      <c r="J261" s="117">
        <v>31</v>
      </c>
      <c r="K261" s="118">
        <f t="shared" si="3"/>
        <v>4.6686746987951805E-2</v>
      </c>
      <c r="L261" s="115" t="s">
        <v>87</v>
      </c>
      <c r="M261" s="115" t="s">
        <v>88</v>
      </c>
    </row>
    <row r="262" spans="3:13" s="110" customFormat="1" ht="15.75" x14ac:dyDescent="0.2">
      <c r="C262" s="115" t="s">
        <v>2749</v>
      </c>
      <c r="D262" s="115" t="s">
        <v>88</v>
      </c>
      <c r="E262" s="115" t="s">
        <v>1667</v>
      </c>
      <c r="F262" s="114" t="s">
        <v>314</v>
      </c>
      <c r="G262" s="115" t="s">
        <v>405</v>
      </c>
      <c r="H262" s="116" t="s">
        <v>2705</v>
      </c>
      <c r="I262" s="117">
        <v>1494</v>
      </c>
      <c r="J262" s="117">
        <v>73</v>
      </c>
      <c r="K262" s="118">
        <f t="shared" si="3"/>
        <v>4.8862115127175365E-2</v>
      </c>
      <c r="L262" s="115" t="s">
        <v>87</v>
      </c>
      <c r="M262" s="115" t="s">
        <v>88</v>
      </c>
    </row>
    <row r="263" spans="3:13" s="110" customFormat="1" ht="15.75" x14ac:dyDescent="0.2">
      <c r="C263" s="115" t="s">
        <v>2749</v>
      </c>
      <c r="D263" s="115" t="s">
        <v>88</v>
      </c>
      <c r="E263" s="115" t="s">
        <v>1667</v>
      </c>
      <c r="F263" s="114" t="s">
        <v>316</v>
      </c>
      <c r="G263" s="115" t="s">
        <v>403</v>
      </c>
      <c r="H263" s="116" t="s">
        <v>2705</v>
      </c>
      <c r="I263" s="117">
        <v>369</v>
      </c>
      <c r="J263" s="117">
        <v>23</v>
      </c>
      <c r="K263" s="118">
        <f t="shared" si="3"/>
        <v>6.2330623306233061E-2</v>
      </c>
      <c r="L263" s="115" t="s">
        <v>87</v>
      </c>
      <c r="M263" s="115" t="s">
        <v>88</v>
      </c>
    </row>
    <row r="264" spans="3:13" s="110" customFormat="1" ht="15.75" x14ac:dyDescent="0.2">
      <c r="C264" s="115" t="s">
        <v>2749</v>
      </c>
      <c r="D264" s="115" t="s">
        <v>88</v>
      </c>
      <c r="E264" s="115" t="s">
        <v>924</v>
      </c>
      <c r="F264" s="114" t="s">
        <v>2474</v>
      </c>
      <c r="G264" s="115" t="s">
        <v>403</v>
      </c>
      <c r="H264" s="116" t="s">
        <v>2705</v>
      </c>
      <c r="I264" s="117">
        <v>191</v>
      </c>
      <c r="J264" s="117">
        <v>5</v>
      </c>
      <c r="K264" s="118">
        <f t="shared" si="3"/>
        <v>2.6178010471204188E-2</v>
      </c>
      <c r="L264" s="115" t="s">
        <v>87</v>
      </c>
      <c r="M264" s="115" t="s">
        <v>88</v>
      </c>
    </row>
    <row r="265" spans="3:13" s="110" customFormat="1" ht="15.75" x14ac:dyDescent="0.2">
      <c r="C265" s="115" t="s">
        <v>2749</v>
      </c>
      <c r="D265" s="115" t="s">
        <v>88</v>
      </c>
      <c r="E265" s="115" t="s">
        <v>924</v>
      </c>
      <c r="F265" s="114" t="s">
        <v>2475</v>
      </c>
      <c r="G265" s="115" t="s">
        <v>403</v>
      </c>
      <c r="H265" s="116" t="s">
        <v>2705</v>
      </c>
      <c r="I265" s="117">
        <v>430</v>
      </c>
      <c r="J265" s="117">
        <v>20</v>
      </c>
      <c r="K265" s="118">
        <f t="shared" si="3"/>
        <v>4.6511627906976744E-2</v>
      </c>
      <c r="L265" s="115" t="s">
        <v>87</v>
      </c>
      <c r="M265" s="115" t="s">
        <v>88</v>
      </c>
    </row>
    <row r="266" spans="3:13" s="110" customFormat="1" ht="15.75" x14ac:dyDescent="0.2">
      <c r="C266" s="115" t="s">
        <v>2749</v>
      </c>
      <c r="D266" s="115" t="s">
        <v>88</v>
      </c>
      <c r="E266" s="115" t="s">
        <v>924</v>
      </c>
      <c r="F266" s="114" t="s">
        <v>2476</v>
      </c>
      <c r="G266" s="115" t="s">
        <v>403</v>
      </c>
      <c r="H266" s="116" t="s">
        <v>2705</v>
      </c>
      <c r="I266" s="117">
        <v>234</v>
      </c>
      <c r="J266" s="117">
        <v>17</v>
      </c>
      <c r="K266" s="118">
        <f t="shared" si="3"/>
        <v>7.2649572649572655E-2</v>
      </c>
      <c r="L266" s="115" t="s">
        <v>87</v>
      </c>
      <c r="M266" s="115" t="s">
        <v>88</v>
      </c>
    </row>
    <row r="267" spans="3:13" s="110" customFormat="1" ht="15.75" x14ac:dyDescent="0.2">
      <c r="C267" s="115" t="s">
        <v>2749</v>
      </c>
      <c r="D267" s="115" t="s">
        <v>88</v>
      </c>
      <c r="E267" s="115" t="s">
        <v>924</v>
      </c>
      <c r="F267" s="114" t="s">
        <v>2477</v>
      </c>
      <c r="G267" s="115" t="s">
        <v>403</v>
      </c>
      <c r="H267" s="116" t="s">
        <v>2705</v>
      </c>
      <c r="I267" s="117">
        <v>579</v>
      </c>
      <c r="J267" s="117">
        <v>33</v>
      </c>
      <c r="K267" s="118">
        <f t="shared" si="3"/>
        <v>5.6994818652849742E-2</v>
      </c>
      <c r="L267" s="115" t="s">
        <v>87</v>
      </c>
      <c r="M267" s="115" t="s">
        <v>88</v>
      </c>
    </row>
    <row r="268" spans="3:13" s="110" customFormat="1" ht="15.75" x14ac:dyDescent="0.2">
      <c r="C268" s="115" t="s">
        <v>2749</v>
      </c>
      <c r="D268" s="115" t="s">
        <v>88</v>
      </c>
      <c r="E268" s="115" t="s">
        <v>924</v>
      </c>
      <c r="F268" s="114" t="s">
        <v>310</v>
      </c>
      <c r="G268" s="115" t="s">
        <v>403</v>
      </c>
      <c r="H268" s="116" t="s">
        <v>2705</v>
      </c>
      <c r="I268" s="117">
        <v>301</v>
      </c>
      <c r="J268" s="117">
        <v>29</v>
      </c>
      <c r="K268" s="118">
        <f t="shared" si="3"/>
        <v>9.634551495016612E-2</v>
      </c>
      <c r="L268" s="115" t="s">
        <v>87</v>
      </c>
      <c r="M268" s="115" t="s">
        <v>88</v>
      </c>
    </row>
    <row r="269" spans="3:13" s="110" customFormat="1" ht="15.75" x14ac:dyDescent="0.2">
      <c r="C269" s="115" t="s">
        <v>2749</v>
      </c>
      <c r="D269" s="115" t="s">
        <v>88</v>
      </c>
      <c r="E269" s="115" t="s">
        <v>924</v>
      </c>
      <c r="F269" s="114" t="s">
        <v>2478</v>
      </c>
      <c r="G269" s="115" t="s">
        <v>403</v>
      </c>
      <c r="H269" s="116" t="s">
        <v>2705</v>
      </c>
      <c r="I269" s="117">
        <v>591</v>
      </c>
      <c r="J269" s="117">
        <v>32</v>
      </c>
      <c r="K269" s="118">
        <f t="shared" si="3"/>
        <v>5.4145516074450083E-2</v>
      </c>
      <c r="L269" s="115" t="s">
        <v>87</v>
      </c>
      <c r="M269" s="115" t="s">
        <v>88</v>
      </c>
    </row>
    <row r="270" spans="3:13" s="110" customFormat="1" ht="15.75" x14ac:dyDescent="0.2">
      <c r="C270" s="115" t="s">
        <v>2749</v>
      </c>
      <c r="D270" s="115" t="s">
        <v>88</v>
      </c>
      <c r="E270" s="115" t="s">
        <v>924</v>
      </c>
      <c r="F270" s="114" t="s">
        <v>309</v>
      </c>
      <c r="G270" s="115" t="s">
        <v>403</v>
      </c>
      <c r="H270" s="116" t="s">
        <v>2705</v>
      </c>
      <c r="I270" s="117">
        <v>212</v>
      </c>
      <c r="J270" s="117">
        <v>14</v>
      </c>
      <c r="K270" s="118">
        <f t="shared" si="3"/>
        <v>6.6037735849056603E-2</v>
      </c>
      <c r="L270" s="115" t="s">
        <v>87</v>
      </c>
      <c r="M270" s="115" t="s">
        <v>88</v>
      </c>
    </row>
    <row r="271" spans="3:13" s="110" customFormat="1" ht="15.75" x14ac:dyDescent="0.2">
      <c r="C271" s="115" t="s">
        <v>2749</v>
      </c>
      <c r="D271" s="115" t="s">
        <v>88</v>
      </c>
      <c r="E271" s="115" t="s">
        <v>924</v>
      </c>
      <c r="F271" s="114" t="s">
        <v>311</v>
      </c>
      <c r="G271" s="115" t="s">
        <v>405</v>
      </c>
      <c r="H271" s="116" t="s">
        <v>2705</v>
      </c>
      <c r="I271" s="117">
        <v>1480</v>
      </c>
      <c r="J271" s="117">
        <v>79</v>
      </c>
      <c r="K271" s="118">
        <f t="shared" si="3"/>
        <v>5.3378378378378381E-2</v>
      </c>
      <c r="L271" s="115" t="s">
        <v>87</v>
      </c>
      <c r="M271" s="115" t="s">
        <v>88</v>
      </c>
    </row>
    <row r="272" spans="3:13" s="110" customFormat="1" ht="15.75" x14ac:dyDescent="0.2">
      <c r="C272" s="115" t="s">
        <v>2749</v>
      </c>
      <c r="D272" s="115" t="s">
        <v>88</v>
      </c>
      <c r="E272" s="115" t="s">
        <v>924</v>
      </c>
      <c r="F272" s="114" t="s">
        <v>425</v>
      </c>
      <c r="G272" s="115" t="s">
        <v>405</v>
      </c>
      <c r="H272" s="116" t="s">
        <v>2705</v>
      </c>
      <c r="I272" s="117">
        <v>1511</v>
      </c>
      <c r="J272" s="117">
        <v>92</v>
      </c>
      <c r="K272" s="118">
        <f t="shared" si="3"/>
        <v>6.0886829913964262E-2</v>
      </c>
      <c r="L272" s="115" t="s">
        <v>87</v>
      </c>
      <c r="M272" s="115" t="s">
        <v>88</v>
      </c>
    </row>
    <row r="273" spans="3:13" s="110" customFormat="1" ht="15.75" x14ac:dyDescent="0.2">
      <c r="C273" s="115" t="s">
        <v>2749</v>
      </c>
      <c r="D273" s="115" t="s">
        <v>88</v>
      </c>
      <c r="E273" s="115" t="s">
        <v>924</v>
      </c>
      <c r="F273" s="114" t="s">
        <v>2479</v>
      </c>
      <c r="G273" s="115" t="s">
        <v>403</v>
      </c>
      <c r="H273" s="116" t="s">
        <v>2705</v>
      </c>
      <c r="I273" s="117">
        <v>675</v>
      </c>
      <c r="J273" s="117">
        <v>34</v>
      </c>
      <c r="K273" s="118">
        <f t="shared" si="3"/>
        <v>5.0370370370370371E-2</v>
      </c>
      <c r="L273" s="115" t="s">
        <v>87</v>
      </c>
      <c r="M273" s="115" t="s">
        <v>88</v>
      </c>
    </row>
    <row r="274" spans="3:13" s="110" customFormat="1" ht="15.75" x14ac:dyDescent="0.2">
      <c r="C274" s="115" t="s">
        <v>2749</v>
      </c>
      <c r="D274" s="115" t="s">
        <v>88</v>
      </c>
      <c r="E274" s="115" t="s">
        <v>924</v>
      </c>
      <c r="F274" s="114" t="s">
        <v>2480</v>
      </c>
      <c r="G274" s="115" t="s">
        <v>405</v>
      </c>
      <c r="H274" s="116" t="s">
        <v>2705</v>
      </c>
      <c r="I274" s="117">
        <v>303</v>
      </c>
      <c r="J274" s="117">
        <v>0</v>
      </c>
      <c r="K274" s="118">
        <f t="shared" ref="K274:K337" si="4">+J274/I274</f>
        <v>0</v>
      </c>
      <c r="L274" s="115" t="s">
        <v>87</v>
      </c>
      <c r="M274" s="115" t="s">
        <v>88</v>
      </c>
    </row>
    <row r="275" spans="3:13" s="110" customFormat="1" ht="15.75" x14ac:dyDescent="0.2">
      <c r="C275" s="115" t="s">
        <v>2749</v>
      </c>
      <c r="D275" s="115" t="s">
        <v>88</v>
      </c>
      <c r="E275" s="115" t="s">
        <v>87</v>
      </c>
      <c r="F275" s="114" t="s">
        <v>307</v>
      </c>
      <c r="G275" s="115" t="s">
        <v>404</v>
      </c>
      <c r="H275" s="116" t="s">
        <v>2705</v>
      </c>
      <c r="I275" s="117">
        <v>718</v>
      </c>
      <c r="J275" s="117">
        <v>32</v>
      </c>
      <c r="K275" s="118">
        <f t="shared" si="4"/>
        <v>4.456824512534819E-2</v>
      </c>
      <c r="L275" s="115" t="s">
        <v>87</v>
      </c>
      <c r="M275" s="115" t="s">
        <v>87</v>
      </c>
    </row>
    <row r="276" spans="3:13" s="110" customFormat="1" ht="15.75" x14ac:dyDescent="0.2">
      <c r="C276" s="115" t="s">
        <v>2749</v>
      </c>
      <c r="D276" s="115" t="s">
        <v>88</v>
      </c>
      <c r="E276" s="115" t="s">
        <v>87</v>
      </c>
      <c r="F276" s="114" t="s">
        <v>547</v>
      </c>
      <c r="G276" s="115" t="s">
        <v>405</v>
      </c>
      <c r="H276" s="116" t="s">
        <v>2706</v>
      </c>
      <c r="I276" s="117">
        <v>461</v>
      </c>
      <c r="J276" s="117">
        <v>18</v>
      </c>
      <c r="K276" s="118">
        <f t="shared" si="4"/>
        <v>3.9045553145336226E-2</v>
      </c>
      <c r="L276" s="115" t="s">
        <v>87</v>
      </c>
      <c r="M276" s="115" t="s">
        <v>86</v>
      </c>
    </row>
    <row r="277" spans="3:13" s="110" customFormat="1" ht="15.75" x14ac:dyDescent="0.2">
      <c r="C277" s="115" t="s">
        <v>2749</v>
      </c>
      <c r="D277" s="115" t="s">
        <v>88</v>
      </c>
      <c r="E277" s="115" t="s">
        <v>87</v>
      </c>
      <c r="F277" s="114" t="s">
        <v>548</v>
      </c>
      <c r="G277" s="115" t="s">
        <v>403</v>
      </c>
      <c r="H277" s="116" t="s">
        <v>2706</v>
      </c>
      <c r="I277" s="117">
        <v>296</v>
      </c>
      <c r="J277" s="117">
        <v>13</v>
      </c>
      <c r="K277" s="118">
        <f t="shared" si="4"/>
        <v>4.3918918918918921E-2</v>
      </c>
      <c r="L277" s="115" t="s">
        <v>87</v>
      </c>
      <c r="M277" s="115" t="s">
        <v>86</v>
      </c>
    </row>
    <row r="278" spans="3:13" s="110" customFormat="1" ht="15.75" x14ac:dyDescent="0.2">
      <c r="C278" s="115" t="s">
        <v>2749</v>
      </c>
      <c r="D278" s="115" t="s">
        <v>88</v>
      </c>
      <c r="E278" s="115" t="s">
        <v>87</v>
      </c>
      <c r="F278" s="114" t="s">
        <v>2482</v>
      </c>
      <c r="G278" s="115" t="s">
        <v>403</v>
      </c>
      <c r="H278" s="116" t="s">
        <v>2705</v>
      </c>
      <c r="I278" s="117">
        <v>249</v>
      </c>
      <c r="J278" s="117">
        <v>4</v>
      </c>
      <c r="K278" s="118">
        <f t="shared" si="4"/>
        <v>1.6064257028112448E-2</v>
      </c>
      <c r="L278" s="115" t="s">
        <v>87</v>
      </c>
      <c r="M278" s="115" t="s">
        <v>87</v>
      </c>
    </row>
    <row r="279" spans="3:13" s="110" customFormat="1" ht="15.75" x14ac:dyDescent="0.2">
      <c r="C279" s="115" t="s">
        <v>2749</v>
      </c>
      <c r="D279" s="115" t="s">
        <v>88</v>
      </c>
      <c r="E279" s="115" t="s">
        <v>87</v>
      </c>
      <c r="F279" s="114" t="s">
        <v>305</v>
      </c>
      <c r="G279" s="115" t="s">
        <v>405</v>
      </c>
      <c r="H279" s="116" t="s">
        <v>2705</v>
      </c>
      <c r="I279" s="117">
        <v>1319</v>
      </c>
      <c r="J279" s="117">
        <v>57</v>
      </c>
      <c r="K279" s="118">
        <f t="shared" si="4"/>
        <v>4.3214556482183475E-2</v>
      </c>
      <c r="L279" s="115" t="s">
        <v>87</v>
      </c>
      <c r="M279" s="115" t="s">
        <v>87</v>
      </c>
    </row>
    <row r="280" spans="3:13" s="110" customFormat="1" ht="15.75" x14ac:dyDescent="0.2">
      <c r="C280" s="115" t="s">
        <v>2749</v>
      </c>
      <c r="D280" s="115" t="s">
        <v>88</v>
      </c>
      <c r="E280" s="115" t="s">
        <v>87</v>
      </c>
      <c r="F280" s="114" t="s">
        <v>302</v>
      </c>
      <c r="G280" s="115" t="s">
        <v>405</v>
      </c>
      <c r="H280" s="116" t="s">
        <v>2705</v>
      </c>
      <c r="I280" s="117">
        <v>1074</v>
      </c>
      <c r="J280" s="117">
        <v>45</v>
      </c>
      <c r="K280" s="118">
        <f t="shared" si="4"/>
        <v>4.189944134078212E-2</v>
      </c>
      <c r="L280" s="115" t="s">
        <v>87</v>
      </c>
      <c r="M280" s="115" t="s">
        <v>87</v>
      </c>
    </row>
    <row r="281" spans="3:13" s="110" customFormat="1" ht="15.75" x14ac:dyDescent="0.2">
      <c r="C281" s="115" t="s">
        <v>2749</v>
      </c>
      <c r="D281" s="115" t="s">
        <v>88</v>
      </c>
      <c r="E281" s="115" t="s">
        <v>87</v>
      </c>
      <c r="F281" s="114" t="s">
        <v>303</v>
      </c>
      <c r="G281" s="115" t="s">
        <v>403</v>
      </c>
      <c r="H281" s="116" t="s">
        <v>2705</v>
      </c>
      <c r="I281" s="117">
        <v>535</v>
      </c>
      <c r="J281" s="117">
        <v>28</v>
      </c>
      <c r="K281" s="118">
        <f t="shared" si="4"/>
        <v>5.2336448598130844E-2</v>
      </c>
      <c r="L281" s="115" t="s">
        <v>87</v>
      </c>
      <c r="M281" s="115" t="s">
        <v>87</v>
      </c>
    </row>
    <row r="282" spans="3:13" s="110" customFormat="1" ht="15.75" x14ac:dyDescent="0.2">
      <c r="C282" s="115" t="s">
        <v>2749</v>
      </c>
      <c r="D282" s="115" t="s">
        <v>88</v>
      </c>
      <c r="E282" s="115" t="s">
        <v>87</v>
      </c>
      <c r="F282" s="114" t="s">
        <v>306</v>
      </c>
      <c r="G282" s="115" t="s">
        <v>403</v>
      </c>
      <c r="H282" s="116" t="s">
        <v>2706</v>
      </c>
      <c r="I282" s="117">
        <v>274</v>
      </c>
      <c r="J282" s="117">
        <v>11</v>
      </c>
      <c r="K282" s="118">
        <f t="shared" si="4"/>
        <v>4.0145985401459854E-2</v>
      </c>
      <c r="L282" s="115" t="s">
        <v>87</v>
      </c>
      <c r="M282" s="115" t="s">
        <v>86</v>
      </c>
    </row>
    <row r="283" spans="3:13" s="110" customFormat="1" ht="15.75" x14ac:dyDescent="0.2">
      <c r="C283" s="115" t="s">
        <v>2749</v>
      </c>
      <c r="D283" s="115" t="s">
        <v>88</v>
      </c>
      <c r="E283" s="115" t="s">
        <v>87</v>
      </c>
      <c r="F283" s="114" t="s">
        <v>2483</v>
      </c>
      <c r="G283" s="115" t="s">
        <v>403</v>
      </c>
      <c r="H283" s="116" t="s">
        <v>2705</v>
      </c>
      <c r="I283" s="117">
        <v>321</v>
      </c>
      <c r="J283" s="117">
        <v>5</v>
      </c>
      <c r="K283" s="118">
        <f t="shared" si="4"/>
        <v>1.5576323987538941E-2</v>
      </c>
      <c r="L283" s="115" t="s">
        <v>87</v>
      </c>
      <c r="M283" s="115" t="s">
        <v>87</v>
      </c>
    </row>
    <row r="284" spans="3:13" s="110" customFormat="1" ht="15.75" x14ac:dyDescent="0.2">
      <c r="C284" s="115" t="s">
        <v>2749</v>
      </c>
      <c r="D284" s="115" t="s">
        <v>88</v>
      </c>
      <c r="E284" s="115" t="s">
        <v>87</v>
      </c>
      <c r="F284" s="114" t="s">
        <v>2484</v>
      </c>
      <c r="G284" s="115" t="s">
        <v>403</v>
      </c>
      <c r="H284" s="116" t="s">
        <v>2705</v>
      </c>
      <c r="I284" s="117">
        <v>346</v>
      </c>
      <c r="J284" s="117">
        <v>14</v>
      </c>
      <c r="K284" s="118">
        <f t="shared" si="4"/>
        <v>4.046242774566474E-2</v>
      </c>
      <c r="L284" s="115" t="s">
        <v>87</v>
      </c>
      <c r="M284" s="115" t="s">
        <v>87</v>
      </c>
    </row>
    <row r="285" spans="3:13" s="110" customFormat="1" ht="15.75" x14ac:dyDescent="0.2">
      <c r="C285" s="115" t="s">
        <v>2749</v>
      </c>
      <c r="D285" s="115" t="s">
        <v>88</v>
      </c>
      <c r="E285" s="115" t="s">
        <v>87</v>
      </c>
      <c r="F285" s="114" t="s">
        <v>304</v>
      </c>
      <c r="G285" s="115" t="s">
        <v>403</v>
      </c>
      <c r="H285" s="116" t="s">
        <v>2705</v>
      </c>
      <c r="I285" s="117">
        <v>402</v>
      </c>
      <c r="J285" s="117">
        <v>16</v>
      </c>
      <c r="K285" s="118">
        <f t="shared" si="4"/>
        <v>3.9800995024875621E-2</v>
      </c>
      <c r="L285" s="115" t="s">
        <v>87</v>
      </c>
      <c r="M285" s="115" t="s">
        <v>87</v>
      </c>
    </row>
    <row r="286" spans="3:13" s="110" customFormat="1" ht="15.75" x14ac:dyDescent="0.2">
      <c r="C286" s="115" t="s">
        <v>2749</v>
      </c>
      <c r="D286" s="115" t="s">
        <v>88</v>
      </c>
      <c r="E286" s="115" t="s">
        <v>87</v>
      </c>
      <c r="F286" s="114" t="s">
        <v>308</v>
      </c>
      <c r="G286" s="115" t="s">
        <v>403</v>
      </c>
      <c r="H286" s="116" t="s">
        <v>2705</v>
      </c>
      <c r="I286" s="117">
        <v>460</v>
      </c>
      <c r="J286" s="117">
        <v>34</v>
      </c>
      <c r="K286" s="118">
        <f t="shared" si="4"/>
        <v>7.3913043478260873E-2</v>
      </c>
      <c r="L286" s="115" t="s">
        <v>87</v>
      </c>
      <c r="M286" s="115" t="s">
        <v>87</v>
      </c>
    </row>
    <row r="287" spans="3:13" s="110" customFormat="1" ht="15.75" x14ac:dyDescent="0.2">
      <c r="C287" s="115" t="s">
        <v>2749</v>
      </c>
      <c r="D287" s="115" t="s">
        <v>88</v>
      </c>
      <c r="E287" s="115" t="s">
        <v>87</v>
      </c>
      <c r="F287" s="114" t="s">
        <v>301</v>
      </c>
      <c r="G287" s="115" t="s">
        <v>403</v>
      </c>
      <c r="H287" s="116" t="s">
        <v>2705</v>
      </c>
      <c r="I287" s="117">
        <v>508</v>
      </c>
      <c r="J287" s="117">
        <v>24</v>
      </c>
      <c r="K287" s="118">
        <f t="shared" si="4"/>
        <v>4.7244094488188976E-2</v>
      </c>
      <c r="L287" s="115" t="s">
        <v>87</v>
      </c>
      <c r="M287" s="115" t="s">
        <v>87</v>
      </c>
    </row>
    <row r="288" spans="3:13" s="110" customFormat="1" ht="15.75" x14ac:dyDescent="0.2">
      <c r="C288" s="115" t="s">
        <v>2749</v>
      </c>
      <c r="D288" s="115" t="s">
        <v>88</v>
      </c>
      <c r="E288" s="115" t="s">
        <v>87</v>
      </c>
      <c r="F288" s="114" t="s">
        <v>549</v>
      </c>
      <c r="G288" s="115" t="s">
        <v>403</v>
      </c>
      <c r="H288" s="116" t="s">
        <v>2705</v>
      </c>
      <c r="I288" s="117">
        <v>355</v>
      </c>
      <c r="J288" s="117">
        <v>11</v>
      </c>
      <c r="K288" s="118">
        <f t="shared" si="4"/>
        <v>3.0985915492957747E-2</v>
      </c>
      <c r="L288" s="115" t="s">
        <v>87</v>
      </c>
      <c r="M288" s="115" t="s">
        <v>87</v>
      </c>
    </row>
    <row r="289" spans="3:13" s="110" customFormat="1" ht="15.75" x14ac:dyDescent="0.2">
      <c r="C289" s="115" t="s">
        <v>2749</v>
      </c>
      <c r="D289" s="115" t="s">
        <v>88</v>
      </c>
      <c r="E289" s="115" t="s">
        <v>87</v>
      </c>
      <c r="F289" s="114" t="s">
        <v>2485</v>
      </c>
      <c r="G289" s="115" t="s">
        <v>403</v>
      </c>
      <c r="H289" s="116" t="s">
        <v>2705</v>
      </c>
      <c r="I289" s="117">
        <v>175</v>
      </c>
      <c r="J289" s="117">
        <v>9</v>
      </c>
      <c r="K289" s="118">
        <f t="shared" si="4"/>
        <v>5.1428571428571428E-2</v>
      </c>
      <c r="L289" s="115" t="s">
        <v>87</v>
      </c>
      <c r="M289" s="115" t="s">
        <v>87</v>
      </c>
    </row>
    <row r="290" spans="3:13" s="110" customFormat="1" ht="15.75" x14ac:dyDescent="0.2">
      <c r="C290" s="115" t="s">
        <v>2749</v>
      </c>
      <c r="D290" s="115" t="s">
        <v>88</v>
      </c>
      <c r="E290" s="115" t="s">
        <v>1199</v>
      </c>
      <c r="F290" s="114" t="s">
        <v>298</v>
      </c>
      <c r="G290" s="115" t="s">
        <v>403</v>
      </c>
      <c r="H290" s="116" t="s">
        <v>2705</v>
      </c>
      <c r="I290" s="117">
        <v>1067</v>
      </c>
      <c r="J290" s="117">
        <v>83</v>
      </c>
      <c r="K290" s="118">
        <f t="shared" si="4"/>
        <v>7.7788191190253042E-2</v>
      </c>
      <c r="L290" s="115" t="s">
        <v>87</v>
      </c>
      <c r="M290" s="115" t="s">
        <v>88</v>
      </c>
    </row>
    <row r="291" spans="3:13" s="110" customFormat="1" ht="15.75" x14ac:dyDescent="0.2">
      <c r="C291" s="115" t="s">
        <v>2749</v>
      </c>
      <c r="D291" s="115" t="s">
        <v>88</v>
      </c>
      <c r="E291" s="115" t="s">
        <v>1199</v>
      </c>
      <c r="F291" s="114" t="s">
        <v>300</v>
      </c>
      <c r="G291" s="115" t="s">
        <v>403</v>
      </c>
      <c r="H291" s="116" t="s">
        <v>2705</v>
      </c>
      <c r="I291" s="117">
        <v>701</v>
      </c>
      <c r="J291" s="117">
        <v>35</v>
      </c>
      <c r="K291" s="118">
        <f t="shared" si="4"/>
        <v>4.9928673323823107E-2</v>
      </c>
      <c r="L291" s="115" t="s">
        <v>87</v>
      </c>
      <c r="M291" s="115" t="s">
        <v>88</v>
      </c>
    </row>
    <row r="292" spans="3:13" s="110" customFormat="1" ht="15.75" x14ac:dyDescent="0.2">
      <c r="C292" s="115" t="s">
        <v>2749</v>
      </c>
      <c r="D292" s="115" t="s">
        <v>88</v>
      </c>
      <c r="E292" s="115" t="s">
        <v>1199</v>
      </c>
      <c r="F292" s="114" t="s">
        <v>299</v>
      </c>
      <c r="G292" s="115" t="s">
        <v>405</v>
      </c>
      <c r="H292" s="116" t="s">
        <v>2705</v>
      </c>
      <c r="I292" s="117">
        <v>2877</v>
      </c>
      <c r="J292" s="117">
        <v>145</v>
      </c>
      <c r="K292" s="118">
        <f t="shared" si="4"/>
        <v>5.0399721932568649E-2</v>
      </c>
      <c r="L292" s="115" t="s">
        <v>87</v>
      </c>
      <c r="M292" s="115" t="s">
        <v>88</v>
      </c>
    </row>
    <row r="293" spans="3:13" s="110" customFormat="1" ht="15.75" x14ac:dyDescent="0.2">
      <c r="C293" s="115" t="s">
        <v>2749</v>
      </c>
      <c r="D293" s="115" t="s">
        <v>88</v>
      </c>
      <c r="E293" s="115" t="s">
        <v>1199</v>
      </c>
      <c r="F293" s="114" t="s">
        <v>297</v>
      </c>
      <c r="G293" s="115" t="s">
        <v>404</v>
      </c>
      <c r="H293" s="116" t="s">
        <v>2705</v>
      </c>
      <c r="I293" s="117">
        <v>1271</v>
      </c>
      <c r="J293" s="117">
        <v>79</v>
      </c>
      <c r="K293" s="118">
        <f t="shared" si="4"/>
        <v>6.2155782848151063E-2</v>
      </c>
      <c r="L293" s="115" t="s">
        <v>87</v>
      </c>
      <c r="M293" s="115" t="s">
        <v>88</v>
      </c>
    </row>
    <row r="294" spans="3:13" s="110" customFormat="1" ht="15.75" x14ac:dyDescent="0.2">
      <c r="C294" s="115" t="s">
        <v>2749</v>
      </c>
      <c r="D294" s="115" t="s">
        <v>88</v>
      </c>
      <c r="E294" s="115" t="s">
        <v>1199</v>
      </c>
      <c r="F294" s="114" t="s">
        <v>296</v>
      </c>
      <c r="G294" s="115" t="s">
        <v>403</v>
      </c>
      <c r="H294" s="116" t="s">
        <v>2705</v>
      </c>
      <c r="I294" s="117">
        <v>844</v>
      </c>
      <c r="J294" s="117">
        <v>95</v>
      </c>
      <c r="K294" s="118">
        <f t="shared" si="4"/>
        <v>0.11255924170616113</v>
      </c>
      <c r="L294" s="115" t="s">
        <v>87</v>
      </c>
      <c r="M294" s="115" t="s">
        <v>88</v>
      </c>
    </row>
    <row r="295" spans="3:13" s="110" customFormat="1" ht="15.75" x14ac:dyDescent="0.2">
      <c r="C295" s="115" t="s">
        <v>2749</v>
      </c>
      <c r="D295" s="115" t="s">
        <v>88</v>
      </c>
      <c r="E295" s="115" t="s">
        <v>2300</v>
      </c>
      <c r="F295" s="114" t="s">
        <v>295</v>
      </c>
      <c r="G295" s="115" t="s">
        <v>404</v>
      </c>
      <c r="H295" s="116" t="s">
        <v>2705</v>
      </c>
      <c r="I295" s="117">
        <v>960</v>
      </c>
      <c r="J295" s="117">
        <v>45</v>
      </c>
      <c r="K295" s="118">
        <f t="shared" si="4"/>
        <v>4.6875E-2</v>
      </c>
      <c r="L295" s="115" t="s">
        <v>87</v>
      </c>
      <c r="M295" s="115" t="s">
        <v>88</v>
      </c>
    </row>
    <row r="296" spans="3:13" s="110" customFormat="1" ht="15.75" x14ac:dyDescent="0.2">
      <c r="C296" s="115" t="s">
        <v>2749</v>
      </c>
      <c r="D296" s="115" t="s">
        <v>88</v>
      </c>
      <c r="E296" s="115" t="s">
        <v>2300</v>
      </c>
      <c r="F296" s="114" t="s">
        <v>294</v>
      </c>
      <c r="G296" s="115" t="s">
        <v>403</v>
      </c>
      <c r="H296" s="116" t="s">
        <v>2705</v>
      </c>
      <c r="I296" s="117">
        <v>440</v>
      </c>
      <c r="J296" s="117">
        <v>26</v>
      </c>
      <c r="K296" s="118">
        <f t="shared" si="4"/>
        <v>5.909090909090909E-2</v>
      </c>
      <c r="L296" s="115" t="s">
        <v>87</v>
      </c>
      <c r="M296" s="115" t="s">
        <v>88</v>
      </c>
    </row>
    <row r="297" spans="3:13" s="110" customFormat="1" ht="15.75" x14ac:dyDescent="0.2">
      <c r="C297" s="115" t="s">
        <v>2749</v>
      </c>
      <c r="D297" s="115" t="s">
        <v>88</v>
      </c>
      <c r="E297" s="115" t="s">
        <v>2300</v>
      </c>
      <c r="F297" s="114" t="s">
        <v>426</v>
      </c>
      <c r="G297" s="115" t="s">
        <v>403</v>
      </c>
      <c r="H297" s="116" t="s">
        <v>2705</v>
      </c>
      <c r="I297" s="117">
        <v>457</v>
      </c>
      <c r="J297" s="117">
        <v>34</v>
      </c>
      <c r="K297" s="118">
        <f t="shared" si="4"/>
        <v>7.4398249452954049E-2</v>
      </c>
      <c r="L297" s="115" t="s">
        <v>87</v>
      </c>
      <c r="M297" s="115" t="s">
        <v>88</v>
      </c>
    </row>
    <row r="298" spans="3:13" s="110" customFormat="1" ht="15.75" x14ac:dyDescent="0.2">
      <c r="C298" s="115" t="s">
        <v>2749</v>
      </c>
      <c r="D298" s="115" t="s">
        <v>88</v>
      </c>
      <c r="E298" s="115" t="s">
        <v>2300</v>
      </c>
      <c r="F298" s="114" t="s">
        <v>2488</v>
      </c>
      <c r="G298" s="115" t="s">
        <v>403</v>
      </c>
      <c r="H298" s="116" t="s">
        <v>2705</v>
      </c>
      <c r="I298" s="117">
        <v>336</v>
      </c>
      <c r="J298" s="117">
        <v>10</v>
      </c>
      <c r="K298" s="118">
        <f t="shared" si="4"/>
        <v>2.976190476190476E-2</v>
      </c>
      <c r="L298" s="115" t="s">
        <v>87</v>
      </c>
      <c r="M298" s="115" t="s">
        <v>88</v>
      </c>
    </row>
    <row r="299" spans="3:13" s="110" customFormat="1" ht="15.75" x14ac:dyDescent="0.2">
      <c r="C299" s="115" t="s">
        <v>2749</v>
      </c>
      <c r="D299" s="115" t="s">
        <v>88</v>
      </c>
      <c r="E299" s="115" t="s">
        <v>2300</v>
      </c>
      <c r="F299" s="114" t="s">
        <v>293</v>
      </c>
      <c r="G299" s="115" t="s">
        <v>403</v>
      </c>
      <c r="H299" s="116" t="s">
        <v>2705</v>
      </c>
      <c r="I299" s="117">
        <v>369</v>
      </c>
      <c r="J299" s="117">
        <v>39</v>
      </c>
      <c r="K299" s="118">
        <f t="shared" si="4"/>
        <v>0.10569105691056911</v>
      </c>
      <c r="L299" s="115" t="s">
        <v>87</v>
      </c>
      <c r="M299" s="115" t="s">
        <v>88</v>
      </c>
    </row>
    <row r="300" spans="3:13" s="110" customFormat="1" ht="15.75" x14ac:dyDescent="0.2">
      <c r="C300" s="115" t="s">
        <v>2749</v>
      </c>
      <c r="D300" s="115" t="s">
        <v>88</v>
      </c>
      <c r="E300" s="115" t="s">
        <v>2300</v>
      </c>
      <c r="F300" s="114" t="s">
        <v>292</v>
      </c>
      <c r="G300" s="115" t="s">
        <v>404</v>
      </c>
      <c r="H300" s="116" t="s">
        <v>2705</v>
      </c>
      <c r="I300" s="117">
        <v>987</v>
      </c>
      <c r="J300" s="117">
        <v>40</v>
      </c>
      <c r="K300" s="118">
        <f t="shared" si="4"/>
        <v>4.0526849037487336E-2</v>
      </c>
      <c r="L300" s="115" t="s">
        <v>87</v>
      </c>
      <c r="M300" s="115" t="s">
        <v>88</v>
      </c>
    </row>
    <row r="301" spans="3:13" s="110" customFormat="1" ht="15.75" x14ac:dyDescent="0.2">
      <c r="C301" s="115" t="s">
        <v>2749</v>
      </c>
      <c r="D301" s="115" t="s">
        <v>88</v>
      </c>
      <c r="E301" s="115" t="s">
        <v>2300</v>
      </c>
      <c r="F301" s="114" t="s">
        <v>291</v>
      </c>
      <c r="G301" s="115" t="s">
        <v>403</v>
      </c>
      <c r="H301" s="116" t="s">
        <v>2705</v>
      </c>
      <c r="I301" s="117">
        <v>614</v>
      </c>
      <c r="J301" s="117">
        <v>27</v>
      </c>
      <c r="K301" s="118">
        <f t="shared" si="4"/>
        <v>4.3973941368078175E-2</v>
      </c>
      <c r="L301" s="115" t="s">
        <v>87</v>
      </c>
      <c r="M301" s="115" t="s">
        <v>88</v>
      </c>
    </row>
    <row r="302" spans="3:13" s="110" customFormat="1" ht="15.75" x14ac:dyDescent="0.2">
      <c r="C302" s="115" t="s">
        <v>2749</v>
      </c>
      <c r="D302" s="115" t="s">
        <v>88</v>
      </c>
      <c r="E302" s="115" t="s">
        <v>2300</v>
      </c>
      <c r="F302" s="114" t="s">
        <v>544</v>
      </c>
      <c r="G302" s="115" t="s">
        <v>403</v>
      </c>
      <c r="H302" s="116" t="s">
        <v>2705</v>
      </c>
      <c r="I302" s="117">
        <v>856</v>
      </c>
      <c r="J302" s="117">
        <v>44</v>
      </c>
      <c r="K302" s="118">
        <f t="shared" si="4"/>
        <v>5.1401869158878503E-2</v>
      </c>
      <c r="L302" s="115" t="s">
        <v>87</v>
      </c>
      <c r="M302" s="115" t="s">
        <v>88</v>
      </c>
    </row>
    <row r="303" spans="3:13" s="110" customFormat="1" ht="15.75" x14ac:dyDescent="0.2">
      <c r="C303" s="115" t="s">
        <v>2749</v>
      </c>
      <c r="D303" s="115" t="s">
        <v>88</v>
      </c>
      <c r="E303" s="115" t="s">
        <v>2300</v>
      </c>
      <c r="F303" s="114" t="s">
        <v>2489</v>
      </c>
      <c r="G303" s="115" t="s">
        <v>403</v>
      </c>
      <c r="H303" s="116" t="s">
        <v>2705</v>
      </c>
      <c r="I303" s="117">
        <v>905</v>
      </c>
      <c r="J303" s="117">
        <v>5</v>
      </c>
      <c r="K303" s="118">
        <f t="shared" si="4"/>
        <v>5.5248618784530384E-3</v>
      </c>
      <c r="L303" s="115" t="s">
        <v>87</v>
      </c>
      <c r="M303" s="115" t="s">
        <v>88</v>
      </c>
    </row>
    <row r="304" spans="3:13" s="110" customFormat="1" ht="15.75" x14ac:dyDescent="0.2">
      <c r="C304" s="115" t="s">
        <v>2749</v>
      </c>
      <c r="D304" s="115" t="s">
        <v>88</v>
      </c>
      <c r="E304" s="115" t="s">
        <v>2300</v>
      </c>
      <c r="F304" s="114" t="s">
        <v>545</v>
      </c>
      <c r="G304" s="115" t="s">
        <v>403</v>
      </c>
      <c r="H304" s="116" t="s">
        <v>2705</v>
      </c>
      <c r="I304" s="117">
        <v>410</v>
      </c>
      <c r="J304" s="117">
        <v>13</v>
      </c>
      <c r="K304" s="118">
        <f t="shared" si="4"/>
        <v>3.1707317073170732E-2</v>
      </c>
      <c r="L304" s="115" t="s">
        <v>87</v>
      </c>
      <c r="M304" s="115" t="s">
        <v>88</v>
      </c>
    </row>
    <row r="305" spans="3:13" s="110" customFormat="1" ht="15.75" x14ac:dyDescent="0.2">
      <c r="C305" s="115" t="s">
        <v>2749</v>
      </c>
      <c r="D305" s="115" t="s">
        <v>88</v>
      </c>
      <c r="E305" s="115" t="s">
        <v>2300</v>
      </c>
      <c r="F305" s="114" t="s">
        <v>546</v>
      </c>
      <c r="G305" s="115" t="s">
        <v>403</v>
      </c>
      <c r="H305" s="116" t="s">
        <v>2705</v>
      </c>
      <c r="I305" s="117">
        <v>366</v>
      </c>
      <c r="J305" s="117">
        <v>17</v>
      </c>
      <c r="K305" s="118">
        <f t="shared" si="4"/>
        <v>4.6448087431693992E-2</v>
      </c>
      <c r="L305" s="115" t="s">
        <v>87</v>
      </c>
      <c r="M305" s="115" t="s">
        <v>88</v>
      </c>
    </row>
    <row r="306" spans="3:13" s="110" customFormat="1" ht="15.75" x14ac:dyDescent="0.2">
      <c r="C306" s="115" t="s">
        <v>2749</v>
      </c>
      <c r="D306" s="115" t="s">
        <v>88</v>
      </c>
      <c r="E306" s="115" t="s">
        <v>2300</v>
      </c>
      <c r="F306" s="114" t="s">
        <v>820</v>
      </c>
      <c r="G306" s="115" t="s">
        <v>403</v>
      </c>
      <c r="H306" s="116" t="s">
        <v>2705</v>
      </c>
      <c r="I306" s="117">
        <v>385</v>
      </c>
      <c r="J306" s="117">
        <v>16</v>
      </c>
      <c r="K306" s="118">
        <f t="shared" si="4"/>
        <v>4.1558441558441558E-2</v>
      </c>
      <c r="L306" s="115" t="s">
        <v>87</v>
      </c>
      <c r="M306" s="115" t="s">
        <v>88</v>
      </c>
    </row>
    <row r="307" spans="3:13" s="110" customFormat="1" ht="15.75" x14ac:dyDescent="0.2">
      <c r="C307" s="115" t="s">
        <v>2749</v>
      </c>
      <c r="D307" s="115" t="s">
        <v>88</v>
      </c>
      <c r="E307" s="115" t="s">
        <v>2300</v>
      </c>
      <c r="F307" s="114" t="s">
        <v>290</v>
      </c>
      <c r="G307" s="115" t="s">
        <v>405</v>
      </c>
      <c r="H307" s="116" t="s">
        <v>2705</v>
      </c>
      <c r="I307" s="117">
        <v>3043</v>
      </c>
      <c r="J307" s="117">
        <v>113</v>
      </c>
      <c r="K307" s="118">
        <f t="shared" si="4"/>
        <v>3.7134406835359846E-2</v>
      </c>
      <c r="L307" s="115" t="s">
        <v>87</v>
      </c>
      <c r="M307" s="115" t="s">
        <v>88</v>
      </c>
    </row>
    <row r="308" spans="3:13" s="110" customFormat="1" ht="15.75" x14ac:dyDescent="0.2">
      <c r="C308" s="115" t="s">
        <v>2749</v>
      </c>
      <c r="D308" s="115" t="s">
        <v>88</v>
      </c>
      <c r="E308" s="115" t="s">
        <v>2300</v>
      </c>
      <c r="F308" s="114" t="s">
        <v>2490</v>
      </c>
      <c r="G308" s="115" t="s">
        <v>403</v>
      </c>
      <c r="H308" s="116" t="s">
        <v>2705</v>
      </c>
      <c r="I308" s="117">
        <v>89</v>
      </c>
      <c r="J308" s="117">
        <v>0</v>
      </c>
      <c r="K308" s="118">
        <f t="shared" si="4"/>
        <v>0</v>
      </c>
      <c r="L308" s="115" t="s">
        <v>87</v>
      </c>
      <c r="M308" s="115" t="s">
        <v>88</v>
      </c>
    </row>
    <row r="309" spans="3:13" s="110" customFormat="1" ht="15.75" x14ac:dyDescent="0.2">
      <c r="C309" s="115" t="s">
        <v>2749</v>
      </c>
      <c r="D309" s="115" t="s">
        <v>84</v>
      </c>
      <c r="E309" s="115" t="s">
        <v>81</v>
      </c>
      <c r="F309" s="114" t="s">
        <v>528</v>
      </c>
      <c r="G309" s="115" t="s">
        <v>403</v>
      </c>
      <c r="H309" s="116" t="s">
        <v>2705</v>
      </c>
      <c r="I309" s="117">
        <v>170</v>
      </c>
      <c r="J309" s="117">
        <v>6</v>
      </c>
      <c r="K309" s="118">
        <f t="shared" si="4"/>
        <v>3.5294117647058823E-2</v>
      </c>
      <c r="L309" s="115" t="s">
        <v>84</v>
      </c>
      <c r="M309" s="115" t="s">
        <v>82</v>
      </c>
    </row>
    <row r="310" spans="3:13" s="110" customFormat="1" ht="15.75" x14ac:dyDescent="0.2">
      <c r="C310" s="115" t="s">
        <v>2749</v>
      </c>
      <c r="D310" s="115" t="s">
        <v>84</v>
      </c>
      <c r="E310" s="115" t="s">
        <v>81</v>
      </c>
      <c r="F310" s="114" t="s">
        <v>531</v>
      </c>
      <c r="G310" s="115" t="s">
        <v>403</v>
      </c>
      <c r="H310" s="116" t="s">
        <v>2705</v>
      </c>
      <c r="I310" s="117">
        <v>227</v>
      </c>
      <c r="J310" s="117">
        <v>12</v>
      </c>
      <c r="K310" s="118">
        <f t="shared" si="4"/>
        <v>5.2863436123348019E-2</v>
      </c>
      <c r="L310" s="115" t="s">
        <v>84</v>
      </c>
      <c r="M310" s="115" t="s">
        <v>82</v>
      </c>
    </row>
    <row r="311" spans="3:13" s="110" customFormat="1" ht="15.75" x14ac:dyDescent="0.2">
      <c r="C311" s="115" t="s">
        <v>2749</v>
      </c>
      <c r="D311" s="115" t="s">
        <v>84</v>
      </c>
      <c r="E311" s="115" t="s">
        <v>81</v>
      </c>
      <c r="F311" s="114" t="s">
        <v>286</v>
      </c>
      <c r="G311" s="115" t="s">
        <v>404</v>
      </c>
      <c r="H311" s="116" t="s">
        <v>2705</v>
      </c>
      <c r="I311" s="117">
        <v>807</v>
      </c>
      <c r="J311" s="117">
        <v>20</v>
      </c>
      <c r="K311" s="118">
        <f t="shared" si="4"/>
        <v>2.4783147459727387E-2</v>
      </c>
      <c r="L311" s="115" t="s">
        <v>84</v>
      </c>
      <c r="M311" s="115" t="s">
        <v>81</v>
      </c>
    </row>
    <row r="312" spans="3:13" s="110" customFormat="1" ht="15.75" x14ac:dyDescent="0.2">
      <c r="C312" s="115" t="s">
        <v>2749</v>
      </c>
      <c r="D312" s="115" t="s">
        <v>84</v>
      </c>
      <c r="E312" s="115" t="s">
        <v>81</v>
      </c>
      <c r="F312" s="114" t="s">
        <v>285</v>
      </c>
      <c r="G312" s="115" t="s">
        <v>404</v>
      </c>
      <c r="H312" s="116" t="s">
        <v>2705</v>
      </c>
      <c r="I312" s="117">
        <v>466</v>
      </c>
      <c r="J312" s="117">
        <v>17</v>
      </c>
      <c r="K312" s="118">
        <f t="shared" si="4"/>
        <v>3.6480686695278972E-2</v>
      </c>
      <c r="L312" s="115" t="s">
        <v>84</v>
      </c>
      <c r="M312" s="115" t="s">
        <v>81</v>
      </c>
    </row>
    <row r="313" spans="3:13" s="110" customFormat="1" ht="15.75" x14ac:dyDescent="0.2">
      <c r="C313" s="115" t="s">
        <v>2749</v>
      </c>
      <c r="D313" s="115" t="s">
        <v>84</v>
      </c>
      <c r="E313" s="115" t="s">
        <v>81</v>
      </c>
      <c r="F313" s="114" t="s">
        <v>525</v>
      </c>
      <c r="G313" s="115" t="s">
        <v>405</v>
      </c>
      <c r="H313" s="116" t="s">
        <v>2706</v>
      </c>
      <c r="I313" s="117">
        <v>1184</v>
      </c>
      <c r="J313" s="117">
        <v>65</v>
      </c>
      <c r="K313" s="118">
        <f t="shared" si="4"/>
        <v>5.489864864864865E-2</v>
      </c>
      <c r="L313" s="115" t="s">
        <v>84</v>
      </c>
      <c r="M313" s="115" t="s">
        <v>85</v>
      </c>
    </row>
    <row r="314" spans="3:13" s="110" customFormat="1" ht="15.75" x14ac:dyDescent="0.2">
      <c r="C314" s="115" t="s">
        <v>2749</v>
      </c>
      <c r="D314" s="115" t="s">
        <v>84</v>
      </c>
      <c r="E314" s="115" t="s">
        <v>81</v>
      </c>
      <c r="F314" s="114" t="s">
        <v>2492</v>
      </c>
      <c r="G314" s="115" t="s">
        <v>403</v>
      </c>
      <c r="H314" s="116" t="s">
        <v>2705</v>
      </c>
      <c r="I314" s="117">
        <v>227</v>
      </c>
      <c r="J314" s="117">
        <v>4</v>
      </c>
      <c r="K314" s="118">
        <f t="shared" si="4"/>
        <v>1.7621145374449341E-2</v>
      </c>
      <c r="L314" s="115" t="s">
        <v>84</v>
      </c>
      <c r="M314" s="115" t="s">
        <v>81</v>
      </c>
    </row>
    <row r="315" spans="3:13" s="110" customFormat="1" ht="15.75" x14ac:dyDescent="0.2">
      <c r="C315" s="115" t="s">
        <v>2749</v>
      </c>
      <c r="D315" s="115" t="s">
        <v>84</v>
      </c>
      <c r="E315" s="115" t="s">
        <v>81</v>
      </c>
      <c r="F315" s="114" t="s">
        <v>819</v>
      </c>
      <c r="G315" s="115" t="s">
        <v>403</v>
      </c>
      <c r="H315" s="116" t="s">
        <v>2705</v>
      </c>
      <c r="I315" s="117">
        <v>226</v>
      </c>
      <c r="J315" s="117">
        <v>6</v>
      </c>
      <c r="K315" s="118">
        <f t="shared" si="4"/>
        <v>2.6548672566371681E-2</v>
      </c>
      <c r="L315" s="115" t="s">
        <v>84</v>
      </c>
      <c r="M315" s="115" t="s">
        <v>82</v>
      </c>
    </row>
    <row r="316" spans="3:13" s="110" customFormat="1" ht="15.75" x14ac:dyDescent="0.2">
      <c r="C316" s="115" t="s">
        <v>2749</v>
      </c>
      <c r="D316" s="115" t="s">
        <v>84</v>
      </c>
      <c r="E316" s="115" t="s">
        <v>81</v>
      </c>
      <c r="F316" s="114" t="s">
        <v>287</v>
      </c>
      <c r="G316" s="115" t="s">
        <v>405</v>
      </c>
      <c r="H316" s="116" t="s">
        <v>2705</v>
      </c>
      <c r="I316" s="117">
        <v>973</v>
      </c>
      <c r="J316" s="117">
        <v>29</v>
      </c>
      <c r="K316" s="118">
        <f t="shared" si="4"/>
        <v>2.9804727646454265E-2</v>
      </c>
      <c r="L316" s="115" t="s">
        <v>84</v>
      </c>
      <c r="M316" s="115" t="s">
        <v>81</v>
      </c>
    </row>
    <row r="317" spans="3:13" s="110" customFormat="1" ht="15.75" x14ac:dyDescent="0.2">
      <c r="C317" s="115" t="s">
        <v>2749</v>
      </c>
      <c r="D317" s="115" t="s">
        <v>84</v>
      </c>
      <c r="E317" s="115" t="s">
        <v>81</v>
      </c>
      <c r="F317" s="114" t="s">
        <v>282</v>
      </c>
      <c r="G317" s="115" t="s">
        <v>403</v>
      </c>
      <c r="H317" s="116" t="s">
        <v>2705</v>
      </c>
      <c r="I317" s="117">
        <v>230</v>
      </c>
      <c r="J317" s="117">
        <v>13</v>
      </c>
      <c r="K317" s="118">
        <f t="shared" si="4"/>
        <v>5.6521739130434782E-2</v>
      </c>
      <c r="L317" s="115" t="s">
        <v>84</v>
      </c>
      <c r="M317" s="115" t="s">
        <v>81</v>
      </c>
    </row>
    <row r="318" spans="3:13" s="110" customFormat="1" ht="15.75" x14ac:dyDescent="0.2">
      <c r="C318" s="115" t="s">
        <v>2749</v>
      </c>
      <c r="D318" s="115" t="s">
        <v>84</v>
      </c>
      <c r="E318" s="115" t="s">
        <v>81</v>
      </c>
      <c r="F318" s="114" t="s">
        <v>284</v>
      </c>
      <c r="G318" s="115" t="s">
        <v>403</v>
      </c>
      <c r="H318" s="116" t="s">
        <v>2705</v>
      </c>
      <c r="I318" s="117">
        <v>213</v>
      </c>
      <c r="J318" s="117">
        <v>8</v>
      </c>
      <c r="K318" s="118">
        <f t="shared" si="4"/>
        <v>3.7558685446009391E-2</v>
      </c>
      <c r="L318" s="115" t="s">
        <v>84</v>
      </c>
      <c r="M318" s="115" t="s">
        <v>81</v>
      </c>
    </row>
    <row r="319" spans="3:13" s="110" customFormat="1" ht="15.75" x14ac:dyDescent="0.2">
      <c r="C319" s="115" t="s">
        <v>2749</v>
      </c>
      <c r="D319" s="115" t="s">
        <v>84</v>
      </c>
      <c r="E319" s="115" t="s">
        <v>81</v>
      </c>
      <c r="F319" s="114" t="s">
        <v>2493</v>
      </c>
      <c r="G319" s="115" t="s">
        <v>403</v>
      </c>
      <c r="H319" s="116" t="s">
        <v>2706</v>
      </c>
      <c r="I319" s="117">
        <v>146</v>
      </c>
      <c r="J319" s="117">
        <v>4</v>
      </c>
      <c r="K319" s="118">
        <f t="shared" si="4"/>
        <v>2.7397260273972601E-2</v>
      </c>
      <c r="L319" s="115" t="s">
        <v>84</v>
      </c>
      <c r="M319" s="115" t="s">
        <v>85</v>
      </c>
    </row>
    <row r="320" spans="3:13" s="110" customFormat="1" ht="15.75" x14ac:dyDescent="0.2">
      <c r="C320" s="115" t="s">
        <v>2749</v>
      </c>
      <c r="D320" s="115" t="s">
        <v>84</v>
      </c>
      <c r="E320" s="115" t="s">
        <v>81</v>
      </c>
      <c r="F320" s="114" t="s">
        <v>2494</v>
      </c>
      <c r="G320" s="115" t="s">
        <v>403</v>
      </c>
      <c r="H320" s="116" t="s">
        <v>2706</v>
      </c>
      <c r="I320" s="117">
        <v>135</v>
      </c>
      <c r="J320" s="117">
        <v>8</v>
      </c>
      <c r="K320" s="118">
        <f t="shared" si="4"/>
        <v>5.9259259259259262E-2</v>
      </c>
      <c r="L320" s="115" t="s">
        <v>84</v>
      </c>
      <c r="M320" s="115" t="s">
        <v>85</v>
      </c>
    </row>
    <row r="321" spans="3:13" s="110" customFormat="1" ht="15.75" x14ac:dyDescent="0.2">
      <c r="C321" s="115" t="s">
        <v>2749</v>
      </c>
      <c r="D321" s="115" t="s">
        <v>84</v>
      </c>
      <c r="E321" s="115" t="s">
        <v>81</v>
      </c>
      <c r="F321" s="114" t="s">
        <v>2495</v>
      </c>
      <c r="G321" s="115" t="s">
        <v>403</v>
      </c>
      <c r="H321" s="116" t="s">
        <v>2705</v>
      </c>
      <c r="I321" s="117">
        <v>254</v>
      </c>
      <c r="J321" s="117">
        <v>12</v>
      </c>
      <c r="K321" s="118">
        <f t="shared" si="4"/>
        <v>4.7244094488188976E-2</v>
      </c>
      <c r="L321" s="115" t="s">
        <v>84</v>
      </c>
      <c r="M321" s="115" t="s">
        <v>82</v>
      </c>
    </row>
    <row r="322" spans="3:13" s="110" customFormat="1" ht="15.75" x14ac:dyDescent="0.2">
      <c r="C322" s="115" t="s">
        <v>2749</v>
      </c>
      <c r="D322" s="115" t="s">
        <v>84</v>
      </c>
      <c r="E322" s="115" t="s">
        <v>81</v>
      </c>
      <c r="F322" s="114" t="s">
        <v>283</v>
      </c>
      <c r="G322" s="115" t="s">
        <v>404</v>
      </c>
      <c r="H322" s="116" t="s">
        <v>2705</v>
      </c>
      <c r="I322" s="117">
        <v>596</v>
      </c>
      <c r="J322" s="117">
        <v>21</v>
      </c>
      <c r="K322" s="118">
        <f t="shared" si="4"/>
        <v>3.5234899328859058E-2</v>
      </c>
      <c r="L322" s="115" t="s">
        <v>84</v>
      </c>
      <c r="M322" s="115" t="s">
        <v>81</v>
      </c>
    </row>
    <row r="323" spans="3:13" s="110" customFormat="1" ht="15.75" x14ac:dyDescent="0.2">
      <c r="C323" s="115" t="s">
        <v>2749</v>
      </c>
      <c r="D323" s="115" t="s">
        <v>84</v>
      </c>
      <c r="E323" s="115" t="s">
        <v>81</v>
      </c>
      <c r="F323" s="114" t="s">
        <v>529</v>
      </c>
      <c r="G323" s="115" t="s">
        <v>403</v>
      </c>
      <c r="H323" s="116" t="s">
        <v>2705</v>
      </c>
      <c r="I323" s="117">
        <v>550</v>
      </c>
      <c r="J323" s="117">
        <v>21</v>
      </c>
      <c r="K323" s="118">
        <f t="shared" si="4"/>
        <v>3.8181818181818185E-2</v>
      </c>
      <c r="L323" s="115" t="s">
        <v>84</v>
      </c>
      <c r="M323" s="115" t="s">
        <v>82</v>
      </c>
    </row>
    <row r="324" spans="3:13" s="110" customFormat="1" ht="15.75" x14ac:dyDescent="0.2">
      <c r="C324" s="115" t="s">
        <v>2749</v>
      </c>
      <c r="D324" s="115" t="s">
        <v>84</v>
      </c>
      <c r="E324" s="115" t="s">
        <v>81</v>
      </c>
      <c r="F324" s="114" t="s">
        <v>288</v>
      </c>
      <c r="G324" s="115" t="s">
        <v>403</v>
      </c>
      <c r="H324" s="116" t="s">
        <v>2706</v>
      </c>
      <c r="I324" s="117">
        <v>172</v>
      </c>
      <c r="J324" s="117">
        <v>11</v>
      </c>
      <c r="K324" s="118">
        <f t="shared" si="4"/>
        <v>6.3953488372093026E-2</v>
      </c>
      <c r="L324" s="115" t="s">
        <v>84</v>
      </c>
      <c r="M324" s="115" t="s">
        <v>85</v>
      </c>
    </row>
    <row r="325" spans="3:13" s="110" customFormat="1" ht="15.75" x14ac:dyDescent="0.2">
      <c r="C325" s="115" t="s">
        <v>2749</v>
      </c>
      <c r="D325" s="115" t="s">
        <v>84</v>
      </c>
      <c r="E325" s="115" t="s">
        <v>81</v>
      </c>
      <c r="F325" s="114" t="s">
        <v>526</v>
      </c>
      <c r="G325" s="115" t="s">
        <v>403</v>
      </c>
      <c r="H325" s="116" t="s">
        <v>2706</v>
      </c>
      <c r="I325" s="117">
        <v>198</v>
      </c>
      <c r="J325" s="117">
        <v>6</v>
      </c>
      <c r="K325" s="118">
        <f t="shared" si="4"/>
        <v>3.0303030303030304E-2</v>
      </c>
      <c r="L325" s="115" t="s">
        <v>84</v>
      </c>
      <c r="M325" s="115" t="s">
        <v>85</v>
      </c>
    </row>
    <row r="326" spans="3:13" s="110" customFormat="1" ht="15.75" x14ac:dyDescent="0.2">
      <c r="C326" s="115" t="s">
        <v>2749</v>
      </c>
      <c r="D326" s="115" t="s">
        <v>84</v>
      </c>
      <c r="E326" s="115" t="s">
        <v>81</v>
      </c>
      <c r="F326" s="114" t="s">
        <v>2496</v>
      </c>
      <c r="G326" s="115" t="s">
        <v>403</v>
      </c>
      <c r="H326" s="116" t="s">
        <v>2705</v>
      </c>
      <c r="I326" s="117">
        <v>147</v>
      </c>
      <c r="J326" s="117">
        <v>6</v>
      </c>
      <c r="K326" s="118">
        <f t="shared" si="4"/>
        <v>4.0816326530612242E-2</v>
      </c>
      <c r="L326" s="115" t="s">
        <v>84</v>
      </c>
      <c r="M326" s="115" t="s">
        <v>82</v>
      </c>
    </row>
    <row r="327" spans="3:13" s="110" customFormat="1" ht="15.75" x14ac:dyDescent="0.2">
      <c r="C327" s="115" t="s">
        <v>2749</v>
      </c>
      <c r="D327" s="115" t="s">
        <v>84</v>
      </c>
      <c r="E327" s="115" t="s">
        <v>81</v>
      </c>
      <c r="F327" s="114" t="s">
        <v>280</v>
      </c>
      <c r="G327" s="115" t="s">
        <v>403</v>
      </c>
      <c r="H327" s="116" t="s">
        <v>2705</v>
      </c>
      <c r="I327" s="117">
        <v>547</v>
      </c>
      <c r="J327" s="117">
        <v>19</v>
      </c>
      <c r="K327" s="118">
        <f t="shared" si="4"/>
        <v>3.4734917733089579E-2</v>
      </c>
      <c r="L327" s="115" t="s">
        <v>84</v>
      </c>
      <c r="M327" s="115" t="s">
        <v>82</v>
      </c>
    </row>
    <row r="328" spans="3:13" s="110" customFormat="1" ht="15.75" x14ac:dyDescent="0.2">
      <c r="C328" s="115" t="s">
        <v>2749</v>
      </c>
      <c r="D328" s="115" t="s">
        <v>84</v>
      </c>
      <c r="E328" s="115" t="s">
        <v>81</v>
      </c>
      <c r="F328" s="114" t="s">
        <v>281</v>
      </c>
      <c r="G328" s="115" t="s">
        <v>405</v>
      </c>
      <c r="H328" s="116" t="s">
        <v>2705</v>
      </c>
      <c r="I328" s="117">
        <v>640</v>
      </c>
      <c r="J328" s="117">
        <v>19</v>
      </c>
      <c r="K328" s="118">
        <f t="shared" si="4"/>
        <v>2.9687499999999999E-2</v>
      </c>
      <c r="L328" s="115" t="s">
        <v>84</v>
      </c>
      <c r="M328" s="115" t="s">
        <v>82</v>
      </c>
    </row>
    <row r="329" spans="3:13" s="110" customFormat="1" ht="15.75" x14ac:dyDescent="0.2">
      <c r="C329" s="115" t="s">
        <v>2749</v>
      </c>
      <c r="D329" s="115" t="s">
        <v>84</v>
      </c>
      <c r="E329" s="115" t="s">
        <v>81</v>
      </c>
      <c r="F329" s="114" t="s">
        <v>2497</v>
      </c>
      <c r="G329" s="115" t="s">
        <v>404</v>
      </c>
      <c r="H329" s="116" t="s">
        <v>2706</v>
      </c>
      <c r="I329" s="117">
        <v>291</v>
      </c>
      <c r="J329" s="117">
        <v>12</v>
      </c>
      <c r="K329" s="118">
        <f t="shared" si="4"/>
        <v>4.1237113402061855E-2</v>
      </c>
      <c r="L329" s="115" t="s">
        <v>84</v>
      </c>
      <c r="M329" s="115" t="s">
        <v>85</v>
      </c>
    </row>
    <row r="330" spans="3:13" s="110" customFormat="1" ht="15.75" x14ac:dyDescent="0.2">
      <c r="C330" s="115" t="s">
        <v>2749</v>
      </c>
      <c r="D330" s="115" t="s">
        <v>84</v>
      </c>
      <c r="E330" s="115" t="s">
        <v>81</v>
      </c>
      <c r="F330" s="114" t="s">
        <v>530</v>
      </c>
      <c r="G330" s="115" t="s">
        <v>403</v>
      </c>
      <c r="H330" s="116" t="s">
        <v>2705</v>
      </c>
      <c r="I330" s="117">
        <v>285</v>
      </c>
      <c r="J330" s="117">
        <v>13</v>
      </c>
      <c r="K330" s="118">
        <f t="shared" si="4"/>
        <v>4.5614035087719301E-2</v>
      </c>
      <c r="L330" s="115" t="s">
        <v>84</v>
      </c>
      <c r="M330" s="115" t="s">
        <v>82</v>
      </c>
    </row>
    <row r="331" spans="3:13" s="110" customFormat="1" ht="15.75" x14ac:dyDescent="0.2">
      <c r="C331" s="115" t="s">
        <v>2749</v>
      </c>
      <c r="D331" s="115" t="s">
        <v>84</v>
      </c>
      <c r="E331" s="115" t="s">
        <v>81</v>
      </c>
      <c r="F331" s="114" t="s">
        <v>527</v>
      </c>
      <c r="G331" s="115" t="s">
        <v>404</v>
      </c>
      <c r="H331" s="116" t="s">
        <v>2706</v>
      </c>
      <c r="I331" s="117">
        <v>322</v>
      </c>
      <c r="J331" s="117">
        <v>12</v>
      </c>
      <c r="K331" s="118">
        <f t="shared" si="4"/>
        <v>3.7267080745341616E-2</v>
      </c>
      <c r="L331" s="115" t="s">
        <v>84</v>
      </c>
      <c r="M331" s="115" t="s">
        <v>85</v>
      </c>
    </row>
    <row r="332" spans="3:13" s="110" customFormat="1" ht="15.75" x14ac:dyDescent="0.2">
      <c r="C332" s="115" t="s">
        <v>2749</v>
      </c>
      <c r="D332" s="115" t="s">
        <v>84</v>
      </c>
      <c r="E332" s="115" t="s">
        <v>81</v>
      </c>
      <c r="F332" s="114" t="s">
        <v>2498</v>
      </c>
      <c r="G332" s="115" t="s">
        <v>403</v>
      </c>
      <c r="H332" s="116" t="s">
        <v>2706</v>
      </c>
      <c r="I332" s="117">
        <v>239</v>
      </c>
      <c r="J332" s="117">
        <v>12</v>
      </c>
      <c r="K332" s="118">
        <f t="shared" si="4"/>
        <v>5.0209205020920501E-2</v>
      </c>
      <c r="L332" s="115" t="s">
        <v>84</v>
      </c>
      <c r="M332" s="115" t="s">
        <v>85</v>
      </c>
    </row>
    <row r="333" spans="3:13" s="110" customFormat="1" ht="15.75" x14ac:dyDescent="0.2">
      <c r="C333" s="115" t="s">
        <v>2749</v>
      </c>
      <c r="D333" s="115" t="s">
        <v>84</v>
      </c>
      <c r="E333" s="115" t="s">
        <v>81</v>
      </c>
      <c r="F333" s="114" t="s">
        <v>775</v>
      </c>
      <c r="G333" s="115" t="s">
        <v>403</v>
      </c>
      <c r="H333" s="116" t="s">
        <v>2705</v>
      </c>
      <c r="I333" s="117">
        <v>310</v>
      </c>
      <c r="J333" s="117">
        <v>11</v>
      </c>
      <c r="K333" s="118">
        <f t="shared" si="4"/>
        <v>3.5483870967741936E-2</v>
      </c>
      <c r="L333" s="115" t="s">
        <v>84</v>
      </c>
      <c r="M333" s="115" t="s">
        <v>81</v>
      </c>
    </row>
    <row r="334" spans="3:13" s="110" customFormat="1" ht="15.75" x14ac:dyDescent="0.2">
      <c r="C334" s="115" t="s">
        <v>2749</v>
      </c>
      <c r="D334" s="115" t="s">
        <v>84</v>
      </c>
      <c r="E334" s="115" t="s">
        <v>81</v>
      </c>
      <c r="F334" s="114" t="s">
        <v>2499</v>
      </c>
      <c r="G334" s="115" t="s">
        <v>404</v>
      </c>
      <c r="H334" s="116" t="s">
        <v>2705</v>
      </c>
      <c r="I334" s="117">
        <v>89</v>
      </c>
      <c r="J334" s="117">
        <v>0</v>
      </c>
      <c r="K334" s="118">
        <f t="shared" si="4"/>
        <v>0</v>
      </c>
      <c r="L334" s="115" t="s">
        <v>84</v>
      </c>
      <c r="M334" s="115" t="s">
        <v>82</v>
      </c>
    </row>
    <row r="335" spans="3:13" s="110" customFormat="1" ht="31.5" x14ac:dyDescent="0.2">
      <c r="C335" s="115" t="s">
        <v>2749</v>
      </c>
      <c r="D335" s="115" t="s">
        <v>84</v>
      </c>
      <c r="E335" s="115" t="s">
        <v>81</v>
      </c>
      <c r="F335" s="114" t="s">
        <v>423</v>
      </c>
      <c r="G335" s="115" t="s">
        <v>404</v>
      </c>
      <c r="H335" s="116" t="s">
        <v>2705</v>
      </c>
      <c r="I335" s="117">
        <v>440</v>
      </c>
      <c r="J335" s="117">
        <v>20</v>
      </c>
      <c r="K335" s="118">
        <f t="shared" si="4"/>
        <v>4.5454545454545456E-2</v>
      </c>
      <c r="L335" s="115" t="s">
        <v>84</v>
      </c>
      <c r="M335" s="115" t="s">
        <v>82</v>
      </c>
    </row>
    <row r="336" spans="3:13" s="110" customFormat="1" ht="15.75" x14ac:dyDescent="0.2">
      <c r="C336" s="115" t="s">
        <v>2749</v>
      </c>
      <c r="D336" s="115" t="s">
        <v>84</v>
      </c>
      <c r="E336" s="115" t="s">
        <v>84</v>
      </c>
      <c r="F336" s="114" t="s">
        <v>512</v>
      </c>
      <c r="G336" s="115" t="s">
        <v>404</v>
      </c>
      <c r="H336" s="116" t="s">
        <v>2706</v>
      </c>
      <c r="I336" s="117">
        <v>583</v>
      </c>
      <c r="J336" s="117">
        <v>19</v>
      </c>
      <c r="K336" s="118">
        <f t="shared" si="4"/>
        <v>3.2590051457975985E-2</v>
      </c>
      <c r="L336" s="115" t="s">
        <v>84</v>
      </c>
      <c r="M336" s="115" t="s">
        <v>84</v>
      </c>
    </row>
    <row r="337" spans="3:13" s="110" customFormat="1" ht="15.75" x14ac:dyDescent="0.2">
      <c r="C337" s="115" t="s">
        <v>2749</v>
      </c>
      <c r="D337" s="115" t="s">
        <v>84</v>
      </c>
      <c r="E337" s="115" t="s">
        <v>84</v>
      </c>
      <c r="F337" s="114" t="s">
        <v>2501</v>
      </c>
      <c r="G337" s="115" t="s">
        <v>403</v>
      </c>
      <c r="H337" s="116" t="s">
        <v>2706</v>
      </c>
      <c r="I337" s="117">
        <v>476</v>
      </c>
      <c r="J337" s="117">
        <v>19</v>
      </c>
      <c r="K337" s="118">
        <f t="shared" si="4"/>
        <v>3.9915966386554619E-2</v>
      </c>
      <c r="L337" s="115" t="s">
        <v>84</v>
      </c>
      <c r="M337" s="115" t="s">
        <v>84</v>
      </c>
    </row>
    <row r="338" spans="3:13" s="110" customFormat="1" ht="15.75" x14ac:dyDescent="0.2">
      <c r="C338" s="115" t="s">
        <v>2749</v>
      </c>
      <c r="D338" s="115" t="s">
        <v>84</v>
      </c>
      <c r="E338" s="115" t="s">
        <v>84</v>
      </c>
      <c r="F338" s="114" t="s">
        <v>279</v>
      </c>
      <c r="G338" s="115" t="s">
        <v>405</v>
      </c>
      <c r="H338" s="116" t="s">
        <v>2705</v>
      </c>
      <c r="I338" s="117">
        <v>513</v>
      </c>
      <c r="J338" s="117">
        <v>22</v>
      </c>
      <c r="K338" s="118">
        <f t="shared" ref="K338:K401" si="5">+J338/I338</f>
        <v>4.2884990253411304E-2</v>
      </c>
      <c r="L338" s="115" t="s">
        <v>84</v>
      </c>
      <c r="M338" s="115" t="s">
        <v>76</v>
      </c>
    </row>
    <row r="339" spans="3:13" s="110" customFormat="1" ht="15.75" x14ac:dyDescent="0.2">
      <c r="C339" s="115" t="s">
        <v>2749</v>
      </c>
      <c r="D339" s="115" t="s">
        <v>84</v>
      </c>
      <c r="E339" s="115" t="s">
        <v>84</v>
      </c>
      <c r="F339" s="114" t="s">
        <v>514</v>
      </c>
      <c r="G339" s="115" t="s">
        <v>403</v>
      </c>
      <c r="H339" s="116" t="s">
        <v>2706</v>
      </c>
      <c r="I339" s="117">
        <v>249</v>
      </c>
      <c r="J339" s="117">
        <v>4</v>
      </c>
      <c r="K339" s="118">
        <f t="shared" si="5"/>
        <v>1.6064257028112448E-2</v>
      </c>
      <c r="L339" s="115" t="s">
        <v>84</v>
      </c>
      <c r="M339" s="115" t="s">
        <v>84</v>
      </c>
    </row>
    <row r="340" spans="3:13" s="110" customFormat="1" ht="15.75" x14ac:dyDescent="0.2">
      <c r="C340" s="115" t="s">
        <v>2749</v>
      </c>
      <c r="D340" s="115" t="s">
        <v>84</v>
      </c>
      <c r="E340" s="115" t="s">
        <v>84</v>
      </c>
      <c r="F340" s="114" t="s">
        <v>515</v>
      </c>
      <c r="G340" s="115" t="s">
        <v>404</v>
      </c>
      <c r="H340" s="116" t="s">
        <v>2706</v>
      </c>
      <c r="I340" s="117">
        <v>563</v>
      </c>
      <c r="J340" s="117">
        <v>17</v>
      </c>
      <c r="K340" s="118">
        <f t="shared" si="5"/>
        <v>3.0195381882770871E-2</v>
      </c>
      <c r="L340" s="115" t="s">
        <v>84</v>
      </c>
      <c r="M340" s="115" t="s">
        <v>84</v>
      </c>
    </row>
    <row r="341" spans="3:13" s="110" customFormat="1" ht="15.75" x14ac:dyDescent="0.2">
      <c r="C341" s="115" t="s">
        <v>2749</v>
      </c>
      <c r="D341" s="115" t="s">
        <v>84</v>
      </c>
      <c r="E341" s="115" t="s">
        <v>84</v>
      </c>
      <c r="F341" s="114" t="s">
        <v>2502</v>
      </c>
      <c r="G341" s="115" t="s">
        <v>403</v>
      </c>
      <c r="H341" s="116" t="s">
        <v>2706</v>
      </c>
      <c r="I341" s="117">
        <v>398</v>
      </c>
      <c r="J341" s="117">
        <v>13</v>
      </c>
      <c r="K341" s="118">
        <f t="shared" si="5"/>
        <v>3.2663316582914576E-2</v>
      </c>
      <c r="L341" s="115" t="s">
        <v>84</v>
      </c>
      <c r="M341" s="115" t="s">
        <v>84</v>
      </c>
    </row>
    <row r="342" spans="3:13" s="110" customFormat="1" ht="15.75" x14ac:dyDescent="0.2">
      <c r="C342" s="115" t="s">
        <v>2749</v>
      </c>
      <c r="D342" s="115" t="s">
        <v>84</v>
      </c>
      <c r="E342" s="115" t="s">
        <v>84</v>
      </c>
      <c r="F342" s="114" t="s">
        <v>2503</v>
      </c>
      <c r="G342" s="115" t="s">
        <v>403</v>
      </c>
      <c r="H342" s="116" t="s">
        <v>2706</v>
      </c>
      <c r="I342" s="117">
        <v>911</v>
      </c>
      <c r="J342" s="117">
        <v>4</v>
      </c>
      <c r="K342" s="118">
        <f t="shared" si="5"/>
        <v>4.3907793633369925E-3</v>
      </c>
      <c r="L342" s="115" t="s">
        <v>84</v>
      </c>
      <c r="M342" s="115" t="s">
        <v>84</v>
      </c>
    </row>
    <row r="343" spans="3:13" s="110" customFormat="1" ht="15.75" x14ac:dyDescent="0.2">
      <c r="C343" s="115" t="s">
        <v>2749</v>
      </c>
      <c r="D343" s="115" t="s">
        <v>84</v>
      </c>
      <c r="E343" s="115" t="s">
        <v>84</v>
      </c>
      <c r="F343" s="114" t="s">
        <v>516</v>
      </c>
      <c r="G343" s="115" t="s">
        <v>404</v>
      </c>
      <c r="H343" s="116" t="s">
        <v>2706</v>
      </c>
      <c r="I343" s="117">
        <v>661</v>
      </c>
      <c r="J343" s="117">
        <v>29</v>
      </c>
      <c r="K343" s="118">
        <f t="shared" si="5"/>
        <v>4.3872919818456882E-2</v>
      </c>
      <c r="L343" s="115" t="s">
        <v>84</v>
      </c>
      <c r="M343" s="115" t="s">
        <v>84</v>
      </c>
    </row>
    <row r="344" spans="3:13" s="110" customFormat="1" ht="15.75" x14ac:dyDescent="0.2">
      <c r="C344" s="115" t="s">
        <v>2749</v>
      </c>
      <c r="D344" s="115" t="s">
        <v>84</v>
      </c>
      <c r="E344" s="115" t="s">
        <v>84</v>
      </c>
      <c r="F344" s="114" t="s">
        <v>2504</v>
      </c>
      <c r="G344" s="115" t="s">
        <v>403</v>
      </c>
      <c r="H344" s="116" t="s">
        <v>2706</v>
      </c>
      <c r="I344" s="117">
        <v>132</v>
      </c>
      <c r="J344" s="117">
        <v>8</v>
      </c>
      <c r="K344" s="118">
        <f t="shared" si="5"/>
        <v>6.0606060606060608E-2</v>
      </c>
      <c r="L344" s="115" t="s">
        <v>84</v>
      </c>
      <c r="M344" s="115" t="s">
        <v>84</v>
      </c>
    </row>
    <row r="345" spans="3:13" s="110" customFormat="1" ht="15.75" x14ac:dyDescent="0.2">
      <c r="C345" s="115" t="s">
        <v>2749</v>
      </c>
      <c r="D345" s="115" t="s">
        <v>84</v>
      </c>
      <c r="E345" s="115" t="s">
        <v>84</v>
      </c>
      <c r="F345" s="114" t="s">
        <v>276</v>
      </c>
      <c r="G345" s="115" t="s">
        <v>403</v>
      </c>
      <c r="H345" s="116" t="s">
        <v>2705</v>
      </c>
      <c r="I345" s="117">
        <v>113</v>
      </c>
      <c r="J345" s="117">
        <v>11</v>
      </c>
      <c r="K345" s="118">
        <f t="shared" si="5"/>
        <v>9.7345132743362831E-2</v>
      </c>
      <c r="L345" s="115" t="s">
        <v>84</v>
      </c>
      <c r="M345" s="115" t="s">
        <v>76</v>
      </c>
    </row>
    <row r="346" spans="3:13" s="110" customFormat="1" ht="15.75" x14ac:dyDescent="0.2">
      <c r="C346" s="115" t="s">
        <v>2749</v>
      </c>
      <c r="D346" s="115" t="s">
        <v>84</v>
      </c>
      <c r="E346" s="115" t="s">
        <v>84</v>
      </c>
      <c r="F346" s="114" t="s">
        <v>2505</v>
      </c>
      <c r="G346" s="115" t="s">
        <v>403</v>
      </c>
      <c r="H346" s="116" t="s">
        <v>2706</v>
      </c>
      <c r="I346" s="117">
        <v>308</v>
      </c>
      <c r="J346" s="117">
        <v>13</v>
      </c>
      <c r="K346" s="118">
        <f t="shared" si="5"/>
        <v>4.2207792207792208E-2</v>
      </c>
      <c r="L346" s="115" t="s">
        <v>84</v>
      </c>
      <c r="M346" s="115" t="s">
        <v>84</v>
      </c>
    </row>
    <row r="347" spans="3:13" s="110" customFormat="1" ht="15.75" x14ac:dyDescent="0.2">
      <c r="C347" s="115" t="s">
        <v>2749</v>
      </c>
      <c r="D347" s="115" t="s">
        <v>84</v>
      </c>
      <c r="E347" s="115" t="s">
        <v>84</v>
      </c>
      <c r="F347" s="114" t="s">
        <v>524</v>
      </c>
      <c r="G347" s="115" t="s">
        <v>403</v>
      </c>
      <c r="H347" s="116" t="s">
        <v>2706</v>
      </c>
      <c r="I347" s="117">
        <v>341</v>
      </c>
      <c r="J347" s="117">
        <v>10</v>
      </c>
      <c r="K347" s="118">
        <f t="shared" si="5"/>
        <v>2.932551319648094E-2</v>
      </c>
      <c r="L347" s="115" t="s">
        <v>84</v>
      </c>
      <c r="M347" s="115" t="s">
        <v>69</v>
      </c>
    </row>
    <row r="348" spans="3:13" s="110" customFormat="1" ht="15.75" x14ac:dyDescent="0.2">
      <c r="C348" s="115" t="s">
        <v>2749</v>
      </c>
      <c r="D348" s="115" t="s">
        <v>84</v>
      </c>
      <c r="E348" s="115" t="s">
        <v>84</v>
      </c>
      <c r="F348" s="114" t="s">
        <v>2506</v>
      </c>
      <c r="G348" s="115" t="s">
        <v>403</v>
      </c>
      <c r="H348" s="116" t="s">
        <v>2705</v>
      </c>
      <c r="I348" s="117">
        <v>128</v>
      </c>
      <c r="J348" s="117">
        <v>6</v>
      </c>
      <c r="K348" s="118">
        <f t="shared" si="5"/>
        <v>4.6875E-2</v>
      </c>
      <c r="L348" s="115" t="s">
        <v>84</v>
      </c>
      <c r="M348" s="115" t="s">
        <v>70</v>
      </c>
    </row>
    <row r="349" spans="3:13" s="110" customFormat="1" ht="15.75" x14ac:dyDescent="0.2">
      <c r="C349" s="115" t="s">
        <v>2749</v>
      </c>
      <c r="D349" s="115" t="s">
        <v>84</v>
      </c>
      <c r="E349" s="115" t="s">
        <v>84</v>
      </c>
      <c r="F349" s="114" t="s">
        <v>273</v>
      </c>
      <c r="G349" s="115" t="s">
        <v>405</v>
      </c>
      <c r="H349" s="116" t="s">
        <v>2706</v>
      </c>
      <c r="I349" s="117">
        <v>1644</v>
      </c>
      <c r="J349" s="117">
        <v>78</v>
      </c>
      <c r="K349" s="118">
        <f t="shared" si="5"/>
        <v>4.7445255474452552E-2</v>
      </c>
      <c r="L349" s="115" t="s">
        <v>84</v>
      </c>
      <c r="M349" s="115" t="s">
        <v>69</v>
      </c>
    </row>
    <row r="350" spans="3:13" s="110" customFormat="1" ht="15.75" x14ac:dyDescent="0.2">
      <c r="C350" s="115" t="s">
        <v>2749</v>
      </c>
      <c r="D350" s="115" t="s">
        <v>84</v>
      </c>
      <c r="E350" s="115" t="s">
        <v>84</v>
      </c>
      <c r="F350" s="114" t="s">
        <v>2507</v>
      </c>
      <c r="G350" s="115" t="s">
        <v>403</v>
      </c>
      <c r="H350" s="116" t="s">
        <v>2706</v>
      </c>
      <c r="I350" s="117">
        <v>300</v>
      </c>
      <c r="J350" s="117">
        <v>14</v>
      </c>
      <c r="K350" s="118">
        <f t="shared" si="5"/>
        <v>4.6666666666666669E-2</v>
      </c>
      <c r="L350" s="115" t="s">
        <v>84</v>
      </c>
      <c r="M350" s="115" t="s">
        <v>84</v>
      </c>
    </row>
    <row r="351" spans="3:13" s="110" customFormat="1" ht="15.75" x14ac:dyDescent="0.2">
      <c r="C351" s="115" t="s">
        <v>2749</v>
      </c>
      <c r="D351" s="115" t="s">
        <v>84</v>
      </c>
      <c r="E351" s="115" t="s">
        <v>84</v>
      </c>
      <c r="F351" s="114" t="s">
        <v>2508</v>
      </c>
      <c r="G351" s="115" t="s">
        <v>403</v>
      </c>
      <c r="H351" s="116" t="s">
        <v>2706</v>
      </c>
      <c r="I351" s="117">
        <v>259</v>
      </c>
      <c r="J351" s="117">
        <v>8</v>
      </c>
      <c r="K351" s="118">
        <f t="shared" si="5"/>
        <v>3.0888030888030889E-2</v>
      </c>
      <c r="L351" s="115" t="s">
        <v>84</v>
      </c>
      <c r="M351" s="115" t="s">
        <v>84</v>
      </c>
    </row>
    <row r="352" spans="3:13" s="110" customFormat="1" ht="15.75" x14ac:dyDescent="0.2">
      <c r="C352" s="115" t="s">
        <v>2749</v>
      </c>
      <c r="D352" s="115" t="s">
        <v>84</v>
      </c>
      <c r="E352" s="115" t="s">
        <v>84</v>
      </c>
      <c r="F352" s="114" t="s">
        <v>2509</v>
      </c>
      <c r="G352" s="115" t="s">
        <v>403</v>
      </c>
      <c r="H352" s="116" t="s">
        <v>2706</v>
      </c>
      <c r="I352" s="117">
        <v>177</v>
      </c>
      <c r="J352" s="117">
        <v>9</v>
      </c>
      <c r="K352" s="118">
        <f t="shared" si="5"/>
        <v>5.0847457627118647E-2</v>
      </c>
      <c r="L352" s="115" t="s">
        <v>84</v>
      </c>
      <c r="M352" s="115" t="s">
        <v>84</v>
      </c>
    </row>
    <row r="353" spans="3:13" s="110" customFormat="1" ht="15.75" x14ac:dyDescent="0.2">
      <c r="C353" s="115" t="s">
        <v>2749</v>
      </c>
      <c r="D353" s="115" t="s">
        <v>84</v>
      </c>
      <c r="E353" s="115" t="s">
        <v>84</v>
      </c>
      <c r="F353" s="114" t="s">
        <v>274</v>
      </c>
      <c r="G353" s="115" t="s">
        <v>403</v>
      </c>
      <c r="H353" s="116" t="s">
        <v>2705</v>
      </c>
      <c r="I353" s="117">
        <v>106</v>
      </c>
      <c r="J353" s="117">
        <v>6</v>
      </c>
      <c r="K353" s="118">
        <f t="shared" si="5"/>
        <v>5.6603773584905662E-2</v>
      </c>
      <c r="L353" s="115" t="s">
        <v>84</v>
      </c>
      <c r="M353" s="115" t="s">
        <v>70</v>
      </c>
    </row>
    <row r="354" spans="3:13" s="110" customFormat="1" ht="15.75" x14ac:dyDescent="0.2">
      <c r="C354" s="115" t="s">
        <v>2749</v>
      </c>
      <c r="D354" s="115" t="s">
        <v>84</v>
      </c>
      <c r="E354" s="115" t="s">
        <v>84</v>
      </c>
      <c r="F354" s="114" t="s">
        <v>517</v>
      </c>
      <c r="G354" s="115" t="s">
        <v>403</v>
      </c>
      <c r="H354" s="116" t="s">
        <v>2706</v>
      </c>
      <c r="I354" s="117">
        <v>663</v>
      </c>
      <c r="J354" s="117">
        <v>24</v>
      </c>
      <c r="K354" s="118">
        <f t="shared" si="5"/>
        <v>3.6199095022624438E-2</v>
      </c>
      <c r="L354" s="115" t="s">
        <v>84</v>
      </c>
      <c r="M354" s="115" t="s">
        <v>84</v>
      </c>
    </row>
    <row r="355" spans="3:13" s="110" customFormat="1" ht="15.75" x14ac:dyDescent="0.2">
      <c r="C355" s="115" t="s">
        <v>2749</v>
      </c>
      <c r="D355" s="115" t="s">
        <v>84</v>
      </c>
      <c r="E355" s="115" t="s">
        <v>84</v>
      </c>
      <c r="F355" s="114" t="s">
        <v>2510</v>
      </c>
      <c r="G355" s="115" t="s">
        <v>403</v>
      </c>
      <c r="H355" s="116" t="s">
        <v>2706</v>
      </c>
      <c r="I355" s="117">
        <v>219</v>
      </c>
      <c r="J355" s="117">
        <v>15</v>
      </c>
      <c r="K355" s="118">
        <f t="shared" si="5"/>
        <v>6.8493150684931503E-2</v>
      </c>
      <c r="L355" s="115" t="s">
        <v>84</v>
      </c>
      <c r="M355" s="115" t="s">
        <v>84</v>
      </c>
    </row>
    <row r="356" spans="3:13" s="110" customFormat="1" ht="15.75" x14ac:dyDescent="0.2">
      <c r="C356" s="115" t="s">
        <v>2749</v>
      </c>
      <c r="D356" s="115" t="s">
        <v>84</v>
      </c>
      <c r="E356" s="115" t="s">
        <v>84</v>
      </c>
      <c r="F356" s="114" t="s">
        <v>2511</v>
      </c>
      <c r="G356" s="115" t="s">
        <v>403</v>
      </c>
      <c r="H356" s="116" t="s">
        <v>2706</v>
      </c>
      <c r="I356" s="117">
        <v>295</v>
      </c>
      <c r="J356" s="117">
        <v>25</v>
      </c>
      <c r="K356" s="118">
        <f t="shared" si="5"/>
        <v>8.4745762711864403E-2</v>
      </c>
      <c r="L356" s="115" t="s">
        <v>84</v>
      </c>
      <c r="M356" s="115" t="s">
        <v>69</v>
      </c>
    </row>
    <row r="357" spans="3:13" s="110" customFormat="1" ht="15.75" x14ac:dyDescent="0.2">
      <c r="C357" s="115" t="s">
        <v>2749</v>
      </c>
      <c r="D357" s="115" t="s">
        <v>84</v>
      </c>
      <c r="E357" s="115" t="s">
        <v>84</v>
      </c>
      <c r="F357" s="114" t="s">
        <v>2512</v>
      </c>
      <c r="G357" s="115" t="s">
        <v>403</v>
      </c>
      <c r="H357" s="116" t="s">
        <v>2706</v>
      </c>
      <c r="I357" s="117">
        <v>178</v>
      </c>
      <c r="J357" s="117">
        <v>10</v>
      </c>
      <c r="K357" s="118">
        <f t="shared" si="5"/>
        <v>5.6179775280898875E-2</v>
      </c>
      <c r="L357" s="115" t="s">
        <v>84</v>
      </c>
      <c r="M357" s="115" t="s">
        <v>84</v>
      </c>
    </row>
    <row r="358" spans="3:13" s="110" customFormat="1" ht="15.75" x14ac:dyDescent="0.2">
      <c r="C358" s="115" t="s">
        <v>2749</v>
      </c>
      <c r="D358" s="115" t="s">
        <v>84</v>
      </c>
      <c r="E358" s="115" t="s">
        <v>84</v>
      </c>
      <c r="F358" s="114" t="s">
        <v>511</v>
      </c>
      <c r="G358" s="115" t="s">
        <v>405</v>
      </c>
      <c r="H358" s="116" t="s">
        <v>2706</v>
      </c>
      <c r="I358" s="117">
        <v>1238</v>
      </c>
      <c r="J358" s="117">
        <v>65</v>
      </c>
      <c r="K358" s="118">
        <f t="shared" si="5"/>
        <v>5.2504038772213248E-2</v>
      </c>
      <c r="L358" s="115" t="s">
        <v>84</v>
      </c>
      <c r="M358" s="115" t="s">
        <v>84</v>
      </c>
    </row>
    <row r="359" spans="3:13" s="110" customFormat="1" ht="15.75" x14ac:dyDescent="0.2">
      <c r="C359" s="115" t="s">
        <v>2749</v>
      </c>
      <c r="D359" s="115" t="s">
        <v>84</v>
      </c>
      <c r="E359" s="115" t="s">
        <v>84</v>
      </c>
      <c r="F359" s="114" t="s">
        <v>275</v>
      </c>
      <c r="G359" s="115" t="s">
        <v>404</v>
      </c>
      <c r="H359" s="116" t="s">
        <v>2705</v>
      </c>
      <c r="I359" s="117">
        <v>270</v>
      </c>
      <c r="J359" s="117">
        <v>8</v>
      </c>
      <c r="K359" s="118">
        <f t="shared" si="5"/>
        <v>2.9629629629629631E-2</v>
      </c>
      <c r="L359" s="115" t="s">
        <v>84</v>
      </c>
      <c r="M359" s="115" t="s">
        <v>70</v>
      </c>
    </row>
    <row r="360" spans="3:13" s="110" customFormat="1" ht="15.75" x14ac:dyDescent="0.2">
      <c r="C360" s="115" t="s">
        <v>2749</v>
      </c>
      <c r="D360" s="115" t="s">
        <v>84</v>
      </c>
      <c r="E360" s="115" t="s">
        <v>84</v>
      </c>
      <c r="F360" s="114" t="s">
        <v>2513</v>
      </c>
      <c r="G360" s="115" t="s">
        <v>403</v>
      </c>
      <c r="H360" s="116" t="s">
        <v>2706</v>
      </c>
      <c r="I360" s="117">
        <v>118</v>
      </c>
      <c r="J360" s="117">
        <v>3</v>
      </c>
      <c r="K360" s="118">
        <f t="shared" si="5"/>
        <v>2.5423728813559324E-2</v>
      </c>
      <c r="L360" s="115" t="s">
        <v>84</v>
      </c>
      <c r="M360" s="115" t="s">
        <v>84</v>
      </c>
    </row>
    <row r="361" spans="3:13" s="110" customFormat="1" ht="15.75" x14ac:dyDescent="0.2">
      <c r="C361" s="115" t="s">
        <v>2749</v>
      </c>
      <c r="D361" s="115" t="s">
        <v>84</v>
      </c>
      <c r="E361" s="115" t="s">
        <v>84</v>
      </c>
      <c r="F361" s="114" t="s">
        <v>2514</v>
      </c>
      <c r="G361" s="115" t="s">
        <v>403</v>
      </c>
      <c r="H361" s="116" t="s">
        <v>2706</v>
      </c>
      <c r="I361" s="117">
        <v>108</v>
      </c>
      <c r="J361" s="117">
        <v>3</v>
      </c>
      <c r="K361" s="118">
        <f t="shared" si="5"/>
        <v>2.7777777777777776E-2</v>
      </c>
      <c r="L361" s="115" t="s">
        <v>84</v>
      </c>
      <c r="M361" s="115" t="s">
        <v>84</v>
      </c>
    </row>
    <row r="362" spans="3:13" s="110" customFormat="1" ht="15.75" x14ac:dyDescent="0.2">
      <c r="C362" s="115" t="s">
        <v>2749</v>
      </c>
      <c r="D362" s="115" t="s">
        <v>84</v>
      </c>
      <c r="E362" s="115" t="s">
        <v>84</v>
      </c>
      <c r="F362" s="114" t="s">
        <v>518</v>
      </c>
      <c r="G362" s="115" t="s">
        <v>403</v>
      </c>
      <c r="H362" s="116" t="s">
        <v>2706</v>
      </c>
      <c r="I362" s="117">
        <v>444</v>
      </c>
      <c r="J362" s="117">
        <v>27</v>
      </c>
      <c r="K362" s="118">
        <f t="shared" si="5"/>
        <v>6.0810810810810814E-2</v>
      </c>
      <c r="L362" s="115" t="s">
        <v>84</v>
      </c>
      <c r="M362" s="115" t="s">
        <v>84</v>
      </c>
    </row>
    <row r="363" spans="3:13" s="110" customFormat="1" ht="15.75" x14ac:dyDescent="0.2">
      <c r="C363" s="115" t="s">
        <v>2749</v>
      </c>
      <c r="D363" s="115" t="s">
        <v>84</v>
      </c>
      <c r="E363" s="115" t="s">
        <v>84</v>
      </c>
      <c r="F363" s="114" t="s">
        <v>519</v>
      </c>
      <c r="G363" s="115" t="s">
        <v>403</v>
      </c>
      <c r="H363" s="116" t="s">
        <v>2706</v>
      </c>
      <c r="I363" s="117">
        <v>303</v>
      </c>
      <c r="J363" s="117">
        <v>13</v>
      </c>
      <c r="K363" s="118">
        <f t="shared" si="5"/>
        <v>4.2904290429042903E-2</v>
      </c>
      <c r="L363" s="115" t="s">
        <v>84</v>
      </c>
      <c r="M363" s="115" t="s">
        <v>84</v>
      </c>
    </row>
    <row r="364" spans="3:13" s="110" customFormat="1" ht="15.75" x14ac:dyDescent="0.2">
      <c r="C364" s="115" t="s">
        <v>2749</v>
      </c>
      <c r="D364" s="115" t="s">
        <v>84</v>
      </c>
      <c r="E364" s="115" t="s">
        <v>84</v>
      </c>
      <c r="F364" s="114" t="s">
        <v>278</v>
      </c>
      <c r="G364" s="115" t="s">
        <v>403</v>
      </c>
      <c r="H364" s="116" t="s">
        <v>2705</v>
      </c>
      <c r="I364" s="117">
        <v>289</v>
      </c>
      <c r="J364" s="117">
        <v>13</v>
      </c>
      <c r="K364" s="118">
        <f t="shared" si="5"/>
        <v>4.4982698961937718E-2</v>
      </c>
      <c r="L364" s="115" t="s">
        <v>84</v>
      </c>
      <c r="M364" s="115" t="s">
        <v>76</v>
      </c>
    </row>
    <row r="365" spans="3:13" s="110" customFormat="1" ht="15.75" x14ac:dyDescent="0.2">
      <c r="C365" s="115" t="s">
        <v>2749</v>
      </c>
      <c r="D365" s="115" t="s">
        <v>84</v>
      </c>
      <c r="E365" s="115" t="s">
        <v>84</v>
      </c>
      <c r="F365" s="114" t="s">
        <v>523</v>
      </c>
      <c r="G365" s="115" t="s">
        <v>403</v>
      </c>
      <c r="H365" s="116" t="s">
        <v>2705</v>
      </c>
      <c r="I365" s="117">
        <v>241</v>
      </c>
      <c r="J365" s="117">
        <v>17</v>
      </c>
      <c r="K365" s="118">
        <f t="shared" si="5"/>
        <v>7.0539419087136929E-2</v>
      </c>
      <c r="L365" s="115" t="s">
        <v>84</v>
      </c>
      <c r="M365" s="115" t="s">
        <v>70</v>
      </c>
    </row>
    <row r="366" spans="3:13" s="110" customFormat="1" ht="15.75" x14ac:dyDescent="0.2">
      <c r="C366" s="115" t="s">
        <v>2749</v>
      </c>
      <c r="D366" s="115" t="s">
        <v>84</v>
      </c>
      <c r="E366" s="115" t="s">
        <v>84</v>
      </c>
      <c r="F366" s="114" t="s">
        <v>2515</v>
      </c>
      <c r="G366" s="115" t="s">
        <v>403</v>
      </c>
      <c r="H366" s="116" t="s">
        <v>2706</v>
      </c>
      <c r="I366" s="117">
        <v>231</v>
      </c>
      <c r="J366" s="117">
        <v>9</v>
      </c>
      <c r="K366" s="118">
        <f t="shared" si="5"/>
        <v>3.896103896103896E-2</v>
      </c>
      <c r="L366" s="115" t="s">
        <v>84</v>
      </c>
      <c r="M366" s="115" t="s">
        <v>84</v>
      </c>
    </row>
    <row r="367" spans="3:13" s="110" customFormat="1" ht="15.75" x14ac:dyDescent="0.2">
      <c r="C367" s="115" t="s">
        <v>2749</v>
      </c>
      <c r="D367" s="115" t="s">
        <v>84</v>
      </c>
      <c r="E367" s="115" t="s">
        <v>84</v>
      </c>
      <c r="F367" s="114" t="s">
        <v>521</v>
      </c>
      <c r="G367" s="115" t="s">
        <v>403</v>
      </c>
      <c r="H367" s="116" t="s">
        <v>2706</v>
      </c>
      <c r="I367" s="117">
        <v>520</v>
      </c>
      <c r="J367" s="117">
        <v>15</v>
      </c>
      <c r="K367" s="118">
        <f t="shared" si="5"/>
        <v>2.8846153846153848E-2</v>
      </c>
      <c r="L367" s="115" t="s">
        <v>84</v>
      </c>
      <c r="M367" s="115" t="s">
        <v>84</v>
      </c>
    </row>
    <row r="368" spans="3:13" s="110" customFormat="1" ht="15.75" x14ac:dyDescent="0.2">
      <c r="C368" s="115" t="s">
        <v>2749</v>
      </c>
      <c r="D368" s="115" t="s">
        <v>84</v>
      </c>
      <c r="E368" s="115" t="s">
        <v>84</v>
      </c>
      <c r="F368" s="114" t="s">
        <v>2516</v>
      </c>
      <c r="G368" s="115" t="s">
        <v>403</v>
      </c>
      <c r="H368" s="116" t="s">
        <v>2706</v>
      </c>
      <c r="I368" s="117">
        <v>216</v>
      </c>
      <c r="J368" s="117">
        <v>20</v>
      </c>
      <c r="K368" s="118">
        <f t="shared" si="5"/>
        <v>9.2592592592592587E-2</v>
      </c>
      <c r="L368" s="115" t="s">
        <v>84</v>
      </c>
      <c r="M368" s="115" t="s">
        <v>84</v>
      </c>
    </row>
    <row r="369" spans="3:13" s="110" customFormat="1" ht="15.75" x14ac:dyDescent="0.2">
      <c r="C369" s="115" t="s">
        <v>2749</v>
      </c>
      <c r="D369" s="115" t="s">
        <v>84</v>
      </c>
      <c r="E369" s="115" t="s">
        <v>84</v>
      </c>
      <c r="F369" s="114" t="s">
        <v>2517</v>
      </c>
      <c r="G369" s="115" t="s">
        <v>403</v>
      </c>
      <c r="H369" s="116" t="s">
        <v>2706</v>
      </c>
      <c r="I369" s="117">
        <v>202</v>
      </c>
      <c r="J369" s="117">
        <v>9</v>
      </c>
      <c r="K369" s="118">
        <f t="shared" si="5"/>
        <v>4.4554455445544552E-2</v>
      </c>
      <c r="L369" s="115" t="s">
        <v>84</v>
      </c>
      <c r="M369" s="115" t="s">
        <v>84</v>
      </c>
    </row>
    <row r="370" spans="3:13" s="110" customFormat="1" ht="15.75" x14ac:dyDescent="0.2">
      <c r="C370" s="115" t="s">
        <v>2749</v>
      </c>
      <c r="D370" s="115" t="s">
        <v>84</v>
      </c>
      <c r="E370" s="115" t="s">
        <v>84</v>
      </c>
      <c r="F370" s="114" t="s">
        <v>2518</v>
      </c>
      <c r="G370" s="115" t="s">
        <v>403</v>
      </c>
      <c r="H370" s="116" t="s">
        <v>2706</v>
      </c>
      <c r="I370" s="117">
        <v>103</v>
      </c>
      <c r="J370" s="117">
        <v>18</v>
      </c>
      <c r="K370" s="118">
        <f t="shared" si="5"/>
        <v>0.17475728155339806</v>
      </c>
      <c r="L370" s="115" t="s">
        <v>84</v>
      </c>
      <c r="M370" s="115" t="s">
        <v>84</v>
      </c>
    </row>
    <row r="371" spans="3:13" s="110" customFormat="1" ht="15.75" x14ac:dyDescent="0.2">
      <c r="C371" s="115" t="s">
        <v>2749</v>
      </c>
      <c r="D371" s="115" t="s">
        <v>84</v>
      </c>
      <c r="E371" s="115" t="s">
        <v>84</v>
      </c>
      <c r="F371" s="114" t="s">
        <v>277</v>
      </c>
      <c r="G371" s="115" t="s">
        <v>403</v>
      </c>
      <c r="H371" s="116" t="s">
        <v>2705</v>
      </c>
      <c r="I371" s="117">
        <v>331</v>
      </c>
      <c r="J371" s="117">
        <v>10</v>
      </c>
      <c r="K371" s="118">
        <f t="shared" si="5"/>
        <v>3.0211480362537766E-2</v>
      </c>
      <c r="L371" s="115" t="s">
        <v>84</v>
      </c>
      <c r="M371" s="115" t="s">
        <v>76</v>
      </c>
    </row>
    <row r="372" spans="3:13" s="110" customFormat="1" ht="15.75" x14ac:dyDescent="0.2">
      <c r="C372" s="115" t="s">
        <v>2749</v>
      </c>
      <c r="D372" s="115" t="s">
        <v>84</v>
      </c>
      <c r="E372" s="115" t="s">
        <v>84</v>
      </c>
      <c r="F372" s="114" t="s">
        <v>2519</v>
      </c>
      <c r="G372" s="115" t="s">
        <v>403</v>
      </c>
      <c r="H372" s="116" t="s">
        <v>2706</v>
      </c>
      <c r="I372" s="117">
        <v>517</v>
      </c>
      <c r="J372" s="117">
        <v>32</v>
      </c>
      <c r="K372" s="118">
        <f t="shared" si="5"/>
        <v>6.1895551257253385E-2</v>
      </c>
      <c r="L372" s="115" t="s">
        <v>84</v>
      </c>
      <c r="M372" s="115" t="s">
        <v>84</v>
      </c>
    </row>
    <row r="373" spans="3:13" s="110" customFormat="1" ht="15.75" x14ac:dyDescent="0.2">
      <c r="C373" s="115" t="s">
        <v>2749</v>
      </c>
      <c r="D373" s="115" t="s">
        <v>84</v>
      </c>
      <c r="E373" s="115" t="s">
        <v>84</v>
      </c>
      <c r="F373" s="114" t="s">
        <v>522</v>
      </c>
      <c r="G373" s="115" t="s">
        <v>403</v>
      </c>
      <c r="H373" s="116" t="s">
        <v>2706</v>
      </c>
      <c r="I373" s="117">
        <v>296</v>
      </c>
      <c r="J373" s="117">
        <v>8</v>
      </c>
      <c r="K373" s="118">
        <f t="shared" si="5"/>
        <v>2.7027027027027029E-2</v>
      </c>
      <c r="L373" s="115" t="s">
        <v>84</v>
      </c>
      <c r="M373" s="115" t="s">
        <v>84</v>
      </c>
    </row>
    <row r="374" spans="3:13" s="110" customFormat="1" ht="15.75" x14ac:dyDescent="0.2">
      <c r="C374" s="115" t="s">
        <v>2749</v>
      </c>
      <c r="D374" s="115" t="s">
        <v>84</v>
      </c>
      <c r="E374" s="115" t="s">
        <v>84</v>
      </c>
      <c r="F374" s="114" t="s">
        <v>2520</v>
      </c>
      <c r="G374" s="115" t="s">
        <v>403</v>
      </c>
      <c r="H374" s="116" t="s">
        <v>2706</v>
      </c>
      <c r="I374" s="117">
        <v>459</v>
      </c>
      <c r="J374" s="117">
        <v>14</v>
      </c>
      <c r="K374" s="118">
        <f t="shared" si="5"/>
        <v>3.0501089324618737E-2</v>
      </c>
      <c r="L374" s="115" t="s">
        <v>84</v>
      </c>
      <c r="M374" s="115" t="s">
        <v>84</v>
      </c>
    </row>
    <row r="375" spans="3:13" s="110" customFormat="1" ht="15.75" x14ac:dyDescent="0.2">
      <c r="C375" s="115" t="s">
        <v>2749</v>
      </c>
      <c r="D375" s="115" t="s">
        <v>84</v>
      </c>
      <c r="E375" s="115" t="s">
        <v>84</v>
      </c>
      <c r="F375" s="114" t="s">
        <v>2521</v>
      </c>
      <c r="G375" s="115" t="s">
        <v>403</v>
      </c>
      <c r="H375" s="116" t="s">
        <v>2706</v>
      </c>
      <c r="I375" s="117">
        <v>194</v>
      </c>
      <c r="J375" s="117">
        <v>0</v>
      </c>
      <c r="K375" s="118">
        <f t="shared" si="5"/>
        <v>0</v>
      </c>
      <c r="L375" s="115" t="s">
        <v>84</v>
      </c>
      <c r="M375" s="115" t="s">
        <v>84</v>
      </c>
    </row>
    <row r="376" spans="3:13" s="110" customFormat="1" ht="15.75" x14ac:dyDescent="0.2">
      <c r="C376" s="115" t="s">
        <v>2749</v>
      </c>
      <c r="D376" s="115" t="s">
        <v>84</v>
      </c>
      <c r="E376" s="115" t="s">
        <v>84</v>
      </c>
      <c r="F376" s="114" t="s">
        <v>513</v>
      </c>
      <c r="G376" s="115" t="s">
        <v>403</v>
      </c>
      <c r="H376" s="116" t="s">
        <v>2706</v>
      </c>
      <c r="I376" s="117">
        <v>334</v>
      </c>
      <c r="J376" s="117">
        <v>21</v>
      </c>
      <c r="K376" s="118">
        <f t="shared" si="5"/>
        <v>6.2874251497005984E-2</v>
      </c>
      <c r="L376" s="115" t="s">
        <v>84</v>
      </c>
      <c r="M376" s="115" t="s">
        <v>84</v>
      </c>
    </row>
    <row r="377" spans="3:13" s="110" customFormat="1" ht="15.75" x14ac:dyDescent="0.2">
      <c r="C377" s="115" t="s">
        <v>2749</v>
      </c>
      <c r="D377" s="115" t="s">
        <v>84</v>
      </c>
      <c r="E377" s="115" t="s">
        <v>84</v>
      </c>
      <c r="F377" s="114" t="s">
        <v>520</v>
      </c>
      <c r="G377" s="115" t="s">
        <v>403</v>
      </c>
      <c r="H377" s="116" t="s">
        <v>2706</v>
      </c>
      <c r="I377" s="117">
        <v>170</v>
      </c>
      <c r="J377" s="117">
        <v>18</v>
      </c>
      <c r="K377" s="118">
        <f t="shared" si="5"/>
        <v>0.10588235294117647</v>
      </c>
      <c r="L377" s="115" t="s">
        <v>84</v>
      </c>
      <c r="M377" s="115" t="s">
        <v>84</v>
      </c>
    </row>
    <row r="378" spans="3:13" s="110" customFormat="1" ht="15.75" x14ac:dyDescent="0.2">
      <c r="C378" s="115" t="s">
        <v>2749</v>
      </c>
      <c r="D378" s="115" t="s">
        <v>84</v>
      </c>
      <c r="E378" s="115" t="s">
        <v>83</v>
      </c>
      <c r="F378" s="114" t="s">
        <v>532</v>
      </c>
      <c r="G378" s="115" t="s">
        <v>403</v>
      </c>
      <c r="H378" s="116" t="s">
        <v>2706</v>
      </c>
      <c r="I378" s="117">
        <v>689</v>
      </c>
      <c r="J378" s="117">
        <v>19</v>
      </c>
      <c r="K378" s="118">
        <f t="shared" si="5"/>
        <v>2.7576197387518143E-2</v>
      </c>
      <c r="L378" s="115" t="s">
        <v>84</v>
      </c>
      <c r="M378" s="115" t="s">
        <v>83</v>
      </c>
    </row>
    <row r="379" spans="3:13" s="110" customFormat="1" ht="15.75" x14ac:dyDescent="0.2">
      <c r="C379" s="115" t="s">
        <v>2749</v>
      </c>
      <c r="D379" s="115" t="s">
        <v>84</v>
      </c>
      <c r="E379" s="115" t="s">
        <v>83</v>
      </c>
      <c r="F379" s="114" t="s">
        <v>2523</v>
      </c>
      <c r="G379" s="115" t="s">
        <v>403</v>
      </c>
      <c r="H379" s="116" t="s">
        <v>2706</v>
      </c>
      <c r="I379" s="117">
        <v>257</v>
      </c>
      <c r="J379" s="117">
        <v>14</v>
      </c>
      <c r="K379" s="118">
        <f t="shared" si="5"/>
        <v>5.4474708171206226E-2</v>
      </c>
      <c r="L379" s="115" t="s">
        <v>84</v>
      </c>
      <c r="M379" s="115" t="s">
        <v>83</v>
      </c>
    </row>
    <row r="380" spans="3:13" s="110" customFormat="1" ht="15.75" x14ac:dyDescent="0.2">
      <c r="C380" s="115" t="s">
        <v>2749</v>
      </c>
      <c r="D380" s="115" t="s">
        <v>84</v>
      </c>
      <c r="E380" s="115" t="s">
        <v>83</v>
      </c>
      <c r="F380" s="114" t="s">
        <v>2524</v>
      </c>
      <c r="G380" s="115" t="s">
        <v>403</v>
      </c>
      <c r="H380" s="116" t="s">
        <v>2706</v>
      </c>
      <c r="I380" s="117">
        <v>359</v>
      </c>
      <c r="J380" s="117">
        <v>15</v>
      </c>
      <c r="K380" s="118">
        <f t="shared" si="5"/>
        <v>4.1782729805013928E-2</v>
      </c>
      <c r="L380" s="115" t="s">
        <v>84</v>
      </c>
      <c r="M380" s="115" t="s">
        <v>83</v>
      </c>
    </row>
    <row r="381" spans="3:13" s="110" customFormat="1" ht="15.75" x14ac:dyDescent="0.2">
      <c r="C381" s="115" t="s">
        <v>2749</v>
      </c>
      <c r="D381" s="115" t="s">
        <v>84</v>
      </c>
      <c r="E381" s="115" t="s">
        <v>83</v>
      </c>
      <c r="F381" s="114" t="s">
        <v>2525</v>
      </c>
      <c r="G381" s="115" t="s">
        <v>403</v>
      </c>
      <c r="H381" s="116" t="s">
        <v>2706</v>
      </c>
      <c r="I381" s="117">
        <v>179</v>
      </c>
      <c r="J381" s="117">
        <v>8</v>
      </c>
      <c r="K381" s="118">
        <f t="shared" si="5"/>
        <v>4.4692737430167599E-2</v>
      </c>
      <c r="L381" s="115" t="s">
        <v>84</v>
      </c>
      <c r="M381" s="115" t="s">
        <v>83</v>
      </c>
    </row>
    <row r="382" spans="3:13" s="110" customFormat="1" ht="15.75" x14ac:dyDescent="0.2">
      <c r="C382" s="115" t="s">
        <v>2749</v>
      </c>
      <c r="D382" s="115" t="s">
        <v>84</v>
      </c>
      <c r="E382" s="115" t="s">
        <v>83</v>
      </c>
      <c r="F382" s="114" t="s">
        <v>2526</v>
      </c>
      <c r="G382" s="115" t="s">
        <v>403</v>
      </c>
      <c r="H382" s="116" t="s">
        <v>2706</v>
      </c>
      <c r="I382" s="117">
        <v>190</v>
      </c>
      <c r="J382" s="117">
        <v>12</v>
      </c>
      <c r="K382" s="118">
        <f t="shared" si="5"/>
        <v>6.3157894736842107E-2</v>
      </c>
      <c r="L382" s="115" t="s">
        <v>84</v>
      </c>
      <c r="M382" s="115" t="s">
        <v>83</v>
      </c>
    </row>
    <row r="383" spans="3:13" s="110" customFormat="1" ht="15.75" x14ac:dyDescent="0.2">
      <c r="C383" s="115" t="s">
        <v>2749</v>
      </c>
      <c r="D383" s="115" t="s">
        <v>84</v>
      </c>
      <c r="E383" s="115" t="s">
        <v>83</v>
      </c>
      <c r="F383" s="114" t="s">
        <v>2527</v>
      </c>
      <c r="G383" s="115" t="s">
        <v>403</v>
      </c>
      <c r="H383" s="116" t="s">
        <v>2706</v>
      </c>
      <c r="I383" s="117">
        <v>215</v>
      </c>
      <c r="J383" s="117">
        <v>10</v>
      </c>
      <c r="K383" s="118">
        <f t="shared" si="5"/>
        <v>4.6511627906976744E-2</v>
      </c>
      <c r="L383" s="115" t="s">
        <v>84</v>
      </c>
      <c r="M383" s="115" t="s">
        <v>83</v>
      </c>
    </row>
    <row r="384" spans="3:13" s="110" customFormat="1" ht="15.75" x14ac:dyDescent="0.2">
      <c r="C384" s="115" t="s">
        <v>2749</v>
      </c>
      <c r="D384" s="115" t="s">
        <v>84</v>
      </c>
      <c r="E384" s="115" t="s">
        <v>83</v>
      </c>
      <c r="F384" s="114" t="s">
        <v>272</v>
      </c>
      <c r="G384" s="115" t="s">
        <v>405</v>
      </c>
      <c r="H384" s="116" t="s">
        <v>2706</v>
      </c>
      <c r="I384" s="117">
        <v>1361</v>
      </c>
      <c r="J384" s="117">
        <v>60</v>
      </c>
      <c r="K384" s="118">
        <f t="shared" si="5"/>
        <v>4.4085231447465102E-2</v>
      </c>
      <c r="L384" s="115" t="s">
        <v>84</v>
      </c>
      <c r="M384" s="115" t="s">
        <v>83</v>
      </c>
    </row>
    <row r="385" spans="3:13" s="110" customFormat="1" ht="15.75" x14ac:dyDescent="0.2">
      <c r="C385" s="115" t="s">
        <v>2749</v>
      </c>
      <c r="D385" s="115" t="s">
        <v>84</v>
      </c>
      <c r="E385" s="115" t="s">
        <v>83</v>
      </c>
      <c r="F385" s="114" t="s">
        <v>533</v>
      </c>
      <c r="G385" s="115" t="s">
        <v>404</v>
      </c>
      <c r="H385" s="116" t="s">
        <v>2706</v>
      </c>
      <c r="I385" s="117">
        <v>469</v>
      </c>
      <c r="J385" s="117">
        <v>13</v>
      </c>
      <c r="K385" s="118">
        <f t="shared" si="5"/>
        <v>2.7718550106609809E-2</v>
      </c>
      <c r="L385" s="115" t="s">
        <v>84</v>
      </c>
      <c r="M385" s="115" t="s">
        <v>83</v>
      </c>
    </row>
    <row r="386" spans="3:13" s="110" customFormat="1" ht="15.75" x14ac:dyDescent="0.2">
      <c r="C386" s="115" t="s">
        <v>2749</v>
      </c>
      <c r="D386" s="115" t="s">
        <v>84</v>
      </c>
      <c r="E386" s="115" t="s">
        <v>83</v>
      </c>
      <c r="F386" s="114" t="s">
        <v>534</v>
      </c>
      <c r="G386" s="115" t="s">
        <v>403</v>
      </c>
      <c r="H386" s="116" t="s">
        <v>2706</v>
      </c>
      <c r="I386" s="117">
        <v>496</v>
      </c>
      <c r="J386" s="117">
        <v>12</v>
      </c>
      <c r="K386" s="118">
        <f t="shared" si="5"/>
        <v>2.4193548387096774E-2</v>
      </c>
      <c r="L386" s="115" t="s">
        <v>84</v>
      </c>
      <c r="M386" s="115" t="s">
        <v>83</v>
      </c>
    </row>
    <row r="387" spans="3:13" s="110" customFormat="1" ht="15.75" x14ac:dyDescent="0.2">
      <c r="C387" s="115" t="s">
        <v>2749</v>
      </c>
      <c r="D387" s="115" t="s">
        <v>84</v>
      </c>
      <c r="E387" s="115" t="s">
        <v>83</v>
      </c>
      <c r="F387" s="114" t="s">
        <v>2528</v>
      </c>
      <c r="G387" s="115" t="s">
        <v>403</v>
      </c>
      <c r="H387" s="116" t="s">
        <v>2706</v>
      </c>
      <c r="I387" s="117">
        <v>190</v>
      </c>
      <c r="J387" s="117">
        <v>5</v>
      </c>
      <c r="K387" s="118">
        <f t="shared" si="5"/>
        <v>2.6315789473684209E-2</v>
      </c>
      <c r="L387" s="115" t="s">
        <v>84</v>
      </c>
      <c r="M387" s="115" t="s">
        <v>83</v>
      </c>
    </row>
    <row r="388" spans="3:13" s="110" customFormat="1" ht="15.75" x14ac:dyDescent="0.2">
      <c r="C388" s="115" t="s">
        <v>2749</v>
      </c>
      <c r="D388" s="115" t="s">
        <v>84</v>
      </c>
      <c r="E388" s="115" t="s">
        <v>83</v>
      </c>
      <c r="F388" s="114" t="s">
        <v>2529</v>
      </c>
      <c r="G388" s="115" t="s">
        <v>403</v>
      </c>
      <c r="H388" s="116" t="s">
        <v>2706</v>
      </c>
      <c r="I388" s="117">
        <v>493</v>
      </c>
      <c r="J388" s="117">
        <v>21</v>
      </c>
      <c r="K388" s="118">
        <f t="shared" si="5"/>
        <v>4.2596348884381338E-2</v>
      </c>
      <c r="L388" s="115" t="s">
        <v>84</v>
      </c>
      <c r="M388" s="115" t="s">
        <v>83</v>
      </c>
    </row>
    <row r="389" spans="3:13" s="110" customFormat="1" ht="15.75" x14ac:dyDescent="0.2">
      <c r="C389" s="115" t="s">
        <v>2749</v>
      </c>
      <c r="D389" s="115" t="s">
        <v>84</v>
      </c>
      <c r="E389" s="115" t="s">
        <v>83</v>
      </c>
      <c r="F389" s="114" t="s">
        <v>2530</v>
      </c>
      <c r="G389" s="115" t="s">
        <v>404</v>
      </c>
      <c r="H389" s="116" t="s">
        <v>2706</v>
      </c>
      <c r="I389" s="117">
        <v>453</v>
      </c>
      <c r="J389" s="117">
        <v>21</v>
      </c>
      <c r="K389" s="118">
        <f t="shared" si="5"/>
        <v>4.6357615894039736E-2</v>
      </c>
      <c r="L389" s="115" t="s">
        <v>84</v>
      </c>
      <c r="M389" s="115" t="s">
        <v>83</v>
      </c>
    </row>
    <row r="390" spans="3:13" s="110" customFormat="1" ht="15.75" x14ac:dyDescent="0.2">
      <c r="C390" s="115" t="s">
        <v>2749</v>
      </c>
      <c r="D390" s="115" t="s">
        <v>84</v>
      </c>
      <c r="E390" s="115" t="s">
        <v>83</v>
      </c>
      <c r="F390" s="114" t="s">
        <v>2531</v>
      </c>
      <c r="G390" s="115" t="s">
        <v>403</v>
      </c>
      <c r="H390" s="116" t="s">
        <v>2706</v>
      </c>
      <c r="I390" s="117">
        <v>221</v>
      </c>
      <c r="J390" s="117">
        <v>2</v>
      </c>
      <c r="K390" s="118">
        <f t="shared" si="5"/>
        <v>9.0497737556561094E-3</v>
      </c>
      <c r="L390" s="115" t="s">
        <v>84</v>
      </c>
      <c r="M390" s="115" t="s">
        <v>83</v>
      </c>
    </row>
    <row r="391" spans="3:13" s="110" customFormat="1" ht="15.75" x14ac:dyDescent="0.2">
      <c r="C391" s="115" t="s">
        <v>2749</v>
      </c>
      <c r="D391" s="115" t="s">
        <v>84</v>
      </c>
      <c r="E391" s="115" t="s">
        <v>83</v>
      </c>
      <c r="F391" s="114" t="s">
        <v>2532</v>
      </c>
      <c r="G391" s="115" t="s">
        <v>403</v>
      </c>
      <c r="H391" s="116" t="s">
        <v>2706</v>
      </c>
      <c r="I391" s="117">
        <v>309</v>
      </c>
      <c r="J391" s="117">
        <v>10</v>
      </c>
      <c r="K391" s="118">
        <f t="shared" si="5"/>
        <v>3.2362459546925564E-2</v>
      </c>
      <c r="L391" s="115" t="s">
        <v>84</v>
      </c>
      <c r="M391" s="115" t="s">
        <v>83</v>
      </c>
    </row>
    <row r="392" spans="3:13" s="110" customFormat="1" ht="15.75" x14ac:dyDescent="0.2">
      <c r="C392" s="115" t="s">
        <v>2749</v>
      </c>
      <c r="D392" s="115" t="s">
        <v>84</v>
      </c>
      <c r="E392" s="115" t="s">
        <v>83</v>
      </c>
      <c r="F392" s="114" t="s">
        <v>2533</v>
      </c>
      <c r="G392" s="115" t="s">
        <v>403</v>
      </c>
      <c r="H392" s="116" t="s">
        <v>2706</v>
      </c>
      <c r="I392" s="117">
        <v>165</v>
      </c>
      <c r="J392" s="117">
        <v>10</v>
      </c>
      <c r="K392" s="118">
        <f t="shared" si="5"/>
        <v>6.0606060606060608E-2</v>
      </c>
      <c r="L392" s="115" t="s">
        <v>84</v>
      </c>
      <c r="M392" s="115" t="s">
        <v>83</v>
      </c>
    </row>
    <row r="393" spans="3:13" s="110" customFormat="1" ht="15.75" x14ac:dyDescent="0.2">
      <c r="C393" s="115" t="s">
        <v>2749</v>
      </c>
      <c r="D393" s="115" t="s">
        <v>84</v>
      </c>
      <c r="E393" s="115" t="s">
        <v>80</v>
      </c>
      <c r="F393" s="114" t="s">
        <v>263</v>
      </c>
      <c r="G393" s="115" t="s">
        <v>403</v>
      </c>
      <c r="H393" s="116" t="s">
        <v>2705</v>
      </c>
      <c r="I393" s="117">
        <v>123</v>
      </c>
      <c r="J393" s="117">
        <v>3</v>
      </c>
      <c r="K393" s="118">
        <f t="shared" si="5"/>
        <v>2.4390243902439025E-2</v>
      </c>
      <c r="L393" s="115" t="s">
        <v>84</v>
      </c>
      <c r="M393" s="115" t="s">
        <v>78</v>
      </c>
    </row>
    <row r="394" spans="3:13" s="110" customFormat="1" ht="15.75" x14ac:dyDescent="0.2">
      <c r="C394" s="115" t="s">
        <v>2749</v>
      </c>
      <c r="D394" s="115" t="s">
        <v>84</v>
      </c>
      <c r="E394" s="115" t="s">
        <v>80</v>
      </c>
      <c r="F394" s="114" t="s">
        <v>271</v>
      </c>
      <c r="G394" s="115" t="s">
        <v>403</v>
      </c>
      <c r="H394" s="116" t="s">
        <v>2705</v>
      </c>
      <c r="I394" s="117">
        <v>458</v>
      </c>
      <c r="J394" s="117">
        <v>16</v>
      </c>
      <c r="K394" s="118">
        <f t="shared" si="5"/>
        <v>3.4934497816593885E-2</v>
      </c>
      <c r="L394" s="115" t="s">
        <v>84</v>
      </c>
      <c r="M394" s="115" t="s">
        <v>78</v>
      </c>
    </row>
    <row r="395" spans="3:13" s="110" customFormat="1" ht="15.75" x14ac:dyDescent="0.2">
      <c r="C395" s="115" t="s">
        <v>2749</v>
      </c>
      <c r="D395" s="115" t="s">
        <v>84</v>
      </c>
      <c r="E395" s="115" t="s">
        <v>80</v>
      </c>
      <c r="F395" s="114" t="s">
        <v>270</v>
      </c>
      <c r="G395" s="115" t="s">
        <v>404</v>
      </c>
      <c r="H395" s="116" t="s">
        <v>2705</v>
      </c>
      <c r="I395" s="117">
        <v>567</v>
      </c>
      <c r="J395" s="117">
        <v>16</v>
      </c>
      <c r="K395" s="118">
        <f t="shared" si="5"/>
        <v>2.821869488536155E-2</v>
      </c>
      <c r="L395" s="115" t="s">
        <v>84</v>
      </c>
      <c r="M395" s="115" t="s">
        <v>78</v>
      </c>
    </row>
    <row r="396" spans="3:13" s="110" customFormat="1" ht="15.75" x14ac:dyDescent="0.2">
      <c r="C396" s="115" t="s">
        <v>2749</v>
      </c>
      <c r="D396" s="115" t="s">
        <v>84</v>
      </c>
      <c r="E396" s="115" t="s">
        <v>80</v>
      </c>
      <c r="F396" s="114" t="s">
        <v>504</v>
      </c>
      <c r="G396" s="115" t="s">
        <v>404</v>
      </c>
      <c r="H396" s="116" t="s">
        <v>2705</v>
      </c>
      <c r="I396" s="117">
        <v>582</v>
      </c>
      <c r="J396" s="117">
        <v>21</v>
      </c>
      <c r="K396" s="118">
        <f t="shared" si="5"/>
        <v>3.608247422680412E-2</v>
      </c>
      <c r="L396" s="115" t="s">
        <v>84</v>
      </c>
      <c r="M396" s="115" t="s">
        <v>75</v>
      </c>
    </row>
    <row r="397" spans="3:13" s="110" customFormat="1" ht="15.75" x14ac:dyDescent="0.2">
      <c r="C397" s="115" t="s">
        <v>2749</v>
      </c>
      <c r="D397" s="115" t="s">
        <v>84</v>
      </c>
      <c r="E397" s="115" t="s">
        <v>80</v>
      </c>
      <c r="F397" s="114" t="s">
        <v>2535</v>
      </c>
      <c r="G397" s="115" t="s">
        <v>403</v>
      </c>
      <c r="H397" s="116" t="s">
        <v>2705</v>
      </c>
      <c r="I397" s="117">
        <v>78</v>
      </c>
      <c r="J397" s="117">
        <v>5</v>
      </c>
      <c r="K397" s="118">
        <f t="shared" si="5"/>
        <v>6.4102564102564097E-2</v>
      </c>
      <c r="L397" s="115" t="s">
        <v>84</v>
      </c>
      <c r="M397" s="115" t="s">
        <v>75</v>
      </c>
    </row>
    <row r="398" spans="3:13" s="110" customFormat="1" ht="15.75" x14ac:dyDescent="0.2">
      <c r="C398" s="115" t="s">
        <v>2749</v>
      </c>
      <c r="D398" s="115" t="s">
        <v>84</v>
      </c>
      <c r="E398" s="115" t="s">
        <v>80</v>
      </c>
      <c r="F398" s="114" t="s">
        <v>2536</v>
      </c>
      <c r="G398" s="115" t="s">
        <v>403</v>
      </c>
      <c r="H398" s="116" t="s">
        <v>2705</v>
      </c>
      <c r="I398" s="117">
        <v>254</v>
      </c>
      <c r="J398" s="117">
        <v>16</v>
      </c>
      <c r="K398" s="118">
        <f t="shared" si="5"/>
        <v>6.2992125984251968E-2</v>
      </c>
      <c r="L398" s="115" t="s">
        <v>84</v>
      </c>
      <c r="M398" s="115" t="s">
        <v>80</v>
      </c>
    </row>
    <row r="399" spans="3:13" s="110" customFormat="1" ht="15.75" x14ac:dyDescent="0.2">
      <c r="C399" s="115" t="s">
        <v>2749</v>
      </c>
      <c r="D399" s="115" t="s">
        <v>84</v>
      </c>
      <c r="E399" s="115" t="s">
        <v>80</v>
      </c>
      <c r="F399" s="114" t="s">
        <v>267</v>
      </c>
      <c r="G399" s="115" t="s">
        <v>403</v>
      </c>
      <c r="H399" s="116" t="s">
        <v>2705</v>
      </c>
      <c r="I399" s="117">
        <v>282</v>
      </c>
      <c r="J399" s="117">
        <v>12</v>
      </c>
      <c r="K399" s="118">
        <f t="shared" si="5"/>
        <v>4.2553191489361701E-2</v>
      </c>
      <c r="L399" s="115" t="s">
        <v>84</v>
      </c>
      <c r="M399" s="115" t="s">
        <v>80</v>
      </c>
    </row>
    <row r="400" spans="3:13" s="110" customFormat="1" ht="15.75" x14ac:dyDescent="0.2">
      <c r="C400" s="115" t="s">
        <v>2749</v>
      </c>
      <c r="D400" s="115" t="s">
        <v>84</v>
      </c>
      <c r="E400" s="115" t="s">
        <v>80</v>
      </c>
      <c r="F400" s="114" t="s">
        <v>2537</v>
      </c>
      <c r="G400" s="115" t="s">
        <v>403</v>
      </c>
      <c r="H400" s="116" t="s">
        <v>2705</v>
      </c>
      <c r="I400" s="117">
        <v>164</v>
      </c>
      <c r="J400" s="117">
        <v>4</v>
      </c>
      <c r="K400" s="118">
        <f t="shared" si="5"/>
        <v>2.4390243902439025E-2</v>
      </c>
      <c r="L400" s="115" t="s">
        <v>84</v>
      </c>
      <c r="M400" s="115" t="s">
        <v>80</v>
      </c>
    </row>
    <row r="401" spans="3:13" s="110" customFormat="1" ht="15.75" x14ac:dyDescent="0.2">
      <c r="C401" s="115" t="s">
        <v>2749</v>
      </c>
      <c r="D401" s="115" t="s">
        <v>84</v>
      </c>
      <c r="E401" s="115" t="s">
        <v>80</v>
      </c>
      <c r="F401" s="114" t="s">
        <v>264</v>
      </c>
      <c r="G401" s="115" t="s">
        <v>403</v>
      </c>
      <c r="H401" s="116" t="s">
        <v>2705</v>
      </c>
      <c r="I401" s="117">
        <v>319</v>
      </c>
      <c r="J401" s="117">
        <v>5</v>
      </c>
      <c r="K401" s="118">
        <f t="shared" si="5"/>
        <v>1.5673981191222569E-2</v>
      </c>
      <c r="L401" s="115" t="s">
        <v>84</v>
      </c>
      <c r="M401" s="115" t="s">
        <v>78</v>
      </c>
    </row>
    <row r="402" spans="3:13" s="110" customFormat="1" ht="15.75" x14ac:dyDescent="0.2">
      <c r="C402" s="115" t="s">
        <v>2749</v>
      </c>
      <c r="D402" s="115" t="s">
        <v>84</v>
      </c>
      <c r="E402" s="115" t="s">
        <v>80</v>
      </c>
      <c r="F402" s="114" t="s">
        <v>505</v>
      </c>
      <c r="G402" s="115" t="s">
        <v>403</v>
      </c>
      <c r="H402" s="116" t="s">
        <v>2705</v>
      </c>
      <c r="I402" s="117">
        <v>197</v>
      </c>
      <c r="J402" s="117">
        <v>11</v>
      </c>
      <c r="K402" s="118">
        <f t="shared" ref="K402:K465" si="6">+J402/I402</f>
        <v>5.5837563451776651E-2</v>
      </c>
      <c r="L402" s="115" t="s">
        <v>84</v>
      </c>
      <c r="M402" s="115" t="s">
        <v>75</v>
      </c>
    </row>
    <row r="403" spans="3:13" s="110" customFormat="1" ht="15.75" x14ac:dyDescent="0.2">
      <c r="C403" s="115" t="s">
        <v>2749</v>
      </c>
      <c r="D403" s="115" t="s">
        <v>84</v>
      </c>
      <c r="E403" s="115" t="s">
        <v>80</v>
      </c>
      <c r="F403" s="114" t="s">
        <v>268</v>
      </c>
      <c r="G403" s="115" t="s">
        <v>405</v>
      </c>
      <c r="H403" s="116" t="s">
        <v>2705</v>
      </c>
      <c r="I403" s="117">
        <v>754</v>
      </c>
      <c r="J403" s="117">
        <v>32</v>
      </c>
      <c r="K403" s="118">
        <f t="shared" si="6"/>
        <v>4.2440318302387266E-2</v>
      </c>
      <c r="L403" s="115" t="s">
        <v>84</v>
      </c>
      <c r="M403" s="115" t="s">
        <v>80</v>
      </c>
    </row>
    <row r="404" spans="3:13" s="110" customFormat="1" ht="15.75" x14ac:dyDescent="0.2">
      <c r="C404" s="115" t="s">
        <v>2749</v>
      </c>
      <c r="D404" s="115" t="s">
        <v>84</v>
      </c>
      <c r="E404" s="115" t="s">
        <v>80</v>
      </c>
      <c r="F404" s="114" t="s">
        <v>506</v>
      </c>
      <c r="G404" s="115" t="s">
        <v>403</v>
      </c>
      <c r="H404" s="116" t="s">
        <v>2705</v>
      </c>
      <c r="I404" s="117">
        <v>399</v>
      </c>
      <c r="J404" s="117">
        <v>20</v>
      </c>
      <c r="K404" s="118">
        <f t="shared" si="6"/>
        <v>5.0125313283208017E-2</v>
      </c>
      <c r="L404" s="115" t="s">
        <v>84</v>
      </c>
      <c r="M404" s="115" t="s">
        <v>75</v>
      </c>
    </row>
    <row r="405" spans="3:13" s="110" customFormat="1" ht="15.75" x14ac:dyDescent="0.2">
      <c r="C405" s="115" t="s">
        <v>2749</v>
      </c>
      <c r="D405" s="115" t="s">
        <v>84</v>
      </c>
      <c r="E405" s="115" t="s">
        <v>80</v>
      </c>
      <c r="F405" s="114" t="s">
        <v>2538</v>
      </c>
      <c r="G405" s="115" t="s">
        <v>403</v>
      </c>
      <c r="H405" s="116" t="s">
        <v>2705</v>
      </c>
      <c r="I405" s="117">
        <v>210</v>
      </c>
      <c r="J405" s="117">
        <v>10</v>
      </c>
      <c r="K405" s="118">
        <f t="shared" si="6"/>
        <v>4.7619047619047616E-2</v>
      </c>
      <c r="L405" s="115" t="s">
        <v>84</v>
      </c>
      <c r="M405" s="115" t="s">
        <v>80</v>
      </c>
    </row>
    <row r="406" spans="3:13" s="110" customFormat="1" ht="15.75" x14ac:dyDescent="0.2">
      <c r="C406" s="115" t="s">
        <v>2749</v>
      </c>
      <c r="D406" s="115" t="s">
        <v>84</v>
      </c>
      <c r="E406" s="115" t="s">
        <v>80</v>
      </c>
      <c r="F406" s="114" t="s">
        <v>269</v>
      </c>
      <c r="G406" s="115" t="s">
        <v>403</v>
      </c>
      <c r="H406" s="116" t="s">
        <v>2705</v>
      </c>
      <c r="I406" s="117">
        <v>358</v>
      </c>
      <c r="J406" s="117">
        <v>13</v>
      </c>
      <c r="K406" s="118">
        <f t="shared" si="6"/>
        <v>3.6312849162011177E-2</v>
      </c>
      <c r="L406" s="115" t="s">
        <v>84</v>
      </c>
      <c r="M406" s="115" t="s">
        <v>78</v>
      </c>
    </row>
    <row r="407" spans="3:13" s="110" customFormat="1" ht="15.75" x14ac:dyDescent="0.2">
      <c r="C407" s="115" t="s">
        <v>2749</v>
      </c>
      <c r="D407" s="115" t="s">
        <v>84</v>
      </c>
      <c r="E407" s="115" t="s">
        <v>80</v>
      </c>
      <c r="F407" s="114" t="s">
        <v>507</v>
      </c>
      <c r="G407" s="115" t="s">
        <v>403</v>
      </c>
      <c r="H407" s="116" t="s">
        <v>2705</v>
      </c>
      <c r="I407" s="117">
        <v>165</v>
      </c>
      <c r="J407" s="117">
        <v>5</v>
      </c>
      <c r="K407" s="118">
        <f t="shared" si="6"/>
        <v>3.0303030303030304E-2</v>
      </c>
      <c r="L407" s="115" t="s">
        <v>84</v>
      </c>
      <c r="M407" s="115" t="s">
        <v>80</v>
      </c>
    </row>
    <row r="408" spans="3:13" s="110" customFormat="1" ht="15.75" x14ac:dyDescent="0.2">
      <c r="C408" s="115" t="s">
        <v>2749</v>
      </c>
      <c r="D408" s="115" t="s">
        <v>84</v>
      </c>
      <c r="E408" s="115" t="s">
        <v>80</v>
      </c>
      <c r="F408" s="114" t="s">
        <v>265</v>
      </c>
      <c r="G408" s="115" t="s">
        <v>403</v>
      </c>
      <c r="H408" s="116" t="s">
        <v>2705</v>
      </c>
      <c r="I408" s="117">
        <v>203</v>
      </c>
      <c r="J408" s="117">
        <v>8</v>
      </c>
      <c r="K408" s="118">
        <f t="shared" si="6"/>
        <v>3.9408866995073892E-2</v>
      </c>
      <c r="L408" s="115" t="s">
        <v>84</v>
      </c>
      <c r="M408" s="115" t="s">
        <v>80</v>
      </c>
    </row>
    <row r="409" spans="3:13" s="110" customFormat="1" ht="15.75" x14ac:dyDescent="0.2">
      <c r="C409" s="115" t="s">
        <v>2749</v>
      </c>
      <c r="D409" s="115" t="s">
        <v>84</v>
      </c>
      <c r="E409" s="115" t="s">
        <v>80</v>
      </c>
      <c r="F409" s="114" t="s">
        <v>266</v>
      </c>
      <c r="G409" s="115" t="s">
        <v>403</v>
      </c>
      <c r="H409" s="116" t="s">
        <v>2705</v>
      </c>
      <c r="I409" s="117">
        <v>385</v>
      </c>
      <c r="J409" s="117">
        <v>10</v>
      </c>
      <c r="K409" s="118">
        <f t="shared" si="6"/>
        <v>2.5974025974025976E-2</v>
      </c>
      <c r="L409" s="115" t="s">
        <v>84</v>
      </c>
      <c r="M409" s="115" t="s">
        <v>80</v>
      </c>
    </row>
    <row r="410" spans="3:13" s="110" customFormat="1" ht="15.75" x14ac:dyDescent="0.2">
      <c r="C410" s="115" t="s">
        <v>2749</v>
      </c>
      <c r="D410" s="115" t="s">
        <v>84</v>
      </c>
      <c r="E410" s="115" t="s">
        <v>69</v>
      </c>
      <c r="F410" s="114" t="s">
        <v>258</v>
      </c>
      <c r="G410" s="115" t="s">
        <v>403</v>
      </c>
      <c r="H410" s="116" t="s">
        <v>2706</v>
      </c>
      <c r="I410" s="117">
        <v>332</v>
      </c>
      <c r="J410" s="117">
        <v>24</v>
      </c>
      <c r="K410" s="118">
        <f t="shared" si="6"/>
        <v>7.2289156626506021E-2</v>
      </c>
      <c r="L410" s="115" t="s">
        <v>84</v>
      </c>
      <c r="M410" s="115" t="s">
        <v>69</v>
      </c>
    </row>
    <row r="411" spans="3:13" s="110" customFormat="1" ht="15.75" x14ac:dyDescent="0.2">
      <c r="C411" s="115" t="s">
        <v>2749</v>
      </c>
      <c r="D411" s="115" t="s">
        <v>84</v>
      </c>
      <c r="E411" s="115" t="s">
        <v>69</v>
      </c>
      <c r="F411" s="114" t="s">
        <v>262</v>
      </c>
      <c r="G411" s="115" t="s">
        <v>404</v>
      </c>
      <c r="H411" s="116" t="s">
        <v>2705</v>
      </c>
      <c r="I411" s="117">
        <v>477</v>
      </c>
      <c r="J411" s="117">
        <v>24</v>
      </c>
      <c r="K411" s="118">
        <f t="shared" si="6"/>
        <v>5.0314465408805034E-2</v>
      </c>
      <c r="L411" s="115" t="s">
        <v>84</v>
      </c>
      <c r="M411" s="115" t="s">
        <v>79</v>
      </c>
    </row>
    <row r="412" spans="3:13" s="110" customFormat="1" ht="15.75" x14ac:dyDescent="0.2">
      <c r="C412" s="115" t="s">
        <v>2749</v>
      </c>
      <c r="D412" s="115" t="s">
        <v>84</v>
      </c>
      <c r="E412" s="115" t="s">
        <v>69</v>
      </c>
      <c r="F412" s="114" t="s">
        <v>500</v>
      </c>
      <c r="G412" s="115" t="s">
        <v>404</v>
      </c>
      <c r="H412" s="116" t="s">
        <v>2706</v>
      </c>
      <c r="I412" s="117">
        <v>715</v>
      </c>
      <c r="J412" s="117">
        <v>46</v>
      </c>
      <c r="K412" s="118">
        <f t="shared" si="6"/>
        <v>6.433566433566433E-2</v>
      </c>
      <c r="L412" s="115" t="s">
        <v>84</v>
      </c>
      <c r="M412" s="115" t="s">
        <v>69</v>
      </c>
    </row>
    <row r="413" spans="3:13" s="110" customFormat="1" ht="15.75" x14ac:dyDescent="0.2">
      <c r="C413" s="115" t="s">
        <v>2749</v>
      </c>
      <c r="D413" s="115" t="s">
        <v>84</v>
      </c>
      <c r="E413" s="115" t="s">
        <v>69</v>
      </c>
      <c r="F413" s="114" t="s">
        <v>261</v>
      </c>
      <c r="G413" s="115" t="s">
        <v>403</v>
      </c>
      <c r="H413" s="116" t="s">
        <v>2705</v>
      </c>
      <c r="I413" s="117">
        <v>432</v>
      </c>
      <c r="J413" s="117">
        <v>21</v>
      </c>
      <c r="K413" s="118">
        <f t="shared" si="6"/>
        <v>4.8611111111111112E-2</v>
      </c>
      <c r="L413" s="115" t="s">
        <v>84</v>
      </c>
      <c r="M413" s="115" t="s">
        <v>79</v>
      </c>
    </row>
    <row r="414" spans="3:13" s="110" customFormat="1" ht="15.75" x14ac:dyDescent="0.2">
      <c r="C414" s="115" t="s">
        <v>2749</v>
      </c>
      <c r="D414" s="115" t="s">
        <v>84</v>
      </c>
      <c r="E414" s="115" t="s">
        <v>69</v>
      </c>
      <c r="F414" s="114" t="s">
        <v>503</v>
      </c>
      <c r="G414" s="115" t="s">
        <v>403</v>
      </c>
      <c r="H414" s="116" t="s">
        <v>2706</v>
      </c>
      <c r="I414" s="117">
        <v>287</v>
      </c>
      <c r="J414" s="117">
        <v>17</v>
      </c>
      <c r="K414" s="118">
        <f t="shared" si="6"/>
        <v>5.9233449477351915E-2</v>
      </c>
      <c r="L414" s="115" t="s">
        <v>84</v>
      </c>
      <c r="M414" s="115" t="s">
        <v>69</v>
      </c>
    </row>
    <row r="415" spans="3:13" s="110" customFormat="1" ht="15.75" x14ac:dyDescent="0.2">
      <c r="C415" s="115" t="s">
        <v>2749</v>
      </c>
      <c r="D415" s="115" t="s">
        <v>84</v>
      </c>
      <c r="E415" s="115" t="s">
        <v>69</v>
      </c>
      <c r="F415" s="114" t="s">
        <v>499</v>
      </c>
      <c r="G415" s="115" t="s">
        <v>403</v>
      </c>
      <c r="H415" s="116" t="s">
        <v>2705</v>
      </c>
      <c r="I415" s="117">
        <v>268</v>
      </c>
      <c r="J415" s="117">
        <v>9</v>
      </c>
      <c r="K415" s="118">
        <f t="shared" si="6"/>
        <v>3.3582089552238806E-2</v>
      </c>
      <c r="L415" s="115" t="s">
        <v>84</v>
      </c>
      <c r="M415" s="115" t="s">
        <v>79</v>
      </c>
    </row>
    <row r="416" spans="3:13" s="110" customFormat="1" ht="15.75" x14ac:dyDescent="0.2">
      <c r="C416" s="115" t="s">
        <v>2749</v>
      </c>
      <c r="D416" s="115" t="s">
        <v>84</v>
      </c>
      <c r="E416" s="115" t="s">
        <v>69</v>
      </c>
      <c r="F416" s="114" t="s">
        <v>260</v>
      </c>
      <c r="G416" s="115" t="s">
        <v>403</v>
      </c>
      <c r="H416" s="116" t="s">
        <v>2705</v>
      </c>
      <c r="I416" s="117">
        <v>424</v>
      </c>
      <c r="J416" s="117">
        <v>20</v>
      </c>
      <c r="K416" s="118">
        <f t="shared" si="6"/>
        <v>4.716981132075472E-2</v>
      </c>
      <c r="L416" s="115" t="s">
        <v>84</v>
      </c>
      <c r="M416" s="115" t="s">
        <v>79</v>
      </c>
    </row>
    <row r="417" spans="3:13" s="110" customFormat="1" ht="15.75" x14ac:dyDescent="0.2">
      <c r="C417" s="115" t="s">
        <v>2749</v>
      </c>
      <c r="D417" s="115" t="s">
        <v>84</v>
      </c>
      <c r="E417" s="115" t="s">
        <v>69</v>
      </c>
      <c r="F417" s="114" t="s">
        <v>2540</v>
      </c>
      <c r="G417" s="115" t="s">
        <v>403</v>
      </c>
      <c r="H417" s="116" t="s">
        <v>2706</v>
      </c>
      <c r="I417" s="117">
        <v>218</v>
      </c>
      <c r="J417" s="117">
        <v>8</v>
      </c>
      <c r="K417" s="118">
        <f t="shared" si="6"/>
        <v>3.669724770642202E-2</v>
      </c>
      <c r="L417" s="115" t="s">
        <v>84</v>
      </c>
      <c r="M417" s="115" t="s">
        <v>69</v>
      </c>
    </row>
    <row r="418" spans="3:13" s="110" customFormat="1" ht="15.75" x14ac:dyDescent="0.2">
      <c r="C418" s="115" t="s">
        <v>2749</v>
      </c>
      <c r="D418" s="115" t="s">
        <v>84</v>
      </c>
      <c r="E418" s="115" t="s">
        <v>69</v>
      </c>
      <c r="F418" s="114" t="s">
        <v>498</v>
      </c>
      <c r="G418" s="115" t="s">
        <v>403</v>
      </c>
      <c r="H418" s="116" t="s">
        <v>2705</v>
      </c>
      <c r="I418" s="117">
        <v>205</v>
      </c>
      <c r="J418" s="117">
        <v>11</v>
      </c>
      <c r="K418" s="118">
        <f t="shared" si="6"/>
        <v>5.3658536585365853E-2</v>
      </c>
      <c r="L418" s="115" t="s">
        <v>84</v>
      </c>
      <c r="M418" s="115" t="s">
        <v>79</v>
      </c>
    </row>
    <row r="419" spans="3:13" s="110" customFormat="1" ht="15.75" x14ac:dyDescent="0.2">
      <c r="C419" s="115" t="s">
        <v>2749</v>
      </c>
      <c r="D419" s="115" t="s">
        <v>84</v>
      </c>
      <c r="E419" s="115" t="s">
        <v>69</v>
      </c>
      <c r="F419" s="114" t="s">
        <v>501</v>
      </c>
      <c r="G419" s="115" t="s">
        <v>403</v>
      </c>
      <c r="H419" s="116" t="s">
        <v>2706</v>
      </c>
      <c r="I419" s="117">
        <v>329</v>
      </c>
      <c r="J419" s="117">
        <v>15</v>
      </c>
      <c r="K419" s="118">
        <f t="shared" si="6"/>
        <v>4.5592705167173252E-2</v>
      </c>
      <c r="L419" s="115" t="s">
        <v>84</v>
      </c>
      <c r="M419" s="115" t="s">
        <v>69</v>
      </c>
    </row>
    <row r="420" spans="3:13" s="110" customFormat="1" ht="15.75" x14ac:dyDescent="0.2">
      <c r="C420" s="115" t="s">
        <v>2749</v>
      </c>
      <c r="D420" s="115" t="s">
        <v>84</v>
      </c>
      <c r="E420" s="115" t="s">
        <v>69</v>
      </c>
      <c r="F420" s="114" t="s">
        <v>259</v>
      </c>
      <c r="G420" s="115" t="s">
        <v>406</v>
      </c>
      <c r="H420" s="116" t="s">
        <v>2706</v>
      </c>
      <c r="I420" s="117">
        <v>2168</v>
      </c>
      <c r="J420" s="117">
        <v>131</v>
      </c>
      <c r="K420" s="118">
        <f t="shared" si="6"/>
        <v>6.0424354243542436E-2</v>
      </c>
      <c r="L420" s="115" t="s">
        <v>84</v>
      </c>
      <c r="M420" s="115" t="s">
        <v>69</v>
      </c>
    </row>
    <row r="421" spans="3:13" s="110" customFormat="1" ht="15.75" x14ac:dyDescent="0.2">
      <c r="C421" s="115" t="s">
        <v>2749</v>
      </c>
      <c r="D421" s="115" t="s">
        <v>84</v>
      </c>
      <c r="E421" s="115" t="s">
        <v>69</v>
      </c>
      <c r="F421" s="114" t="s">
        <v>2543</v>
      </c>
      <c r="G421" s="115" t="s">
        <v>403</v>
      </c>
      <c r="H421" s="116" t="s">
        <v>2706</v>
      </c>
      <c r="I421" s="117">
        <v>245</v>
      </c>
      <c r="J421" s="117">
        <v>7</v>
      </c>
      <c r="K421" s="118">
        <f t="shared" si="6"/>
        <v>2.8571428571428571E-2</v>
      </c>
      <c r="L421" s="115" t="s">
        <v>84</v>
      </c>
      <c r="M421" s="115" t="s">
        <v>69</v>
      </c>
    </row>
    <row r="422" spans="3:13" s="110" customFormat="1" ht="15.75" x14ac:dyDescent="0.2">
      <c r="C422" s="115" t="s">
        <v>2749</v>
      </c>
      <c r="D422" s="115" t="s">
        <v>84</v>
      </c>
      <c r="E422" s="115" t="s">
        <v>69</v>
      </c>
      <c r="F422" s="114" t="s">
        <v>502</v>
      </c>
      <c r="G422" s="115" t="s">
        <v>403</v>
      </c>
      <c r="H422" s="116" t="s">
        <v>2706</v>
      </c>
      <c r="I422" s="117">
        <v>175</v>
      </c>
      <c r="J422" s="117">
        <v>11</v>
      </c>
      <c r="K422" s="118">
        <f t="shared" si="6"/>
        <v>6.2857142857142861E-2</v>
      </c>
      <c r="L422" s="115" t="s">
        <v>84</v>
      </c>
      <c r="M422" s="115" t="s">
        <v>69</v>
      </c>
    </row>
    <row r="423" spans="3:13" s="110" customFormat="1" ht="15.75" x14ac:dyDescent="0.2">
      <c r="C423" s="115" t="s">
        <v>2749</v>
      </c>
      <c r="D423" s="115" t="s">
        <v>84</v>
      </c>
      <c r="E423" s="115" t="s">
        <v>69</v>
      </c>
      <c r="F423" s="114" t="s">
        <v>2542</v>
      </c>
      <c r="G423" s="115" t="s">
        <v>404</v>
      </c>
      <c r="H423" s="116" t="s">
        <v>2706</v>
      </c>
      <c r="I423" s="117">
        <v>341</v>
      </c>
      <c r="J423" s="117">
        <v>16</v>
      </c>
      <c r="K423" s="118">
        <f t="shared" si="6"/>
        <v>4.6920821114369501E-2</v>
      </c>
      <c r="L423" s="115" t="s">
        <v>84</v>
      </c>
      <c r="M423" s="115" t="s">
        <v>69</v>
      </c>
    </row>
    <row r="424" spans="3:13" s="110" customFormat="1" ht="15.75" x14ac:dyDescent="0.2">
      <c r="C424" s="115" t="s">
        <v>2749</v>
      </c>
      <c r="D424" s="115" t="s">
        <v>84</v>
      </c>
      <c r="E424" s="115" t="s">
        <v>69</v>
      </c>
      <c r="F424" s="114" t="s">
        <v>2541</v>
      </c>
      <c r="G424" s="115" t="s">
        <v>403</v>
      </c>
      <c r="H424" s="116" t="s">
        <v>2706</v>
      </c>
      <c r="I424" s="117">
        <v>224</v>
      </c>
      <c r="J424" s="117">
        <v>9</v>
      </c>
      <c r="K424" s="118">
        <f t="shared" si="6"/>
        <v>4.0178571428571432E-2</v>
      </c>
      <c r="L424" s="115" t="s">
        <v>84</v>
      </c>
      <c r="M424" s="115" t="s">
        <v>69</v>
      </c>
    </row>
    <row r="425" spans="3:13" s="110" customFormat="1" ht="15.75" x14ac:dyDescent="0.2">
      <c r="C425" s="115" t="s">
        <v>2749</v>
      </c>
      <c r="D425" s="115" t="s">
        <v>84</v>
      </c>
      <c r="E425" s="115" t="s">
        <v>74</v>
      </c>
      <c r="F425" s="114" t="s">
        <v>254</v>
      </c>
      <c r="G425" s="115" t="s">
        <v>403</v>
      </c>
      <c r="H425" s="116" t="s">
        <v>2705</v>
      </c>
      <c r="I425" s="117">
        <v>466</v>
      </c>
      <c r="J425" s="117">
        <v>20</v>
      </c>
      <c r="K425" s="118">
        <f t="shared" si="6"/>
        <v>4.2918454935622317E-2</v>
      </c>
      <c r="L425" s="115" t="s">
        <v>84</v>
      </c>
      <c r="M425" s="115" t="s">
        <v>74</v>
      </c>
    </row>
    <row r="426" spans="3:13" s="110" customFormat="1" ht="15.75" x14ac:dyDescent="0.2">
      <c r="C426" s="115" t="s">
        <v>2749</v>
      </c>
      <c r="D426" s="115" t="s">
        <v>84</v>
      </c>
      <c r="E426" s="115" t="s">
        <v>74</v>
      </c>
      <c r="F426" s="114" t="s">
        <v>257</v>
      </c>
      <c r="G426" s="115" t="s">
        <v>405</v>
      </c>
      <c r="H426" s="116" t="s">
        <v>2705</v>
      </c>
      <c r="I426" s="117">
        <v>658</v>
      </c>
      <c r="J426" s="117">
        <v>32</v>
      </c>
      <c r="K426" s="118">
        <f t="shared" si="6"/>
        <v>4.8632218844984802E-2</v>
      </c>
      <c r="L426" s="115" t="s">
        <v>84</v>
      </c>
      <c r="M426" s="115" t="s">
        <v>77</v>
      </c>
    </row>
    <row r="427" spans="3:13" s="110" customFormat="1" ht="15.75" x14ac:dyDescent="0.2">
      <c r="C427" s="115" t="s">
        <v>2749</v>
      </c>
      <c r="D427" s="115" t="s">
        <v>84</v>
      </c>
      <c r="E427" s="115" t="s">
        <v>74</v>
      </c>
      <c r="F427" s="114" t="s">
        <v>253</v>
      </c>
      <c r="G427" s="115" t="s">
        <v>405</v>
      </c>
      <c r="H427" s="116" t="s">
        <v>2705</v>
      </c>
      <c r="I427" s="117">
        <v>792</v>
      </c>
      <c r="J427" s="117">
        <v>33</v>
      </c>
      <c r="K427" s="118">
        <f t="shared" si="6"/>
        <v>4.1666666666666664E-2</v>
      </c>
      <c r="L427" s="115" t="s">
        <v>84</v>
      </c>
      <c r="M427" s="115" t="s">
        <v>74</v>
      </c>
    </row>
    <row r="428" spans="3:13" s="110" customFormat="1" ht="15.75" x14ac:dyDescent="0.2">
      <c r="C428" s="115" t="s">
        <v>2749</v>
      </c>
      <c r="D428" s="115" t="s">
        <v>84</v>
      </c>
      <c r="E428" s="115" t="s">
        <v>74</v>
      </c>
      <c r="F428" s="114" t="s">
        <v>2545</v>
      </c>
      <c r="G428" s="115" t="s">
        <v>403</v>
      </c>
      <c r="H428" s="116" t="s">
        <v>2705</v>
      </c>
      <c r="I428" s="117">
        <v>151</v>
      </c>
      <c r="J428" s="117">
        <v>11</v>
      </c>
      <c r="K428" s="118">
        <f t="shared" si="6"/>
        <v>7.2847682119205295E-2</v>
      </c>
      <c r="L428" s="115" t="s">
        <v>84</v>
      </c>
      <c r="M428" s="115" t="s">
        <v>77</v>
      </c>
    </row>
    <row r="429" spans="3:13" s="110" customFormat="1" ht="15.75" x14ac:dyDescent="0.2">
      <c r="C429" s="115" t="s">
        <v>2749</v>
      </c>
      <c r="D429" s="115" t="s">
        <v>84</v>
      </c>
      <c r="E429" s="115" t="s">
        <v>74</v>
      </c>
      <c r="F429" s="114" t="s">
        <v>250</v>
      </c>
      <c r="G429" s="115" t="s">
        <v>403</v>
      </c>
      <c r="H429" s="116" t="s">
        <v>2705</v>
      </c>
      <c r="I429" s="117">
        <v>301</v>
      </c>
      <c r="J429" s="117">
        <v>15</v>
      </c>
      <c r="K429" s="118">
        <f t="shared" si="6"/>
        <v>4.9833887043189369E-2</v>
      </c>
      <c r="L429" s="115" t="s">
        <v>84</v>
      </c>
      <c r="M429" s="115" t="s">
        <v>74</v>
      </c>
    </row>
    <row r="430" spans="3:13" s="110" customFormat="1" ht="15.75" x14ac:dyDescent="0.2">
      <c r="C430" s="115" t="s">
        <v>2749</v>
      </c>
      <c r="D430" s="115" t="s">
        <v>84</v>
      </c>
      <c r="E430" s="115" t="s">
        <v>74</v>
      </c>
      <c r="F430" s="114" t="s">
        <v>252</v>
      </c>
      <c r="G430" s="115" t="s">
        <v>403</v>
      </c>
      <c r="H430" s="116" t="s">
        <v>2705</v>
      </c>
      <c r="I430" s="117">
        <v>540</v>
      </c>
      <c r="J430" s="117">
        <v>18</v>
      </c>
      <c r="K430" s="118">
        <f t="shared" si="6"/>
        <v>3.3333333333333333E-2</v>
      </c>
      <c r="L430" s="115" t="s">
        <v>84</v>
      </c>
      <c r="M430" s="115" t="s">
        <v>74</v>
      </c>
    </row>
    <row r="431" spans="3:13" s="110" customFormat="1" ht="15.75" x14ac:dyDescent="0.2">
      <c r="C431" s="115" t="s">
        <v>2749</v>
      </c>
      <c r="D431" s="115" t="s">
        <v>84</v>
      </c>
      <c r="E431" s="115" t="s">
        <v>74</v>
      </c>
      <c r="F431" s="114" t="s">
        <v>2546</v>
      </c>
      <c r="G431" s="115" t="s">
        <v>403</v>
      </c>
      <c r="H431" s="116" t="s">
        <v>2705</v>
      </c>
      <c r="I431" s="117">
        <v>392</v>
      </c>
      <c r="J431" s="117">
        <v>22</v>
      </c>
      <c r="K431" s="118">
        <f t="shared" si="6"/>
        <v>5.6122448979591837E-2</v>
      </c>
      <c r="L431" s="115" t="s">
        <v>84</v>
      </c>
      <c r="M431" s="115" t="s">
        <v>74</v>
      </c>
    </row>
    <row r="432" spans="3:13" s="110" customFormat="1" ht="15.75" x14ac:dyDescent="0.2">
      <c r="C432" s="115" t="s">
        <v>2749</v>
      </c>
      <c r="D432" s="115" t="s">
        <v>84</v>
      </c>
      <c r="E432" s="115" t="s">
        <v>74</v>
      </c>
      <c r="F432" s="114" t="s">
        <v>2547</v>
      </c>
      <c r="G432" s="115" t="s">
        <v>403</v>
      </c>
      <c r="H432" s="116" t="s">
        <v>2705</v>
      </c>
      <c r="I432" s="117">
        <v>206</v>
      </c>
      <c r="J432" s="117">
        <v>17</v>
      </c>
      <c r="K432" s="118">
        <f t="shared" si="6"/>
        <v>8.2524271844660199E-2</v>
      </c>
      <c r="L432" s="115" t="s">
        <v>84</v>
      </c>
      <c r="M432" s="115" t="s">
        <v>74</v>
      </c>
    </row>
    <row r="433" spans="3:13" s="110" customFormat="1" ht="15.75" x14ac:dyDescent="0.2">
      <c r="C433" s="115" t="s">
        <v>2749</v>
      </c>
      <c r="D433" s="115" t="s">
        <v>84</v>
      </c>
      <c r="E433" s="115" t="s">
        <v>74</v>
      </c>
      <c r="F433" s="114" t="s">
        <v>510</v>
      </c>
      <c r="G433" s="115" t="s">
        <v>403</v>
      </c>
      <c r="H433" s="116" t="s">
        <v>2705</v>
      </c>
      <c r="I433" s="117">
        <v>246</v>
      </c>
      <c r="J433" s="117">
        <v>22</v>
      </c>
      <c r="K433" s="118">
        <f t="shared" si="6"/>
        <v>8.943089430894309E-2</v>
      </c>
      <c r="L433" s="115" t="s">
        <v>84</v>
      </c>
      <c r="M433" s="115" t="s">
        <v>77</v>
      </c>
    </row>
    <row r="434" spans="3:13" s="110" customFormat="1" ht="15.75" x14ac:dyDescent="0.2">
      <c r="C434" s="115" t="s">
        <v>2749</v>
      </c>
      <c r="D434" s="115" t="s">
        <v>84</v>
      </c>
      <c r="E434" s="115" t="s">
        <v>74</v>
      </c>
      <c r="F434" s="114" t="s">
        <v>256</v>
      </c>
      <c r="G434" s="115" t="s">
        <v>403</v>
      </c>
      <c r="H434" s="116" t="s">
        <v>2705</v>
      </c>
      <c r="I434" s="117">
        <v>290</v>
      </c>
      <c r="J434" s="117">
        <v>20</v>
      </c>
      <c r="K434" s="118">
        <f t="shared" si="6"/>
        <v>6.8965517241379309E-2</v>
      </c>
      <c r="L434" s="115" t="s">
        <v>84</v>
      </c>
      <c r="M434" s="115" t="s">
        <v>77</v>
      </c>
    </row>
    <row r="435" spans="3:13" s="110" customFormat="1" ht="15.75" x14ac:dyDescent="0.2">
      <c r="C435" s="115" t="s">
        <v>2749</v>
      </c>
      <c r="D435" s="115" t="s">
        <v>84</v>
      </c>
      <c r="E435" s="115" t="s">
        <v>74</v>
      </c>
      <c r="F435" s="114" t="s">
        <v>255</v>
      </c>
      <c r="G435" s="115" t="s">
        <v>403</v>
      </c>
      <c r="H435" s="116" t="s">
        <v>2705</v>
      </c>
      <c r="I435" s="117">
        <v>254</v>
      </c>
      <c r="J435" s="117">
        <v>12</v>
      </c>
      <c r="K435" s="118">
        <f t="shared" si="6"/>
        <v>4.7244094488188976E-2</v>
      </c>
      <c r="L435" s="115" t="s">
        <v>84</v>
      </c>
      <c r="M435" s="115" t="s">
        <v>77</v>
      </c>
    </row>
    <row r="436" spans="3:13" s="110" customFormat="1" ht="15.75" x14ac:dyDescent="0.2">
      <c r="C436" s="115" t="s">
        <v>2749</v>
      </c>
      <c r="D436" s="115" t="s">
        <v>84</v>
      </c>
      <c r="E436" s="115" t="s">
        <v>74</v>
      </c>
      <c r="F436" s="114" t="s">
        <v>424</v>
      </c>
      <c r="G436" s="115" t="s">
        <v>403</v>
      </c>
      <c r="H436" s="116" t="s">
        <v>2705</v>
      </c>
      <c r="I436" s="117">
        <v>378</v>
      </c>
      <c r="J436" s="117">
        <v>22</v>
      </c>
      <c r="K436" s="118">
        <f t="shared" si="6"/>
        <v>5.8201058201058198E-2</v>
      </c>
      <c r="L436" s="115" t="s">
        <v>84</v>
      </c>
      <c r="M436" s="115" t="s">
        <v>77</v>
      </c>
    </row>
    <row r="437" spans="3:13" s="110" customFormat="1" ht="15.75" x14ac:dyDescent="0.2">
      <c r="C437" s="115" t="s">
        <v>2749</v>
      </c>
      <c r="D437" s="115" t="s">
        <v>84</v>
      </c>
      <c r="E437" s="115" t="s">
        <v>74</v>
      </c>
      <c r="F437" s="114" t="s">
        <v>251</v>
      </c>
      <c r="G437" s="115" t="s">
        <v>403</v>
      </c>
      <c r="H437" s="116" t="s">
        <v>2705</v>
      </c>
      <c r="I437" s="117">
        <v>199</v>
      </c>
      <c r="J437" s="117">
        <v>14</v>
      </c>
      <c r="K437" s="118">
        <f t="shared" si="6"/>
        <v>7.0351758793969849E-2</v>
      </c>
      <c r="L437" s="115" t="s">
        <v>84</v>
      </c>
      <c r="M437" s="115" t="s">
        <v>74</v>
      </c>
    </row>
    <row r="438" spans="3:13" s="110" customFormat="1" ht="15.75" x14ac:dyDescent="0.2">
      <c r="C438" s="115" t="s">
        <v>2749</v>
      </c>
      <c r="D438" s="115" t="s">
        <v>84</v>
      </c>
      <c r="E438" s="115" t="s">
        <v>74</v>
      </c>
      <c r="F438" s="114" t="s">
        <v>2548</v>
      </c>
      <c r="G438" s="115" t="s">
        <v>403</v>
      </c>
      <c r="H438" s="116" t="s">
        <v>2705</v>
      </c>
      <c r="I438" s="117">
        <v>75</v>
      </c>
      <c r="J438" s="117">
        <v>0</v>
      </c>
      <c r="K438" s="118">
        <f t="shared" si="6"/>
        <v>0</v>
      </c>
      <c r="L438" s="115" t="s">
        <v>84</v>
      </c>
      <c r="M438" s="115" t="s">
        <v>77</v>
      </c>
    </row>
    <row r="439" spans="3:13" s="110" customFormat="1" ht="15.75" x14ac:dyDescent="0.2">
      <c r="C439" s="115" t="s">
        <v>2749</v>
      </c>
      <c r="D439" s="115" t="s">
        <v>84</v>
      </c>
      <c r="E439" s="115" t="s">
        <v>73</v>
      </c>
      <c r="F439" s="114" t="s">
        <v>2550</v>
      </c>
      <c r="G439" s="115" t="s">
        <v>403</v>
      </c>
      <c r="H439" s="116" t="s">
        <v>2706</v>
      </c>
      <c r="I439" s="117">
        <v>131</v>
      </c>
      <c r="J439" s="117">
        <v>10</v>
      </c>
      <c r="K439" s="118">
        <f t="shared" si="6"/>
        <v>7.6335877862595422E-2</v>
      </c>
      <c r="L439" s="115" t="s">
        <v>84</v>
      </c>
      <c r="M439" s="115" t="s">
        <v>73</v>
      </c>
    </row>
    <row r="440" spans="3:13" s="110" customFormat="1" ht="15.75" x14ac:dyDescent="0.2">
      <c r="C440" s="115" t="s">
        <v>2749</v>
      </c>
      <c r="D440" s="115" t="s">
        <v>84</v>
      </c>
      <c r="E440" s="115" t="s">
        <v>73</v>
      </c>
      <c r="F440" s="114" t="s">
        <v>249</v>
      </c>
      <c r="G440" s="115" t="s">
        <v>405</v>
      </c>
      <c r="H440" s="116" t="s">
        <v>2706</v>
      </c>
      <c r="I440" s="117">
        <v>564</v>
      </c>
      <c r="J440" s="117">
        <v>26</v>
      </c>
      <c r="K440" s="118">
        <f t="shared" si="6"/>
        <v>4.6099290780141841E-2</v>
      </c>
      <c r="L440" s="115" t="s">
        <v>84</v>
      </c>
      <c r="M440" s="115" t="s">
        <v>73</v>
      </c>
    </row>
    <row r="441" spans="3:13" s="110" customFormat="1" ht="15.75" x14ac:dyDescent="0.2">
      <c r="C441" s="115" t="s">
        <v>2749</v>
      </c>
      <c r="D441" s="115" t="s">
        <v>84</v>
      </c>
      <c r="E441" s="115" t="s">
        <v>73</v>
      </c>
      <c r="F441" s="114" t="s">
        <v>248</v>
      </c>
      <c r="G441" s="115" t="s">
        <v>403</v>
      </c>
      <c r="H441" s="116" t="s">
        <v>2706</v>
      </c>
      <c r="I441" s="117">
        <v>159</v>
      </c>
      <c r="J441" s="117">
        <v>7</v>
      </c>
      <c r="K441" s="118">
        <f t="shared" si="6"/>
        <v>4.40251572327044E-2</v>
      </c>
      <c r="L441" s="115" t="s">
        <v>84</v>
      </c>
      <c r="M441" s="115" t="s">
        <v>73</v>
      </c>
    </row>
    <row r="442" spans="3:13" s="110" customFormat="1" ht="15.75" x14ac:dyDescent="0.2">
      <c r="C442" s="115" t="s">
        <v>2749</v>
      </c>
      <c r="D442" s="115" t="s">
        <v>84</v>
      </c>
      <c r="E442" s="115" t="s">
        <v>73</v>
      </c>
      <c r="F442" s="114" t="s">
        <v>247</v>
      </c>
      <c r="G442" s="115" t="s">
        <v>404</v>
      </c>
      <c r="H442" s="116" t="s">
        <v>2705</v>
      </c>
      <c r="I442" s="117">
        <v>350</v>
      </c>
      <c r="J442" s="117">
        <v>18</v>
      </c>
      <c r="K442" s="118">
        <f t="shared" si="6"/>
        <v>5.1428571428571428E-2</v>
      </c>
      <c r="L442" s="115" t="s">
        <v>84</v>
      </c>
      <c r="M442" s="115" t="s">
        <v>72</v>
      </c>
    </row>
    <row r="443" spans="3:13" s="110" customFormat="1" ht="15.75" x14ac:dyDescent="0.2">
      <c r="C443" s="115" t="s">
        <v>2749</v>
      </c>
      <c r="D443" s="115" t="s">
        <v>84</v>
      </c>
      <c r="E443" s="115" t="s">
        <v>73</v>
      </c>
      <c r="F443" s="114" t="s">
        <v>246</v>
      </c>
      <c r="G443" s="115" t="s">
        <v>403</v>
      </c>
      <c r="H443" s="116" t="s">
        <v>2705</v>
      </c>
      <c r="I443" s="117">
        <v>90</v>
      </c>
      <c r="J443" s="117">
        <v>6</v>
      </c>
      <c r="K443" s="118">
        <f t="shared" si="6"/>
        <v>6.6666666666666666E-2</v>
      </c>
      <c r="L443" s="115" t="s">
        <v>84</v>
      </c>
      <c r="M443" s="115" t="s">
        <v>71</v>
      </c>
    </row>
    <row r="444" spans="3:13" s="110" customFormat="1" ht="15.75" x14ac:dyDescent="0.2">
      <c r="C444" s="115" t="s">
        <v>2749</v>
      </c>
      <c r="D444" s="115" t="s">
        <v>84</v>
      </c>
      <c r="E444" s="115" t="s">
        <v>73</v>
      </c>
      <c r="F444" s="114" t="s">
        <v>535</v>
      </c>
      <c r="G444" s="115" t="s">
        <v>403</v>
      </c>
      <c r="H444" s="116" t="s">
        <v>2706</v>
      </c>
      <c r="I444" s="117">
        <v>137</v>
      </c>
      <c r="J444" s="117">
        <v>4</v>
      </c>
      <c r="K444" s="118">
        <f t="shared" si="6"/>
        <v>2.9197080291970802E-2</v>
      </c>
      <c r="L444" s="115" t="s">
        <v>84</v>
      </c>
      <c r="M444" s="115" t="s">
        <v>73</v>
      </c>
    </row>
    <row r="445" spans="3:13" s="110" customFormat="1" ht="15.75" x14ac:dyDescent="0.2">
      <c r="C445" s="115" t="s">
        <v>2749</v>
      </c>
      <c r="D445" s="115" t="s">
        <v>84</v>
      </c>
      <c r="E445" s="115" t="s">
        <v>73</v>
      </c>
      <c r="F445" s="114" t="s">
        <v>536</v>
      </c>
      <c r="G445" s="115" t="s">
        <v>403</v>
      </c>
      <c r="H445" s="116" t="s">
        <v>2706</v>
      </c>
      <c r="I445" s="117">
        <v>120</v>
      </c>
      <c r="J445" s="117">
        <v>3</v>
      </c>
      <c r="K445" s="118">
        <f t="shared" si="6"/>
        <v>2.5000000000000001E-2</v>
      </c>
      <c r="L445" s="115" t="s">
        <v>84</v>
      </c>
      <c r="M445" s="115" t="s">
        <v>73</v>
      </c>
    </row>
    <row r="446" spans="3:13" s="110" customFormat="1" ht="15.75" x14ac:dyDescent="0.2">
      <c r="C446" s="115" t="s">
        <v>2749</v>
      </c>
      <c r="D446" s="115" t="s">
        <v>84</v>
      </c>
      <c r="E446" s="115" t="s">
        <v>73</v>
      </c>
      <c r="F446" s="114" t="s">
        <v>537</v>
      </c>
      <c r="G446" s="115" t="s">
        <v>403</v>
      </c>
      <c r="H446" s="116" t="s">
        <v>2706</v>
      </c>
      <c r="I446" s="117">
        <v>277</v>
      </c>
      <c r="J446" s="117">
        <v>14</v>
      </c>
      <c r="K446" s="118">
        <f t="shared" si="6"/>
        <v>5.0541516245487361E-2</v>
      </c>
      <c r="L446" s="115" t="s">
        <v>84</v>
      </c>
      <c r="M446" s="115" t="s">
        <v>73</v>
      </c>
    </row>
    <row r="447" spans="3:13" s="110" customFormat="1" ht="15.75" x14ac:dyDescent="0.2">
      <c r="C447" s="115" t="s">
        <v>2749</v>
      </c>
      <c r="D447" s="115" t="s">
        <v>84</v>
      </c>
      <c r="E447" s="115" t="s">
        <v>2748</v>
      </c>
      <c r="F447" s="114" t="s">
        <v>540</v>
      </c>
      <c r="G447" s="115" t="s">
        <v>404</v>
      </c>
      <c r="H447" s="116" t="s">
        <v>2706</v>
      </c>
      <c r="I447" s="117">
        <v>408</v>
      </c>
      <c r="J447" s="117">
        <v>25</v>
      </c>
      <c r="K447" s="118">
        <f t="shared" si="6"/>
        <v>6.1274509803921566E-2</v>
      </c>
      <c r="L447" s="115" t="s">
        <v>84</v>
      </c>
      <c r="M447" s="115" t="s">
        <v>73</v>
      </c>
    </row>
    <row r="448" spans="3:13" s="110" customFormat="1" ht="15.75" x14ac:dyDescent="0.2">
      <c r="C448" s="115" t="s">
        <v>2749</v>
      </c>
      <c r="D448" s="115" t="s">
        <v>84</v>
      </c>
      <c r="E448" s="115" t="s">
        <v>2748</v>
      </c>
      <c r="F448" s="114" t="s">
        <v>538</v>
      </c>
      <c r="G448" s="115" t="s">
        <v>405</v>
      </c>
      <c r="H448" s="116" t="s">
        <v>2706</v>
      </c>
      <c r="I448" s="117">
        <v>471</v>
      </c>
      <c r="J448" s="117">
        <v>24</v>
      </c>
      <c r="K448" s="118">
        <f t="shared" si="6"/>
        <v>5.0955414012738856E-2</v>
      </c>
      <c r="L448" s="115" t="s">
        <v>84</v>
      </c>
      <c r="M448" s="115" t="s">
        <v>73</v>
      </c>
    </row>
    <row r="449" spans="3:13" s="110" customFormat="1" ht="15.75" x14ac:dyDescent="0.2">
      <c r="C449" s="115" t="s">
        <v>2749</v>
      </c>
      <c r="D449" s="115" t="s">
        <v>84</v>
      </c>
      <c r="E449" s="115" t="s">
        <v>2748</v>
      </c>
      <c r="F449" s="114" t="s">
        <v>539</v>
      </c>
      <c r="G449" s="115" t="s">
        <v>403</v>
      </c>
      <c r="H449" s="116" t="s">
        <v>2706</v>
      </c>
      <c r="I449" s="117">
        <v>304</v>
      </c>
      <c r="J449" s="117">
        <v>12</v>
      </c>
      <c r="K449" s="118">
        <f t="shared" si="6"/>
        <v>3.9473684210526314E-2</v>
      </c>
      <c r="L449" s="115" t="s">
        <v>84</v>
      </c>
      <c r="M449" s="115" t="s">
        <v>73</v>
      </c>
    </row>
    <row r="450" spans="3:13" s="110" customFormat="1" ht="15.75" x14ac:dyDescent="0.2">
      <c r="C450" s="115" t="s">
        <v>2749</v>
      </c>
      <c r="D450" s="115" t="s">
        <v>84</v>
      </c>
      <c r="E450" s="115" t="s">
        <v>2748</v>
      </c>
      <c r="F450" s="114" t="s">
        <v>821</v>
      </c>
      <c r="G450" s="115" t="s">
        <v>403</v>
      </c>
      <c r="H450" s="116" t="s">
        <v>2706</v>
      </c>
      <c r="I450" s="117">
        <v>428</v>
      </c>
      <c r="J450" s="117">
        <v>10</v>
      </c>
      <c r="K450" s="118">
        <f t="shared" si="6"/>
        <v>2.336448598130841E-2</v>
      </c>
      <c r="L450" s="115" t="s">
        <v>15</v>
      </c>
      <c r="M450" s="115" t="s">
        <v>51</v>
      </c>
    </row>
    <row r="451" spans="3:13" s="110" customFormat="1" ht="15.75" x14ac:dyDescent="0.2">
      <c r="C451" s="115" t="s">
        <v>2749</v>
      </c>
      <c r="D451" s="115" t="s">
        <v>84</v>
      </c>
      <c r="E451" s="115" t="s">
        <v>2748</v>
      </c>
      <c r="F451" s="114" t="s">
        <v>558</v>
      </c>
      <c r="G451" s="115" t="s">
        <v>404</v>
      </c>
      <c r="H451" s="116" t="s">
        <v>2706</v>
      </c>
      <c r="I451" s="117">
        <v>363</v>
      </c>
      <c r="J451" s="117">
        <v>16</v>
      </c>
      <c r="K451" s="118">
        <f t="shared" si="6"/>
        <v>4.4077134986225897E-2</v>
      </c>
      <c r="L451" s="115" t="s">
        <v>15</v>
      </c>
      <c r="M451" s="115" t="s">
        <v>51</v>
      </c>
    </row>
    <row r="452" spans="3:13" s="110" customFormat="1" ht="15.75" x14ac:dyDescent="0.2">
      <c r="C452" s="115" t="s">
        <v>2749</v>
      </c>
      <c r="D452" s="115" t="s">
        <v>84</v>
      </c>
      <c r="E452" s="115" t="s">
        <v>2748</v>
      </c>
      <c r="F452" s="114" t="s">
        <v>245</v>
      </c>
      <c r="G452" s="115" t="s">
        <v>405</v>
      </c>
      <c r="H452" s="116" t="s">
        <v>2706</v>
      </c>
      <c r="I452" s="117">
        <v>1646</v>
      </c>
      <c r="J452" s="117">
        <v>68</v>
      </c>
      <c r="K452" s="118">
        <f t="shared" si="6"/>
        <v>4.1312272174969626E-2</v>
      </c>
      <c r="L452" s="115" t="s">
        <v>15</v>
      </c>
      <c r="M452" s="115" t="s">
        <v>51</v>
      </c>
    </row>
    <row r="453" spans="3:13" s="110" customFormat="1" ht="15.75" x14ac:dyDescent="0.2">
      <c r="C453" s="115" t="s">
        <v>2749</v>
      </c>
      <c r="D453" s="115" t="s">
        <v>84</v>
      </c>
      <c r="E453" s="115" t="s">
        <v>68</v>
      </c>
      <c r="F453" s="114" t="s">
        <v>244</v>
      </c>
      <c r="G453" s="115" t="s">
        <v>403</v>
      </c>
      <c r="H453" s="116" t="s">
        <v>2705</v>
      </c>
      <c r="I453" s="117">
        <v>179</v>
      </c>
      <c r="J453" s="117">
        <v>13</v>
      </c>
      <c r="K453" s="118">
        <f t="shared" si="6"/>
        <v>7.2625698324022353E-2</v>
      </c>
      <c r="L453" s="115" t="s">
        <v>84</v>
      </c>
      <c r="M453" s="115" t="s">
        <v>72</v>
      </c>
    </row>
    <row r="454" spans="3:13" s="110" customFormat="1" ht="15.75" x14ac:dyDescent="0.2">
      <c r="C454" s="115" t="s">
        <v>2749</v>
      </c>
      <c r="D454" s="115" t="s">
        <v>84</v>
      </c>
      <c r="E454" s="115" t="s">
        <v>68</v>
      </c>
      <c r="F454" s="114" t="s">
        <v>2553</v>
      </c>
      <c r="G454" s="115" t="s">
        <v>403</v>
      </c>
      <c r="H454" s="116" t="s">
        <v>2705</v>
      </c>
      <c r="I454" s="117">
        <v>128</v>
      </c>
      <c r="J454" s="117">
        <v>5</v>
      </c>
      <c r="K454" s="118">
        <f t="shared" si="6"/>
        <v>3.90625E-2</v>
      </c>
      <c r="L454" s="115" t="s">
        <v>84</v>
      </c>
      <c r="M454" s="115" t="s">
        <v>72</v>
      </c>
    </row>
    <row r="455" spans="3:13" s="110" customFormat="1" ht="15.75" x14ac:dyDescent="0.2">
      <c r="C455" s="115" t="s">
        <v>2749</v>
      </c>
      <c r="D455" s="115" t="s">
        <v>84</v>
      </c>
      <c r="E455" s="115" t="s">
        <v>68</v>
      </c>
      <c r="F455" s="114" t="s">
        <v>542</v>
      </c>
      <c r="G455" s="115" t="s">
        <v>403</v>
      </c>
      <c r="H455" s="116" t="s">
        <v>2705</v>
      </c>
      <c r="I455" s="117">
        <v>153</v>
      </c>
      <c r="J455" s="117">
        <v>2</v>
      </c>
      <c r="K455" s="118">
        <f t="shared" si="6"/>
        <v>1.3071895424836602E-2</v>
      </c>
      <c r="L455" s="115" t="s">
        <v>84</v>
      </c>
      <c r="M455" s="115" t="s">
        <v>71</v>
      </c>
    </row>
    <row r="456" spans="3:13" s="110" customFormat="1" ht="15.75" x14ac:dyDescent="0.2">
      <c r="C456" s="115" t="s">
        <v>2749</v>
      </c>
      <c r="D456" s="115" t="s">
        <v>84</v>
      </c>
      <c r="E456" s="115" t="s">
        <v>68</v>
      </c>
      <c r="F456" s="114" t="s">
        <v>2554</v>
      </c>
      <c r="G456" s="115" t="s">
        <v>403</v>
      </c>
      <c r="H456" s="116" t="s">
        <v>2705</v>
      </c>
      <c r="I456" s="117">
        <v>180</v>
      </c>
      <c r="J456" s="117">
        <v>11</v>
      </c>
      <c r="K456" s="118">
        <f t="shared" si="6"/>
        <v>6.1111111111111109E-2</v>
      </c>
      <c r="L456" s="115" t="s">
        <v>84</v>
      </c>
      <c r="M456" s="115" t="s">
        <v>72</v>
      </c>
    </row>
    <row r="457" spans="3:13" s="110" customFormat="1" ht="15.75" x14ac:dyDescent="0.2">
      <c r="C457" s="115" t="s">
        <v>2749</v>
      </c>
      <c r="D457" s="115" t="s">
        <v>84</v>
      </c>
      <c r="E457" s="115" t="s">
        <v>68</v>
      </c>
      <c r="F457" s="114" t="s">
        <v>242</v>
      </c>
      <c r="G457" s="115" t="s">
        <v>404</v>
      </c>
      <c r="H457" s="116" t="s">
        <v>2705</v>
      </c>
      <c r="I457" s="117">
        <v>220</v>
      </c>
      <c r="J457" s="117">
        <v>6</v>
      </c>
      <c r="K457" s="118">
        <f t="shared" si="6"/>
        <v>2.7272727272727271E-2</v>
      </c>
      <c r="L457" s="115" t="s">
        <v>84</v>
      </c>
      <c r="M457" s="115" t="s">
        <v>71</v>
      </c>
    </row>
    <row r="458" spans="3:13" s="110" customFormat="1" ht="15.75" x14ac:dyDescent="0.2">
      <c r="C458" s="115" t="s">
        <v>2749</v>
      </c>
      <c r="D458" s="115" t="s">
        <v>84</v>
      </c>
      <c r="E458" s="115" t="s">
        <v>68</v>
      </c>
      <c r="F458" s="114" t="s">
        <v>243</v>
      </c>
      <c r="G458" s="115" t="s">
        <v>403</v>
      </c>
      <c r="H458" s="116" t="s">
        <v>2705</v>
      </c>
      <c r="I458" s="117">
        <v>251</v>
      </c>
      <c r="J458" s="117">
        <v>9</v>
      </c>
      <c r="K458" s="118">
        <f t="shared" si="6"/>
        <v>3.5856573705179286E-2</v>
      </c>
      <c r="L458" s="115" t="s">
        <v>84</v>
      </c>
      <c r="M458" s="115" t="s">
        <v>72</v>
      </c>
    </row>
    <row r="459" spans="3:13" s="110" customFormat="1" ht="15.75" x14ac:dyDescent="0.2">
      <c r="C459" s="115" t="s">
        <v>2749</v>
      </c>
      <c r="D459" s="115" t="s">
        <v>84</v>
      </c>
      <c r="E459" s="115" t="s">
        <v>68</v>
      </c>
      <c r="F459" s="114" t="s">
        <v>541</v>
      </c>
      <c r="G459" s="115" t="s">
        <v>405</v>
      </c>
      <c r="H459" s="116" t="s">
        <v>2705</v>
      </c>
      <c r="I459" s="117">
        <v>173</v>
      </c>
      <c r="J459" s="117">
        <v>12</v>
      </c>
      <c r="K459" s="118">
        <f t="shared" si="6"/>
        <v>6.9364161849710976E-2</v>
      </c>
      <c r="L459" s="115" t="s">
        <v>84</v>
      </c>
      <c r="M459" s="115" t="s">
        <v>72</v>
      </c>
    </row>
    <row r="460" spans="3:13" s="110" customFormat="1" ht="15.75" x14ac:dyDescent="0.2">
      <c r="C460" s="115" t="s">
        <v>2749</v>
      </c>
      <c r="D460" s="115" t="s">
        <v>84</v>
      </c>
      <c r="E460" s="115" t="s">
        <v>68</v>
      </c>
      <c r="F460" s="114" t="s">
        <v>543</v>
      </c>
      <c r="G460" s="115" t="s">
        <v>405</v>
      </c>
      <c r="H460" s="116" t="s">
        <v>2706</v>
      </c>
      <c r="I460" s="117">
        <v>337</v>
      </c>
      <c r="J460" s="117">
        <v>18</v>
      </c>
      <c r="K460" s="118">
        <f t="shared" si="6"/>
        <v>5.3412462908011868E-2</v>
      </c>
      <c r="L460" s="115" t="s">
        <v>84</v>
      </c>
      <c r="M460" s="115" t="s">
        <v>68</v>
      </c>
    </row>
    <row r="461" spans="3:13" s="110" customFormat="1" ht="15.75" x14ac:dyDescent="0.2">
      <c r="C461" s="115" t="s">
        <v>2749</v>
      </c>
      <c r="D461" s="115" t="s">
        <v>84</v>
      </c>
      <c r="E461" s="115" t="s">
        <v>67</v>
      </c>
      <c r="F461" s="114" t="s">
        <v>2556</v>
      </c>
      <c r="G461" s="115" t="s">
        <v>403</v>
      </c>
      <c r="H461" s="116" t="s">
        <v>2705</v>
      </c>
      <c r="I461" s="117">
        <v>237</v>
      </c>
      <c r="J461" s="117">
        <v>4</v>
      </c>
      <c r="K461" s="118">
        <f t="shared" si="6"/>
        <v>1.6877637130801686E-2</v>
      </c>
      <c r="L461" s="115" t="s">
        <v>84</v>
      </c>
      <c r="M461" s="115" t="s">
        <v>67</v>
      </c>
    </row>
    <row r="462" spans="3:13" s="110" customFormat="1" ht="15.75" x14ac:dyDescent="0.2">
      <c r="C462" s="115" t="s">
        <v>2749</v>
      </c>
      <c r="D462" s="115" t="s">
        <v>84</v>
      </c>
      <c r="E462" s="115" t="s">
        <v>67</v>
      </c>
      <c r="F462" s="114" t="s">
        <v>241</v>
      </c>
      <c r="G462" s="115" t="s">
        <v>405</v>
      </c>
      <c r="H462" s="116" t="s">
        <v>2705</v>
      </c>
      <c r="I462" s="117">
        <v>1368</v>
      </c>
      <c r="J462" s="117">
        <v>53</v>
      </c>
      <c r="K462" s="118">
        <f t="shared" si="6"/>
        <v>3.874269005847953E-2</v>
      </c>
      <c r="L462" s="115" t="s">
        <v>84</v>
      </c>
      <c r="M462" s="115" t="s">
        <v>67</v>
      </c>
    </row>
    <row r="463" spans="3:13" s="110" customFormat="1" ht="15.75" x14ac:dyDescent="0.2">
      <c r="C463" s="115" t="s">
        <v>2749</v>
      </c>
      <c r="D463" s="115" t="s">
        <v>84</v>
      </c>
      <c r="E463" s="115" t="s">
        <v>67</v>
      </c>
      <c r="F463" s="114" t="s">
        <v>2557</v>
      </c>
      <c r="G463" s="115" t="s">
        <v>403</v>
      </c>
      <c r="H463" s="116" t="s">
        <v>2705</v>
      </c>
      <c r="I463" s="117">
        <v>264</v>
      </c>
      <c r="J463" s="117">
        <v>7</v>
      </c>
      <c r="K463" s="118">
        <f t="shared" si="6"/>
        <v>2.6515151515151516E-2</v>
      </c>
      <c r="L463" s="115" t="s">
        <v>84</v>
      </c>
      <c r="M463" s="115" t="s">
        <v>67</v>
      </c>
    </row>
    <row r="464" spans="3:13" s="110" customFormat="1" ht="15.75" x14ac:dyDescent="0.2">
      <c r="C464" s="115" t="s">
        <v>2749</v>
      </c>
      <c r="D464" s="115" t="s">
        <v>84</v>
      </c>
      <c r="E464" s="115" t="s">
        <v>67</v>
      </c>
      <c r="F464" s="114" t="s">
        <v>509</v>
      </c>
      <c r="G464" s="115" t="s">
        <v>403</v>
      </c>
      <c r="H464" s="116" t="s">
        <v>2705</v>
      </c>
      <c r="I464" s="117">
        <v>239</v>
      </c>
      <c r="J464" s="117">
        <v>10</v>
      </c>
      <c r="K464" s="118">
        <f t="shared" si="6"/>
        <v>4.1841004184100417E-2</v>
      </c>
      <c r="L464" s="115" t="s">
        <v>84</v>
      </c>
      <c r="M464" s="115" t="s">
        <v>67</v>
      </c>
    </row>
    <row r="465" spans="3:13" s="110" customFormat="1" ht="15.75" x14ac:dyDescent="0.2">
      <c r="C465" s="115" t="s">
        <v>2749</v>
      </c>
      <c r="D465" s="115" t="s">
        <v>84</v>
      </c>
      <c r="E465" s="115" t="s">
        <v>67</v>
      </c>
      <c r="F465" s="114" t="s">
        <v>240</v>
      </c>
      <c r="G465" s="115" t="s">
        <v>403</v>
      </c>
      <c r="H465" s="116" t="s">
        <v>2705</v>
      </c>
      <c r="I465" s="117">
        <v>263</v>
      </c>
      <c r="J465" s="117">
        <v>14</v>
      </c>
      <c r="K465" s="118">
        <f t="shared" si="6"/>
        <v>5.3231939163498096E-2</v>
      </c>
      <c r="L465" s="115" t="s">
        <v>84</v>
      </c>
      <c r="M465" s="115" t="s">
        <v>67</v>
      </c>
    </row>
    <row r="466" spans="3:13" s="110" customFormat="1" ht="15.75" x14ac:dyDescent="0.2">
      <c r="C466" s="115" t="s">
        <v>2749</v>
      </c>
      <c r="D466" s="115" t="s">
        <v>84</v>
      </c>
      <c r="E466" s="115" t="s">
        <v>67</v>
      </c>
      <c r="F466" s="114" t="s">
        <v>239</v>
      </c>
      <c r="G466" s="115" t="s">
        <v>404</v>
      </c>
      <c r="H466" s="116" t="s">
        <v>2705</v>
      </c>
      <c r="I466" s="117">
        <v>640</v>
      </c>
      <c r="J466" s="117">
        <v>13</v>
      </c>
      <c r="K466" s="118">
        <f t="shared" ref="K466:K526" si="7">+J466/I466</f>
        <v>2.0312500000000001E-2</v>
      </c>
      <c r="L466" s="115" t="s">
        <v>84</v>
      </c>
      <c r="M466" s="115" t="s">
        <v>67</v>
      </c>
    </row>
    <row r="467" spans="3:13" s="110" customFormat="1" ht="15.75" x14ac:dyDescent="0.2">
      <c r="C467" s="115" t="s">
        <v>2749</v>
      </c>
      <c r="D467" s="115" t="s">
        <v>84</v>
      </c>
      <c r="E467" s="115" t="s">
        <v>67</v>
      </c>
      <c r="F467" s="114" t="s">
        <v>238</v>
      </c>
      <c r="G467" s="115" t="s">
        <v>403</v>
      </c>
      <c r="H467" s="116" t="s">
        <v>2705</v>
      </c>
      <c r="I467" s="117">
        <v>240</v>
      </c>
      <c r="J467" s="117">
        <v>28</v>
      </c>
      <c r="K467" s="118">
        <f t="shared" si="7"/>
        <v>0.11666666666666667</v>
      </c>
      <c r="L467" s="115" t="s">
        <v>84</v>
      </c>
      <c r="M467" s="115" t="s">
        <v>67</v>
      </c>
    </row>
    <row r="468" spans="3:13" s="110" customFormat="1" ht="15.75" x14ac:dyDescent="0.2">
      <c r="C468" s="115" t="s">
        <v>2749</v>
      </c>
      <c r="D468" s="115" t="s">
        <v>84</v>
      </c>
      <c r="E468" s="115" t="s">
        <v>67</v>
      </c>
      <c r="F468" s="114" t="s">
        <v>237</v>
      </c>
      <c r="G468" s="115" t="s">
        <v>403</v>
      </c>
      <c r="H468" s="116" t="s">
        <v>2705</v>
      </c>
      <c r="I468" s="117">
        <v>442</v>
      </c>
      <c r="J468" s="117">
        <v>17</v>
      </c>
      <c r="K468" s="118">
        <f t="shared" si="7"/>
        <v>3.8461538461538464E-2</v>
      </c>
      <c r="L468" s="115" t="s">
        <v>84</v>
      </c>
      <c r="M468" s="115" t="s">
        <v>67</v>
      </c>
    </row>
    <row r="469" spans="3:13" s="110" customFormat="1" ht="15.75" x14ac:dyDescent="0.2">
      <c r="C469" s="115" t="s">
        <v>2749</v>
      </c>
      <c r="D469" s="115" t="s">
        <v>84</v>
      </c>
      <c r="E469" s="115" t="s">
        <v>67</v>
      </c>
      <c r="F469" s="114" t="s">
        <v>508</v>
      </c>
      <c r="G469" s="115" t="s">
        <v>403</v>
      </c>
      <c r="H469" s="116" t="s">
        <v>2705</v>
      </c>
      <c r="I469" s="117">
        <v>127</v>
      </c>
      <c r="J469" s="117">
        <v>5</v>
      </c>
      <c r="K469" s="118">
        <f t="shared" si="7"/>
        <v>3.937007874015748E-2</v>
      </c>
      <c r="L469" s="115" t="s">
        <v>84</v>
      </c>
      <c r="M469" s="115" t="s">
        <v>67</v>
      </c>
    </row>
    <row r="470" spans="3:13" s="110" customFormat="1" ht="15.75" x14ac:dyDescent="0.2">
      <c r="C470" s="115" t="s">
        <v>2749</v>
      </c>
      <c r="D470" s="115" t="s">
        <v>84</v>
      </c>
      <c r="E470" s="115" t="s">
        <v>67</v>
      </c>
      <c r="F470" s="114" t="s">
        <v>236</v>
      </c>
      <c r="G470" s="115" t="s">
        <v>404</v>
      </c>
      <c r="H470" s="116" t="s">
        <v>2705</v>
      </c>
      <c r="I470" s="117">
        <v>658</v>
      </c>
      <c r="J470" s="117">
        <v>29</v>
      </c>
      <c r="K470" s="118">
        <f t="shared" si="7"/>
        <v>4.4072948328267476E-2</v>
      </c>
      <c r="L470" s="115" t="s">
        <v>84</v>
      </c>
      <c r="M470" s="115" t="s">
        <v>67</v>
      </c>
    </row>
    <row r="471" spans="3:13" s="110" customFormat="1" ht="15.75" x14ac:dyDescent="0.2">
      <c r="C471" s="115" t="s">
        <v>2749</v>
      </c>
      <c r="D471" s="115" t="s">
        <v>84</v>
      </c>
      <c r="E471" s="115" t="s">
        <v>67</v>
      </c>
      <c r="F471" s="114" t="s">
        <v>2558</v>
      </c>
      <c r="G471" s="115" t="s">
        <v>403</v>
      </c>
      <c r="H471" s="116" t="s">
        <v>2705</v>
      </c>
      <c r="I471" s="117">
        <v>186</v>
      </c>
      <c r="J471" s="117">
        <v>6</v>
      </c>
      <c r="K471" s="118">
        <f t="shared" si="7"/>
        <v>3.2258064516129031E-2</v>
      </c>
      <c r="L471" s="115" t="s">
        <v>84</v>
      </c>
      <c r="M471" s="115" t="s">
        <v>67</v>
      </c>
    </row>
    <row r="472" spans="3:13" s="110" customFormat="1" ht="15.75" x14ac:dyDescent="0.2">
      <c r="C472" s="115" t="s">
        <v>2749</v>
      </c>
      <c r="D472" s="115" t="s">
        <v>84</v>
      </c>
      <c r="E472" s="115" t="s">
        <v>67</v>
      </c>
      <c r="F472" s="114" t="s">
        <v>2559</v>
      </c>
      <c r="G472" s="115" t="s">
        <v>403</v>
      </c>
      <c r="H472" s="116" t="s">
        <v>2705</v>
      </c>
      <c r="I472" s="117">
        <v>393</v>
      </c>
      <c r="J472" s="117">
        <v>14</v>
      </c>
      <c r="K472" s="118">
        <f t="shared" si="7"/>
        <v>3.5623409669211195E-2</v>
      </c>
      <c r="L472" s="115" t="s">
        <v>84</v>
      </c>
      <c r="M472" s="115" t="s">
        <v>67</v>
      </c>
    </row>
    <row r="473" spans="3:13" s="110" customFormat="1" ht="15.75" x14ac:dyDescent="0.2">
      <c r="C473" s="115" t="s">
        <v>2749</v>
      </c>
      <c r="D473" s="115" t="s">
        <v>84</v>
      </c>
      <c r="E473" s="115" t="s">
        <v>67</v>
      </c>
      <c r="F473" s="114" t="s">
        <v>2560</v>
      </c>
      <c r="G473" s="115" t="s">
        <v>403</v>
      </c>
      <c r="H473" s="116" t="s">
        <v>2705</v>
      </c>
      <c r="I473" s="117">
        <v>259</v>
      </c>
      <c r="J473" s="117">
        <v>10</v>
      </c>
      <c r="K473" s="118">
        <f t="shared" si="7"/>
        <v>3.8610038610038609E-2</v>
      </c>
      <c r="L473" s="115" t="s">
        <v>84</v>
      </c>
      <c r="M473" s="115" t="s">
        <v>67</v>
      </c>
    </row>
    <row r="474" spans="3:13" s="110" customFormat="1" ht="15.75" x14ac:dyDescent="0.2">
      <c r="C474" s="115" t="s">
        <v>2749</v>
      </c>
      <c r="D474" s="115" t="s">
        <v>15</v>
      </c>
      <c r="E474" s="115" t="s">
        <v>15</v>
      </c>
      <c r="F474" s="114" t="s">
        <v>552</v>
      </c>
      <c r="G474" s="115" t="s">
        <v>403</v>
      </c>
      <c r="H474" s="116" t="s">
        <v>2706</v>
      </c>
      <c r="I474" s="117">
        <v>495</v>
      </c>
      <c r="J474" s="117">
        <v>18</v>
      </c>
      <c r="K474" s="118">
        <f t="shared" si="7"/>
        <v>3.6363636363636362E-2</v>
      </c>
      <c r="L474" s="115" t="s">
        <v>15</v>
      </c>
      <c r="M474" s="115" t="s">
        <v>53</v>
      </c>
    </row>
    <row r="475" spans="3:13" s="110" customFormat="1" ht="15.75" x14ac:dyDescent="0.2">
      <c r="C475" s="115" t="s">
        <v>2749</v>
      </c>
      <c r="D475" s="115" t="s">
        <v>15</v>
      </c>
      <c r="E475" s="115" t="s">
        <v>15</v>
      </c>
      <c r="F475" s="114" t="s">
        <v>550</v>
      </c>
      <c r="G475" s="115" t="s">
        <v>404</v>
      </c>
      <c r="H475" s="116" t="s">
        <v>2706</v>
      </c>
      <c r="I475" s="117">
        <v>566</v>
      </c>
      <c r="J475" s="117">
        <v>28</v>
      </c>
      <c r="K475" s="118">
        <f t="shared" si="7"/>
        <v>4.9469964664310952E-2</v>
      </c>
      <c r="L475" s="115" t="s">
        <v>15</v>
      </c>
      <c r="M475" s="115" t="s">
        <v>52</v>
      </c>
    </row>
    <row r="476" spans="3:13" s="110" customFormat="1" ht="15.75" x14ac:dyDescent="0.2">
      <c r="C476" s="115" t="s">
        <v>2749</v>
      </c>
      <c r="D476" s="115" t="s">
        <v>15</v>
      </c>
      <c r="E476" s="115" t="s">
        <v>15</v>
      </c>
      <c r="F476" s="114" t="s">
        <v>557</v>
      </c>
      <c r="G476" s="115" t="s">
        <v>403</v>
      </c>
      <c r="H476" s="116" t="s">
        <v>2705</v>
      </c>
      <c r="I476" s="117">
        <v>131</v>
      </c>
      <c r="J476" s="117">
        <v>7</v>
      </c>
      <c r="K476" s="118">
        <f t="shared" si="7"/>
        <v>5.3435114503816793E-2</v>
      </c>
      <c r="L476" s="115" t="s">
        <v>15</v>
      </c>
      <c r="M476" s="115" t="s">
        <v>54</v>
      </c>
    </row>
    <row r="477" spans="3:13" s="110" customFormat="1" ht="15.75" x14ac:dyDescent="0.2">
      <c r="C477" s="115" t="s">
        <v>2749</v>
      </c>
      <c r="D477" s="115" t="s">
        <v>15</v>
      </c>
      <c r="E477" s="115" t="s">
        <v>15</v>
      </c>
      <c r="F477" s="114" t="s">
        <v>556</v>
      </c>
      <c r="G477" s="115" t="s">
        <v>403</v>
      </c>
      <c r="H477" s="116" t="s">
        <v>2706</v>
      </c>
      <c r="I477" s="117">
        <v>230</v>
      </c>
      <c r="J477" s="117">
        <v>7</v>
      </c>
      <c r="K477" s="118">
        <f t="shared" si="7"/>
        <v>3.0434782608695653E-2</v>
      </c>
      <c r="L477" s="115" t="s">
        <v>15</v>
      </c>
      <c r="M477" s="115" t="s">
        <v>15</v>
      </c>
    </row>
    <row r="478" spans="3:13" s="110" customFormat="1" ht="15.75" x14ac:dyDescent="0.2">
      <c r="C478" s="115" t="s">
        <v>2749</v>
      </c>
      <c r="D478" s="115" t="s">
        <v>15</v>
      </c>
      <c r="E478" s="115" t="s">
        <v>15</v>
      </c>
      <c r="F478" s="114" t="s">
        <v>2563</v>
      </c>
      <c r="G478" s="115" t="s">
        <v>403</v>
      </c>
      <c r="H478" s="116" t="s">
        <v>2706</v>
      </c>
      <c r="I478" s="117">
        <v>283</v>
      </c>
      <c r="J478" s="117">
        <v>4</v>
      </c>
      <c r="K478" s="118">
        <f t="shared" si="7"/>
        <v>1.4134275618374558E-2</v>
      </c>
      <c r="L478" s="115" t="s">
        <v>15</v>
      </c>
      <c r="M478" s="115" t="s">
        <v>15</v>
      </c>
    </row>
    <row r="479" spans="3:13" s="110" customFormat="1" ht="15.75" x14ac:dyDescent="0.2">
      <c r="C479" s="115" t="s">
        <v>2749</v>
      </c>
      <c r="D479" s="115" t="s">
        <v>15</v>
      </c>
      <c r="E479" s="115" t="s">
        <v>15</v>
      </c>
      <c r="F479" s="114" t="s">
        <v>2564</v>
      </c>
      <c r="G479" s="115" t="s">
        <v>403</v>
      </c>
      <c r="H479" s="116" t="s">
        <v>2706</v>
      </c>
      <c r="I479" s="117">
        <v>534</v>
      </c>
      <c r="J479" s="117">
        <v>20</v>
      </c>
      <c r="K479" s="118">
        <f t="shared" si="7"/>
        <v>3.7453183520599252E-2</v>
      </c>
      <c r="L479" s="115" t="s">
        <v>15</v>
      </c>
      <c r="M479" s="115" t="s">
        <v>15</v>
      </c>
    </row>
    <row r="480" spans="3:13" s="110" customFormat="1" ht="15.75" x14ac:dyDescent="0.2">
      <c r="C480" s="115" t="s">
        <v>2749</v>
      </c>
      <c r="D480" s="115" t="s">
        <v>15</v>
      </c>
      <c r="E480" s="115" t="s">
        <v>15</v>
      </c>
      <c r="F480" s="114" t="s">
        <v>551</v>
      </c>
      <c r="G480" s="115" t="s">
        <v>405</v>
      </c>
      <c r="H480" s="116" t="s">
        <v>2706</v>
      </c>
      <c r="I480" s="117">
        <v>352</v>
      </c>
      <c r="J480" s="117">
        <v>15</v>
      </c>
      <c r="K480" s="118">
        <f t="shared" si="7"/>
        <v>4.261363636363636E-2</v>
      </c>
      <c r="L480" s="115" t="s">
        <v>15</v>
      </c>
      <c r="M480" s="115" t="s">
        <v>53</v>
      </c>
    </row>
    <row r="481" spans="3:13" s="110" customFormat="1" ht="15.75" x14ac:dyDescent="0.2">
      <c r="C481" s="115" t="s">
        <v>2749</v>
      </c>
      <c r="D481" s="115" t="s">
        <v>15</v>
      </c>
      <c r="E481" s="115" t="s">
        <v>15</v>
      </c>
      <c r="F481" s="114" t="s">
        <v>232</v>
      </c>
      <c r="G481" s="115" t="s">
        <v>403</v>
      </c>
      <c r="H481" s="116" t="s">
        <v>2705</v>
      </c>
      <c r="I481" s="117">
        <v>382</v>
      </c>
      <c r="J481" s="117">
        <v>10</v>
      </c>
      <c r="K481" s="118">
        <f t="shared" si="7"/>
        <v>2.6178010471204188E-2</v>
      </c>
      <c r="L481" s="115" t="s">
        <v>15</v>
      </c>
      <c r="M481" s="115" t="s">
        <v>54</v>
      </c>
    </row>
    <row r="482" spans="3:13" s="110" customFormat="1" ht="15.75" x14ac:dyDescent="0.2">
      <c r="C482" s="115" t="s">
        <v>2749</v>
      </c>
      <c r="D482" s="115" t="s">
        <v>15</v>
      </c>
      <c r="E482" s="115" t="s">
        <v>15</v>
      </c>
      <c r="F482" s="114" t="s">
        <v>553</v>
      </c>
      <c r="G482" s="115" t="s">
        <v>405</v>
      </c>
      <c r="H482" s="116" t="s">
        <v>2706</v>
      </c>
      <c r="I482" s="117">
        <v>957</v>
      </c>
      <c r="J482" s="117">
        <v>28</v>
      </c>
      <c r="K482" s="118">
        <f t="shared" si="7"/>
        <v>2.9258098223615466E-2</v>
      </c>
      <c r="L482" s="115" t="s">
        <v>15</v>
      </c>
      <c r="M482" s="115" t="s">
        <v>56</v>
      </c>
    </row>
    <row r="483" spans="3:13" s="110" customFormat="1" ht="15.75" x14ac:dyDescent="0.2">
      <c r="C483" s="115" t="s">
        <v>2749</v>
      </c>
      <c r="D483" s="115" t="s">
        <v>15</v>
      </c>
      <c r="E483" s="115" t="s">
        <v>15</v>
      </c>
      <c r="F483" s="114" t="s">
        <v>2565</v>
      </c>
      <c r="G483" s="115" t="s">
        <v>403</v>
      </c>
      <c r="H483" s="116" t="s">
        <v>2706</v>
      </c>
      <c r="I483" s="117">
        <v>151</v>
      </c>
      <c r="J483" s="117">
        <v>6</v>
      </c>
      <c r="K483" s="118">
        <f t="shared" si="7"/>
        <v>3.9735099337748346E-2</v>
      </c>
      <c r="L483" s="115" t="s">
        <v>15</v>
      </c>
      <c r="M483" s="115" t="s">
        <v>15</v>
      </c>
    </row>
    <row r="484" spans="3:13" s="110" customFormat="1" ht="15.75" x14ac:dyDescent="0.2">
      <c r="C484" s="115" t="s">
        <v>2749</v>
      </c>
      <c r="D484" s="115" t="s">
        <v>15</v>
      </c>
      <c r="E484" s="115" t="s">
        <v>15</v>
      </c>
      <c r="F484" s="114" t="s">
        <v>2566</v>
      </c>
      <c r="G484" s="115" t="s">
        <v>403</v>
      </c>
      <c r="H484" s="116" t="s">
        <v>2705</v>
      </c>
      <c r="I484" s="117">
        <v>317</v>
      </c>
      <c r="J484" s="117">
        <v>9</v>
      </c>
      <c r="K484" s="118">
        <f t="shared" si="7"/>
        <v>2.8391167192429023E-2</v>
      </c>
      <c r="L484" s="115" t="s">
        <v>15</v>
      </c>
      <c r="M484" s="115" t="s">
        <v>49</v>
      </c>
    </row>
    <row r="485" spans="3:13" s="110" customFormat="1" ht="15.75" x14ac:dyDescent="0.2">
      <c r="C485" s="115" t="s">
        <v>2749</v>
      </c>
      <c r="D485" s="115" t="s">
        <v>15</v>
      </c>
      <c r="E485" s="115" t="s">
        <v>15</v>
      </c>
      <c r="F485" s="114" t="s">
        <v>554</v>
      </c>
      <c r="G485" s="115" t="s">
        <v>403</v>
      </c>
      <c r="H485" s="116" t="s">
        <v>2706</v>
      </c>
      <c r="I485" s="117">
        <v>230</v>
      </c>
      <c r="J485" s="117">
        <v>5</v>
      </c>
      <c r="K485" s="118">
        <f t="shared" si="7"/>
        <v>2.1739130434782608E-2</v>
      </c>
      <c r="L485" s="115" t="s">
        <v>15</v>
      </c>
      <c r="M485" s="115" t="s">
        <v>56</v>
      </c>
    </row>
    <row r="486" spans="3:13" s="110" customFormat="1" ht="15.75" x14ac:dyDescent="0.2">
      <c r="C486" s="115" t="s">
        <v>2749</v>
      </c>
      <c r="D486" s="115" t="s">
        <v>15</v>
      </c>
      <c r="E486" s="115" t="s">
        <v>15</v>
      </c>
      <c r="F486" s="114" t="s">
        <v>234</v>
      </c>
      <c r="G486" s="115" t="s">
        <v>406</v>
      </c>
      <c r="H486" s="116" t="s">
        <v>2706</v>
      </c>
      <c r="I486" s="117">
        <v>2386</v>
      </c>
      <c r="J486" s="117">
        <v>104</v>
      </c>
      <c r="K486" s="118">
        <f t="shared" si="7"/>
        <v>4.3587594300083819E-2</v>
      </c>
      <c r="L486" s="115" t="s">
        <v>15</v>
      </c>
      <c r="M486" s="115" t="s">
        <v>15</v>
      </c>
    </row>
    <row r="487" spans="3:13" s="110" customFormat="1" ht="15.75" x14ac:dyDescent="0.2">
      <c r="C487" s="115" t="s">
        <v>2749</v>
      </c>
      <c r="D487" s="115" t="s">
        <v>15</v>
      </c>
      <c r="E487" s="115" t="s">
        <v>15</v>
      </c>
      <c r="F487" s="114" t="s">
        <v>233</v>
      </c>
      <c r="G487" s="115" t="s">
        <v>404</v>
      </c>
      <c r="H487" s="116" t="s">
        <v>2705</v>
      </c>
      <c r="I487" s="117">
        <v>396</v>
      </c>
      <c r="J487" s="117">
        <v>18</v>
      </c>
      <c r="K487" s="118">
        <f t="shared" si="7"/>
        <v>4.5454545454545456E-2</v>
      </c>
      <c r="L487" s="115" t="s">
        <v>15</v>
      </c>
      <c r="M487" s="115" t="s">
        <v>49</v>
      </c>
    </row>
    <row r="488" spans="3:13" s="110" customFormat="1" ht="15.75" x14ac:dyDescent="0.2">
      <c r="C488" s="115" t="s">
        <v>2749</v>
      </c>
      <c r="D488" s="115" t="s">
        <v>15</v>
      </c>
      <c r="E488" s="115" t="s">
        <v>15</v>
      </c>
      <c r="F488" s="114" t="s">
        <v>2567</v>
      </c>
      <c r="G488" s="115" t="s">
        <v>403</v>
      </c>
      <c r="H488" s="116" t="s">
        <v>2705</v>
      </c>
      <c r="I488" s="117">
        <v>99</v>
      </c>
      <c r="J488" s="117">
        <v>4</v>
      </c>
      <c r="K488" s="118">
        <f t="shared" si="7"/>
        <v>4.0404040404040407E-2</v>
      </c>
      <c r="L488" s="115" t="s">
        <v>15</v>
      </c>
      <c r="M488" s="115" t="s">
        <v>48</v>
      </c>
    </row>
    <row r="489" spans="3:13" s="110" customFormat="1" ht="15.75" x14ac:dyDescent="0.2">
      <c r="C489" s="115" t="s">
        <v>2749</v>
      </c>
      <c r="D489" s="115" t="s">
        <v>15</v>
      </c>
      <c r="E489" s="115" t="s">
        <v>15</v>
      </c>
      <c r="F489" s="114" t="s">
        <v>555</v>
      </c>
      <c r="G489" s="115" t="s">
        <v>403</v>
      </c>
      <c r="H489" s="116" t="s">
        <v>2706</v>
      </c>
      <c r="I489" s="117">
        <v>372</v>
      </c>
      <c r="J489" s="117">
        <v>18</v>
      </c>
      <c r="K489" s="118">
        <f t="shared" si="7"/>
        <v>4.8387096774193547E-2</v>
      </c>
      <c r="L489" s="115" t="s">
        <v>15</v>
      </c>
      <c r="M489" s="115" t="s">
        <v>56</v>
      </c>
    </row>
    <row r="490" spans="3:13" s="110" customFormat="1" ht="15.75" x14ac:dyDescent="0.2">
      <c r="C490" s="115" t="s">
        <v>2749</v>
      </c>
      <c r="D490" s="115" t="s">
        <v>15</v>
      </c>
      <c r="E490" s="115" t="s">
        <v>15</v>
      </c>
      <c r="F490" s="114" t="s">
        <v>2568</v>
      </c>
      <c r="G490" s="115" t="s">
        <v>403</v>
      </c>
      <c r="H490" s="116" t="s">
        <v>2706</v>
      </c>
      <c r="I490" s="117">
        <v>183</v>
      </c>
      <c r="J490" s="117">
        <v>7</v>
      </c>
      <c r="K490" s="118">
        <f t="shared" si="7"/>
        <v>3.825136612021858E-2</v>
      </c>
      <c r="L490" s="115" t="s">
        <v>15</v>
      </c>
      <c r="M490" s="115" t="s">
        <v>56</v>
      </c>
    </row>
    <row r="491" spans="3:13" s="110" customFormat="1" ht="15.75" x14ac:dyDescent="0.2">
      <c r="C491" s="115" t="s">
        <v>2749</v>
      </c>
      <c r="D491" s="115" t="s">
        <v>15</v>
      </c>
      <c r="E491" s="115" t="s">
        <v>15</v>
      </c>
      <c r="F491" s="114" t="s">
        <v>231</v>
      </c>
      <c r="G491" s="115" t="s">
        <v>403</v>
      </c>
      <c r="H491" s="116" t="s">
        <v>2705</v>
      </c>
      <c r="I491" s="117">
        <v>246</v>
      </c>
      <c r="J491" s="117">
        <v>13</v>
      </c>
      <c r="K491" s="118">
        <f t="shared" si="7"/>
        <v>5.2845528455284556E-2</v>
      </c>
      <c r="L491" s="115" t="s">
        <v>15</v>
      </c>
      <c r="M491" s="115" t="s">
        <v>54</v>
      </c>
    </row>
    <row r="492" spans="3:13" s="110" customFormat="1" ht="15.75" x14ac:dyDescent="0.2">
      <c r="C492" s="115" t="s">
        <v>2749</v>
      </c>
      <c r="D492" s="115" t="s">
        <v>15</v>
      </c>
      <c r="E492" s="115" t="s">
        <v>15</v>
      </c>
      <c r="F492" s="114" t="s">
        <v>230</v>
      </c>
      <c r="G492" s="115" t="s">
        <v>405</v>
      </c>
      <c r="H492" s="116" t="s">
        <v>2705</v>
      </c>
      <c r="I492" s="117">
        <v>801</v>
      </c>
      <c r="J492" s="117">
        <v>46</v>
      </c>
      <c r="K492" s="118">
        <f t="shared" si="7"/>
        <v>5.742821473158552E-2</v>
      </c>
      <c r="L492" s="115" t="s">
        <v>15</v>
      </c>
      <c r="M492" s="115" t="s">
        <v>54</v>
      </c>
    </row>
    <row r="493" spans="3:13" s="110" customFormat="1" ht="15.75" x14ac:dyDescent="0.2">
      <c r="C493" s="115" t="s">
        <v>2749</v>
      </c>
      <c r="D493" s="115" t="s">
        <v>15</v>
      </c>
      <c r="E493" s="115" t="s">
        <v>1688</v>
      </c>
      <c r="F493" s="114" t="s">
        <v>2570</v>
      </c>
      <c r="G493" s="115" t="s">
        <v>403</v>
      </c>
      <c r="H493" s="116" t="s">
        <v>2706</v>
      </c>
      <c r="I493" s="117">
        <v>163</v>
      </c>
      <c r="J493" s="117">
        <v>7</v>
      </c>
      <c r="K493" s="118">
        <f t="shared" si="7"/>
        <v>4.2944785276073622E-2</v>
      </c>
      <c r="L493" s="115" t="s">
        <v>15</v>
      </c>
      <c r="M493" s="115" t="s">
        <v>55</v>
      </c>
    </row>
    <row r="494" spans="3:13" s="110" customFormat="1" ht="15.75" x14ac:dyDescent="0.2">
      <c r="C494" s="115" t="s">
        <v>2749</v>
      </c>
      <c r="D494" s="115" t="s">
        <v>15</v>
      </c>
      <c r="E494" s="115" t="s">
        <v>1688</v>
      </c>
      <c r="F494" s="114" t="s">
        <v>566</v>
      </c>
      <c r="G494" s="115" t="s">
        <v>403</v>
      </c>
      <c r="H494" s="116" t="s">
        <v>2706</v>
      </c>
      <c r="I494" s="117">
        <v>159</v>
      </c>
      <c r="J494" s="117">
        <v>10</v>
      </c>
      <c r="K494" s="118">
        <f t="shared" si="7"/>
        <v>6.2893081761006289E-2</v>
      </c>
      <c r="L494" s="115" t="s">
        <v>15</v>
      </c>
      <c r="M494" s="115" t="s">
        <v>53</v>
      </c>
    </row>
    <row r="495" spans="3:13" s="110" customFormat="1" ht="15.75" x14ac:dyDescent="0.2">
      <c r="C495" s="115" t="s">
        <v>2749</v>
      </c>
      <c r="D495" s="115" t="s">
        <v>15</v>
      </c>
      <c r="E495" s="115" t="s">
        <v>1688</v>
      </c>
      <c r="F495" s="114" t="s">
        <v>229</v>
      </c>
      <c r="G495" s="115" t="s">
        <v>405</v>
      </c>
      <c r="H495" s="116" t="s">
        <v>2706</v>
      </c>
      <c r="I495" s="117">
        <v>541</v>
      </c>
      <c r="J495" s="117">
        <v>34</v>
      </c>
      <c r="K495" s="118">
        <f t="shared" si="7"/>
        <v>6.2846580406654348E-2</v>
      </c>
      <c r="L495" s="115" t="s">
        <v>15</v>
      </c>
      <c r="M495" s="115" t="s">
        <v>55</v>
      </c>
    </row>
    <row r="496" spans="3:13" s="110" customFormat="1" ht="15.75" x14ac:dyDescent="0.2">
      <c r="C496" s="115" t="s">
        <v>2749</v>
      </c>
      <c r="D496" s="115" t="s">
        <v>15</v>
      </c>
      <c r="E496" s="115" t="s">
        <v>1688</v>
      </c>
      <c r="F496" s="114" t="s">
        <v>562</v>
      </c>
      <c r="G496" s="115" t="s">
        <v>403</v>
      </c>
      <c r="H496" s="116" t="s">
        <v>2706</v>
      </c>
      <c r="I496" s="117">
        <v>315</v>
      </c>
      <c r="J496" s="117">
        <v>11</v>
      </c>
      <c r="K496" s="118">
        <f t="shared" si="7"/>
        <v>3.4920634920634921E-2</v>
      </c>
      <c r="L496" s="115" t="s">
        <v>15</v>
      </c>
      <c r="M496" s="115" t="s">
        <v>55</v>
      </c>
    </row>
    <row r="497" spans="3:13" s="110" customFormat="1" ht="15.75" x14ac:dyDescent="0.2">
      <c r="C497" s="115" t="s">
        <v>2749</v>
      </c>
      <c r="D497" s="115" t="s">
        <v>15</v>
      </c>
      <c r="E497" s="115" t="s">
        <v>1688</v>
      </c>
      <c r="F497" s="114" t="s">
        <v>563</v>
      </c>
      <c r="G497" s="115" t="s">
        <v>403</v>
      </c>
      <c r="H497" s="116" t="s">
        <v>2706</v>
      </c>
      <c r="I497" s="117">
        <v>314</v>
      </c>
      <c r="J497" s="117">
        <v>10</v>
      </c>
      <c r="K497" s="118">
        <f t="shared" si="7"/>
        <v>3.1847133757961783E-2</v>
      </c>
      <c r="L497" s="115" t="s">
        <v>15</v>
      </c>
      <c r="M497" s="115" t="s">
        <v>55</v>
      </c>
    </row>
    <row r="498" spans="3:13" s="110" customFormat="1" ht="15.75" x14ac:dyDescent="0.2">
      <c r="C498" s="115" t="s">
        <v>2749</v>
      </c>
      <c r="D498" s="115" t="s">
        <v>15</v>
      </c>
      <c r="E498" s="115" t="s">
        <v>1688</v>
      </c>
      <c r="F498" s="114" t="s">
        <v>2571</v>
      </c>
      <c r="G498" s="115" t="s">
        <v>403</v>
      </c>
      <c r="H498" s="116" t="s">
        <v>2706</v>
      </c>
      <c r="I498" s="117">
        <v>130</v>
      </c>
      <c r="J498" s="117">
        <v>7</v>
      </c>
      <c r="K498" s="118">
        <f t="shared" si="7"/>
        <v>5.3846153846153849E-2</v>
      </c>
      <c r="L498" s="115" t="s">
        <v>15</v>
      </c>
      <c r="M498" s="115" t="s">
        <v>55</v>
      </c>
    </row>
    <row r="499" spans="3:13" s="110" customFormat="1" ht="15.75" x14ac:dyDescent="0.2">
      <c r="C499" s="115" t="s">
        <v>2749</v>
      </c>
      <c r="D499" s="115" t="s">
        <v>15</v>
      </c>
      <c r="E499" s="115" t="s">
        <v>1688</v>
      </c>
      <c r="F499" s="114" t="s">
        <v>564</v>
      </c>
      <c r="G499" s="115" t="s">
        <v>403</v>
      </c>
      <c r="H499" s="116" t="s">
        <v>2706</v>
      </c>
      <c r="I499" s="117">
        <v>136</v>
      </c>
      <c r="J499" s="117">
        <v>5</v>
      </c>
      <c r="K499" s="118">
        <f t="shared" si="7"/>
        <v>3.6764705882352942E-2</v>
      </c>
      <c r="L499" s="115" t="s">
        <v>15</v>
      </c>
      <c r="M499" s="115" t="s">
        <v>55</v>
      </c>
    </row>
    <row r="500" spans="3:13" s="110" customFormat="1" ht="15.75" x14ac:dyDescent="0.2">
      <c r="C500" s="115" t="s">
        <v>2749</v>
      </c>
      <c r="D500" s="115" t="s">
        <v>15</v>
      </c>
      <c r="E500" s="115" t="s">
        <v>1688</v>
      </c>
      <c r="F500" s="114" t="s">
        <v>781</v>
      </c>
      <c r="G500" s="115" t="s">
        <v>403</v>
      </c>
      <c r="H500" s="116" t="s">
        <v>2706</v>
      </c>
      <c r="I500" s="117">
        <v>397</v>
      </c>
      <c r="J500" s="117">
        <v>20</v>
      </c>
      <c r="K500" s="118">
        <f t="shared" si="7"/>
        <v>5.0377833753148617E-2</v>
      </c>
      <c r="L500" s="115" t="s">
        <v>15</v>
      </c>
      <c r="M500" s="115" t="s">
        <v>50</v>
      </c>
    </row>
    <row r="501" spans="3:13" s="110" customFormat="1" ht="15.75" x14ac:dyDescent="0.2">
      <c r="C501" s="115" t="s">
        <v>2749</v>
      </c>
      <c r="D501" s="115" t="s">
        <v>15</v>
      </c>
      <c r="E501" s="115" t="s">
        <v>1688</v>
      </c>
      <c r="F501" s="114" t="s">
        <v>565</v>
      </c>
      <c r="G501" s="115" t="s">
        <v>404</v>
      </c>
      <c r="H501" s="116" t="s">
        <v>2706</v>
      </c>
      <c r="I501" s="117">
        <v>240</v>
      </c>
      <c r="J501" s="117">
        <v>8</v>
      </c>
      <c r="K501" s="118">
        <f t="shared" si="7"/>
        <v>3.3333333333333333E-2</v>
      </c>
      <c r="L501" s="115" t="s">
        <v>15</v>
      </c>
      <c r="M501" s="115" t="s">
        <v>50</v>
      </c>
    </row>
    <row r="502" spans="3:13" s="110" customFormat="1" ht="15.75" x14ac:dyDescent="0.2">
      <c r="C502" s="115" t="s">
        <v>2749</v>
      </c>
      <c r="D502" s="115" t="s">
        <v>15</v>
      </c>
      <c r="E502" s="115" t="s">
        <v>1688</v>
      </c>
      <c r="F502" s="114" t="s">
        <v>2572</v>
      </c>
      <c r="G502" s="115" t="s">
        <v>403</v>
      </c>
      <c r="H502" s="116" t="s">
        <v>2706</v>
      </c>
      <c r="I502" s="117">
        <v>280</v>
      </c>
      <c r="J502" s="117">
        <v>12</v>
      </c>
      <c r="K502" s="118">
        <f t="shared" si="7"/>
        <v>4.2857142857142858E-2</v>
      </c>
      <c r="L502" s="115" t="s">
        <v>15</v>
      </c>
      <c r="M502" s="115" t="s">
        <v>50</v>
      </c>
    </row>
    <row r="503" spans="3:13" s="110" customFormat="1" ht="15.75" x14ac:dyDescent="0.2">
      <c r="C503" s="115" t="s">
        <v>2749</v>
      </c>
      <c r="D503" s="115" t="s">
        <v>15</v>
      </c>
      <c r="E503" s="115" t="s">
        <v>1688</v>
      </c>
      <c r="F503" s="114" t="s">
        <v>567</v>
      </c>
      <c r="G503" s="115" t="s">
        <v>404</v>
      </c>
      <c r="H503" s="116" t="s">
        <v>2706</v>
      </c>
      <c r="I503" s="117">
        <v>215</v>
      </c>
      <c r="J503" s="117">
        <v>10</v>
      </c>
      <c r="K503" s="118">
        <f t="shared" si="7"/>
        <v>4.6511627906976744E-2</v>
      </c>
      <c r="L503" s="115" t="s">
        <v>15</v>
      </c>
      <c r="M503" s="115" t="s">
        <v>47</v>
      </c>
    </row>
    <row r="504" spans="3:13" s="110" customFormat="1" ht="15.75" x14ac:dyDescent="0.2">
      <c r="C504" s="115" t="s">
        <v>2749</v>
      </c>
      <c r="D504" s="115" t="s">
        <v>15</v>
      </c>
      <c r="E504" s="115" t="s">
        <v>1688</v>
      </c>
      <c r="F504" s="114" t="s">
        <v>2573</v>
      </c>
      <c r="G504" s="115" t="s">
        <v>403</v>
      </c>
      <c r="H504" s="116" t="s">
        <v>2706</v>
      </c>
      <c r="I504" s="117">
        <v>167</v>
      </c>
      <c r="J504" s="117">
        <v>9</v>
      </c>
      <c r="K504" s="118">
        <f t="shared" si="7"/>
        <v>5.3892215568862277E-2</v>
      </c>
      <c r="L504" s="115" t="s">
        <v>15</v>
      </c>
      <c r="M504" s="115" t="s">
        <v>47</v>
      </c>
    </row>
    <row r="505" spans="3:13" s="110" customFormat="1" ht="15.75" x14ac:dyDescent="0.2">
      <c r="C505" s="115" t="s">
        <v>2749</v>
      </c>
      <c r="D505" s="115" t="s">
        <v>15</v>
      </c>
      <c r="E505" s="115" t="s">
        <v>1688</v>
      </c>
      <c r="F505" s="114" t="s">
        <v>2574</v>
      </c>
      <c r="G505" s="115" t="s">
        <v>403</v>
      </c>
      <c r="H505" s="116" t="s">
        <v>2706</v>
      </c>
      <c r="I505" s="117">
        <v>124</v>
      </c>
      <c r="J505" s="117">
        <v>7</v>
      </c>
      <c r="K505" s="118">
        <f t="shared" si="7"/>
        <v>5.6451612903225805E-2</v>
      </c>
      <c r="L505" s="115" t="s">
        <v>15</v>
      </c>
      <c r="M505" s="115" t="s">
        <v>47</v>
      </c>
    </row>
    <row r="506" spans="3:13" s="110" customFormat="1" ht="15.75" x14ac:dyDescent="0.2">
      <c r="C506" s="115" t="s">
        <v>2749</v>
      </c>
      <c r="D506" s="115" t="s">
        <v>15</v>
      </c>
      <c r="E506" s="115" t="s">
        <v>51</v>
      </c>
      <c r="F506" s="114" t="s">
        <v>228</v>
      </c>
      <c r="G506" s="115" t="s">
        <v>405</v>
      </c>
      <c r="H506" s="116" t="s">
        <v>2706</v>
      </c>
      <c r="I506" s="117">
        <v>859</v>
      </c>
      <c r="J506" s="117">
        <v>18</v>
      </c>
      <c r="K506" s="118">
        <f t="shared" si="7"/>
        <v>2.0954598370197905E-2</v>
      </c>
      <c r="L506" s="115" t="s">
        <v>15</v>
      </c>
      <c r="M506" s="115" t="s">
        <v>51</v>
      </c>
    </row>
    <row r="507" spans="3:13" s="110" customFormat="1" ht="15.75" x14ac:dyDescent="0.2">
      <c r="C507" s="115" t="s">
        <v>2749</v>
      </c>
      <c r="D507" s="115" t="s">
        <v>15</v>
      </c>
      <c r="E507" s="115" t="s">
        <v>51</v>
      </c>
      <c r="F507" s="114" t="s">
        <v>559</v>
      </c>
      <c r="G507" s="115" t="s">
        <v>403</v>
      </c>
      <c r="H507" s="116" t="s">
        <v>2706</v>
      </c>
      <c r="I507" s="117">
        <v>321</v>
      </c>
      <c r="J507" s="117">
        <v>12</v>
      </c>
      <c r="K507" s="118">
        <f t="shared" si="7"/>
        <v>3.7383177570093455E-2</v>
      </c>
      <c r="L507" s="115" t="s">
        <v>15</v>
      </c>
      <c r="M507" s="115" t="s">
        <v>51</v>
      </c>
    </row>
    <row r="508" spans="3:13" s="110" customFormat="1" ht="15.75" x14ac:dyDescent="0.2">
      <c r="C508" s="115" t="s">
        <v>2749</v>
      </c>
      <c r="D508" s="115" t="s">
        <v>15</v>
      </c>
      <c r="E508" s="115" t="s">
        <v>51</v>
      </c>
      <c r="F508" s="114" t="s">
        <v>560</v>
      </c>
      <c r="G508" s="115" t="s">
        <v>403</v>
      </c>
      <c r="H508" s="116" t="s">
        <v>2706</v>
      </c>
      <c r="I508" s="117">
        <v>353</v>
      </c>
      <c r="J508" s="117">
        <v>13</v>
      </c>
      <c r="K508" s="118">
        <f t="shared" si="7"/>
        <v>3.6827195467422094E-2</v>
      </c>
      <c r="L508" s="115" t="s">
        <v>15</v>
      </c>
      <c r="M508" s="115" t="s">
        <v>51</v>
      </c>
    </row>
    <row r="509" spans="3:13" s="110" customFormat="1" ht="15.75" x14ac:dyDescent="0.2">
      <c r="C509" s="115" t="s">
        <v>2749</v>
      </c>
      <c r="D509" s="115" t="s">
        <v>15</v>
      </c>
      <c r="E509" s="115" t="s">
        <v>51</v>
      </c>
      <c r="F509" s="114" t="s">
        <v>561</v>
      </c>
      <c r="G509" s="115" t="s">
        <v>403</v>
      </c>
      <c r="H509" s="116" t="s">
        <v>2706</v>
      </c>
      <c r="I509" s="117">
        <v>266</v>
      </c>
      <c r="J509" s="117">
        <v>14</v>
      </c>
      <c r="K509" s="118">
        <f t="shared" si="7"/>
        <v>5.2631578947368418E-2</v>
      </c>
      <c r="L509" s="115" t="s">
        <v>15</v>
      </c>
      <c r="M509" s="115" t="s">
        <v>51</v>
      </c>
    </row>
    <row r="510" spans="3:13" s="110" customFormat="1" ht="31.5" x14ac:dyDescent="0.2">
      <c r="C510" s="115" t="s">
        <v>2749</v>
      </c>
      <c r="D510" s="115" t="s">
        <v>2743</v>
      </c>
      <c r="E510" s="115" t="s">
        <v>2744</v>
      </c>
      <c r="F510" s="114" t="s">
        <v>226</v>
      </c>
      <c r="G510" s="115" t="s">
        <v>402</v>
      </c>
      <c r="H510" s="116" t="s">
        <v>2705</v>
      </c>
      <c r="I510" s="117">
        <v>6043</v>
      </c>
      <c r="J510" s="117">
        <v>181</v>
      </c>
      <c r="K510" s="118">
        <f t="shared" si="7"/>
        <v>2.9952010590766177E-2</v>
      </c>
      <c r="L510" s="115" t="s">
        <v>87</v>
      </c>
      <c r="M510" s="115" t="s">
        <v>88</v>
      </c>
    </row>
    <row r="511" spans="3:13" s="110" customFormat="1" ht="15.75" x14ac:dyDescent="0.2">
      <c r="C511" s="115" t="s">
        <v>2746</v>
      </c>
      <c r="D511" s="115" t="s">
        <v>44</v>
      </c>
      <c r="E511" s="115" t="s">
        <v>911</v>
      </c>
      <c r="F511" s="114" t="s">
        <v>223</v>
      </c>
      <c r="G511" s="115" t="s">
        <v>405</v>
      </c>
      <c r="H511" s="116" t="s">
        <v>2706</v>
      </c>
      <c r="I511" s="117">
        <v>477</v>
      </c>
      <c r="J511" s="117">
        <v>18</v>
      </c>
      <c r="K511" s="118">
        <f t="shared" si="7"/>
        <v>3.7735849056603772E-2</v>
      </c>
      <c r="L511" s="115" t="s">
        <v>44</v>
      </c>
      <c r="M511" s="115" t="s">
        <v>46</v>
      </c>
    </row>
    <row r="512" spans="3:13" s="110" customFormat="1" ht="15.75" x14ac:dyDescent="0.2">
      <c r="C512" s="115" t="s">
        <v>2746</v>
      </c>
      <c r="D512" s="115" t="s">
        <v>44</v>
      </c>
      <c r="E512" s="115" t="s">
        <v>911</v>
      </c>
      <c r="F512" s="114" t="s">
        <v>224</v>
      </c>
      <c r="G512" s="115" t="s">
        <v>405</v>
      </c>
      <c r="H512" s="116" t="s">
        <v>2706</v>
      </c>
      <c r="I512" s="117">
        <v>765</v>
      </c>
      <c r="J512" s="117">
        <v>29</v>
      </c>
      <c r="K512" s="118">
        <f t="shared" si="7"/>
        <v>3.7908496732026141E-2</v>
      </c>
      <c r="L512" s="115" t="s">
        <v>44</v>
      </c>
      <c r="M512" s="115" t="s">
        <v>46</v>
      </c>
    </row>
    <row r="513" spans="3:13" s="110" customFormat="1" ht="15.75" x14ac:dyDescent="0.2">
      <c r="C513" s="115" t="s">
        <v>2746</v>
      </c>
      <c r="D513" s="115" t="s">
        <v>44</v>
      </c>
      <c r="E513" s="115" t="s">
        <v>911</v>
      </c>
      <c r="F513" s="114" t="s">
        <v>220</v>
      </c>
      <c r="G513" s="115" t="s">
        <v>403</v>
      </c>
      <c r="H513" s="116" t="s">
        <v>2706</v>
      </c>
      <c r="I513" s="117">
        <v>359</v>
      </c>
      <c r="J513" s="117">
        <v>11</v>
      </c>
      <c r="K513" s="118">
        <f t="shared" si="7"/>
        <v>3.0640668523676879E-2</v>
      </c>
      <c r="L513" s="115" t="s">
        <v>35</v>
      </c>
      <c r="M513" s="115" t="s">
        <v>33</v>
      </c>
    </row>
    <row r="514" spans="3:13" s="110" customFormat="1" ht="15.75" x14ac:dyDescent="0.2">
      <c r="C514" s="115" t="s">
        <v>2746</v>
      </c>
      <c r="D514" s="115" t="s">
        <v>44</v>
      </c>
      <c r="E514" s="115" t="s">
        <v>911</v>
      </c>
      <c r="F514" s="114" t="s">
        <v>2576</v>
      </c>
      <c r="G514" s="115" t="s">
        <v>403</v>
      </c>
      <c r="H514" s="116" t="s">
        <v>2706</v>
      </c>
      <c r="I514" s="117">
        <v>114</v>
      </c>
      <c r="J514" s="117">
        <v>22</v>
      </c>
      <c r="K514" s="118">
        <f t="shared" si="7"/>
        <v>0.19298245614035087</v>
      </c>
      <c r="L514" s="115" t="s">
        <v>44</v>
      </c>
      <c r="M514" s="115" t="s">
        <v>46</v>
      </c>
    </row>
    <row r="515" spans="3:13" s="110" customFormat="1" ht="15.75" x14ac:dyDescent="0.2">
      <c r="C515" s="115" t="s">
        <v>2746</v>
      </c>
      <c r="D515" s="115" t="s">
        <v>44</v>
      </c>
      <c r="E515" s="115" t="s">
        <v>911</v>
      </c>
      <c r="F515" s="114" t="s">
        <v>659</v>
      </c>
      <c r="G515" s="115" t="s">
        <v>403</v>
      </c>
      <c r="H515" s="116" t="s">
        <v>2706</v>
      </c>
      <c r="I515" s="117">
        <v>571</v>
      </c>
      <c r="J515" s="117">
        <v>23</v>
      </c>
      <c r="K515" s="118">
        <f t="shared" si="7"/>
        <v>4.0280210157618214E-2</v>
      </c>
      <c r="L515" s="115" t="s">
        <v>35</v>
      </c>
      <c r="M515" s="115" t="s">
        <v>33</v>
      </c>
    </row>
    <row r="516" spans="3:13" s="110" customFormat="1" ht="15.75" x14ac:dyDescent="0.2">
      <c r="C516" s="115" t="s">
        <v>2746</v>
      </c>
      <c r="D516" s="115" t="s">
        <v>44</v>
      </c>
      <c r="E516" s="115" t="s">
        <v>911</v>
      </c>
      <c r="F516" s="114" t="s">
        <v>656</v>
      </c>
      <c r="G516" s="115" t="s">
        <v>403</v>
      </c>
      <c r="H516" s="116" t="s">
        <v>2706</v>
      </c>
      <c r="I516" s="117">
        <v>289</v>
      </c>
      <c r="J516" s="117">
        <v>4</v>
      </c>
      <c r="K516" s="118">
        <f t="shared" si="7"/>
        <v>1.384083044982699E-2</v>
      </c>
      <c r="L516" s="115" t="s">
        <v>44</v>
      </c>
      <c r="M516" s="115" t="s">
        <v>46</v>
      </c>
    </row>
    <row r="517" spans="3:13" s="110" customFormat="1" ht="15.75" x14ac:dyDescent="0.2">
      <c r="C517" s="115" t="s">
        <v>2746</v>
      </c>
      <c r="D517" s="115" t="s">
        <v>44</v>
      </c>
      <c r="E517" s="115" t="s">
        <v>911</v>
      </c>
      <c r="F517" s="114" t="s">
        <v>657</v>
      </c>
      <c r="G517" s="115" t="s">
        <v>403</v>
      </c>
      <c r="H517" s="116" t="s">
        <v>2706</v>
      </c>
      <c r="I517" s="117">
        <v>292</v>
      </c>
      <c r="J517" s="117">
        <v>19</v>
      </c>
      <c r="K517" s="118">
        <f t="shared" si="7"/>
        <v>6.5068493150684928E-2</v>
      </c>
      <c r="L517" s="115" t="s">
        <v>44</v>
      </c>
      <c r="M517" s="115" t="s">
        <v>46</v>
      </c>
    </row>
    <row r="518" spans="3:13" s="110" customFormat="1" ht="15.75" x14ac:dyDescent="0.2">
      <c r="C518" s="115" t="s">
        <v>2746</v>
      </c>
      <c r="D518" s="115" t="s">
        <v>44</v>
      </c>
      <c r="E518" s="115" t="s">
        <v>911</v>
      </c>
      <c r="F518" s="114" t="s">
        <v>222</v>
      </c>
      <c r="G518" s="115" t="s">
        <v>403</v>
      </c>
      <c r="H518" s="116" t="s">
        <v>2706</v>
      </c>
      <c r="I518" s="117">
        <v>366</v>
      </c>
      <c r="J518" s="117">
        <v>19</v>
      </c>
      <c r="K518" s="118">
        <f t="shared" si="7"/>
        <v>5.1912568306010931E-2</v>
      </c>
      <c r="L518" s="115" t="s">
        <v>44</v>
      </c>
      <c r="M518" s="115" t="s">
        <v>46</v>
      </c>
    </row>
    <row r="519" spans="3:13" s="110" customFormat="1" ht="15.75" x14ac:dyDescent="0.2">
      <c r="C519" s="115" t="s">
        <v>2746</v>
      </c>
      <c r="D519" s="115" t="s">
        <v>44</v>
      </c>
      <c r="E519" s="115" t="s">
        <v>911</v>
      </c>
      <c r="F519" s="114" t="s">
        <v>658</v>
      </c>
      <c r="G519" s="115" t="s">
        <v>403</v>
      </c>
      <c r="H519" s="116" t="s">
        <v>2706</v>
      </c>
      <c r="I519" s="117">
        <v>206</v>
      </c>
      <c r="J519" s="117">
        <v>10</v>
      </c>
      <c r="K519" s="118">
        <f t="shared" si="7"/>
        <v>4.8543689320388349E-2</v>
      </c>
      <c r="L519" s="115" t="s">
        <v>44</v>
      </c>
      <c r="M519" s="115" t="s">
        <v>46</v>
      </c>
    </row>
    <row r="520" spans="3:13" s="110" customFormat="1" ht="15.75" x14ac:dyDescent="0.2">
      <c r="C520" s="115" t="s">
        <v>2746</v>
      </c>
      <c r="D520" s="115" t="s">
        <v>44</v>
      </c>
      <c r="E520" s="115" t="s">
        <v>911</v>
      </c>
      <c r="F520" s="114" t="s">
        <v>221</v>
      </c>
      <c r="G520" s="115" t="s">
        <v>404</v>
      </c>
      <c r="H520" s="116" t="s">
        <v>2706</v>
      </c>
      <c r="I520" s="117">
        <v>902</v>
      </c>
      <c r="J520" s="117">
        <v>42</v>
      </c>
      <c r="K520" s="118">
        <f t="shared" si="7"/>
        <v>4.6563192904656318E-2</v>
      </c>
      <c r="L520" s="115" t="s">
        <v>44</v>
      </c>
      <c r="M520" s="115" t="s">
        <v>46</v>
      </c>
    </row>
    <row r="521" spans="3:13" s="110" customFormat="1" ht="15.75" x14ac:dyDescent="0.2">
      <c r="C521" s="115" t="s">
        <v>2746</v>
      </c>
      <c r="D521" s="115" t="s">
        <v>44</v>
      </c>
      <c r="E521" s="115" t="s">
        <v>974</v>
      </c>
      <c r="F521" s="114" t="s">
        <v>2578</v>
      </c>
      <c r="G521" s="115" t="s">
        <v>403</v>
      </c>
      <c r="H521" s="116" t="s">
        <v>2706</v>
      </c>
      <c r="I521" s="117">
        <v>255</v>
      </c>
      <c r="J521" s="117">
        <v>21</v>
      </c>
      <c r="K521" s="118">
        <f t="shared" si="7"/>
        <v>8.2352941176470587E-2</v>
      </c>
      <c r="L521" s="115" t="s">
        <v>44</v>
      </c>
      <c r="M521" s="115" t="s">
        <v>44</v>
      </c>
    </row>
    <row r="522" spans="3:13" s="110" customFormat="1" ht="15.75" x14ac:dyDescent="0.2">
      <c r="C522" s="115" t="s">
        <v>2746</v>
      </c>
      <c r="D522" s="115" t="s">
        <v>44</v>
      </c>
      <c r="E522" s="115" t="s">
        <v>974</v>
      </c>
      <c r="F522" s="114" t="s">
        <v>219</v>
      </c>
      <c r="G522" s="115" t="s">
        <v>403</v>
      </c>
      <c r="H522" s="116" t="s">
        <v>2705</v>
      </c>
      <c r="I522" s="117">
        <v>159</v>
      </c>
      <c r="J522" s="117">
        <v>16</v>
      </c>
      <c r="K522" s="118">
        <f t="shared" si="7"/>
        <v>0.10062893081761007</v>
      </c>
      <c r="L522" s="115" t="s">
        <v>44</v>
      </c>
      <c r="M522" s="115" t="s">
        <v>45</v>
      </c>
    </row>
    <row r="523" spans="3:13" s="110" customFormat="1" ht="15.75" x14ac:dyDescent="0.2">
      <c r="C523" s="115" t="s">
        <v>2746</v>
      </c>
      <c r="D523" s="115" t="s">
        <v>44</v>
      </c>
      <c r="E523" s="115" t="s">
        <v>974</v>
      </c>
      <c r="F523" s="114" t="s">
        <v>642</v>
      </c>
      <c r="G523" s="115" t="s">
        <v>403</v>
      </c>
      <c r="H523" s="116" t="s">
        <v>2705</v>
      </c>
      <c r="I523" s="117">
        <v>225</v>
      </c>
      <c r="J523" s="117">
        <v>8</v>
      </c>
      <c r="K523" s="118">
        <f t="shared" si="7"/>
        <v>3.5555555555555556E-2</v>
      </c>
      <c r="L523" s="115" t="s">
        <v>44</v>
      </c>
      <c r="M523" s="115" t="s">
        <v>45</v>
      </c>
    </row>
    <row r="524" spans="3:13" s="110" customFormat="1" ht="15.75" x14ac:dyDescent="0.2">
      <c r="C524" s="115" t="s">
        <v>2746</v>
      </c>
      <c r="D524" s="115" t="s">
        <v>44</v>
      </c>
      <c r="E524" s="115" t="s">
        <v>974</v>
      </c>
      <c r="F524" s="114" t="s">
        <v>216</v>
      </c>
      <c r="G524" s="115" t="s">
        <v>405</v>
      </c>
      <c r="H524" s="116" t="s">
        <v>2705</v>
      </c>
      <c r="I524" s="117">
        <v>1219</v>
      </c>
      <c r="J524" s="117">
        <v>84</v>
      </c>
      <c r="K524" s="118">
        <f t="shared" si="7"/>
        <v>6.8908941755537328E-2</v>
      </c>
      <c r="L524" s="115" t="s">
        <v>44</v>
      </c>
      <c r="M524" s="115" t="s">
        <v>45</v>
      </c>
    </row>
    <row r="525" spans="3:13" s="110" customFormat="1" ht="15.75" x14ac:dyDescent="0.2">
      <c r="C525" s="115" t="s">
        <v>2746</v>
      </c>
      <c r="D525" s="115" t="s">
        <v>44</v>
      </c>
      <c r="E525" s="115" t="s">
        <v>974</v>
      </c>
      <c r="F525" s="114" t="s">
        <v>217</v>
      </c>
      <c r="G525" s="115" t="s">
        <v>404</v>
      </c>
      <c r="H525" s="116" t="s">
        <v>2705</v>
      </c>
      <c r="I525" s="117">
        <v>754</v>
      </c>
      <c r="J525" s="117">
        <v>41</v>
      </c>
      <c r="K525" s="118">
        <f t="shared" si="7"/>
        <v>5.4376657824933686E-2</v>
      </c>
      <c r="L525" s="115" t="s">
        <v>44</v>
      </c>
      <c r="M525" s="115" t="s">
        <v>45</v>
      </c>
    </row>
    <row r="526" spans="3:13" s="110" customFormat="1" ht="15.75" x14ac:dyDescent="0.2">
      <c r="C526" s="115" t="s">
        <v>2746</v>
      </c>
      <c r="D526" s="115" t="s">
        <v>44</v>
      </c>
      <c r="E526" s="115" t="s">
        <v>974</v>
      </c>
      <c r="F526" s="114" t="s">
        <v>2579</v>
      </c>
      <c r="G526" s="115" t="s">
        <v>404</v>
      </c>
      <c r="H526" s="116" t="s">
        <v>2706</v>
      </c>
      <c r="I526" s="117">
        <v>455</v>
      </c>
      <c r="J526" s="117">
        <v>16</v>
      </c>
      <c r="K526" s="118">
        <f t="shared" si="7"/>
        <v>3.5164835164835165E-2</v>
      </c>
      <c r="L526" s="115" t="s">
        <v>44</v>
      </c>
      <c r="M526" s="115" t="s">
        <v>44</v>
      </c>
    </row>
    <row r="527" spans="3:13" s="110" customFormat="1" ht="15.75" x14ac:dyDescent="0.2">
      <c r="C527" s="115" t="s">
        <v>2746</v>
      </c>
      <c r="D527" s="115" t="s">
        <v>44</v>
      </c>
      <c r="E527" s="115" t="s">
        <v>974</v>
      </c>
      <c r="F527" s="114" t="s">
        <v>2580</v>
      </c>
      <c r="G527" s="115" t="s">
        <v>403</v>
      </c>
      <c r="H527" s="116" t="s">
        <v>2705</v>
      </c>
      <c r="I527" s="117">
        <v>414</v>
      </c>
      <c r="J527" s="117">
        <v>22</v>
      </c>
      <c r="K527" s="118">
        <f t="shared" ref="K527:K590" si="8">+J527/I527</f>
        <v>5.3140096618357488E-2</v>
      </c>
      <c r="L527" s="115" t="s">
        <v>44</v>
      </c>
      <c r="M527" s="115" t="s">
        <v>45</v>
      </c>
    </row>
    <row r="528" spans="3:13" s="110" customFormat="1" ht="15.75" x14ac:dyDescent="0.2">
      <c r="C528" s="115" t="s">
        <v>2746</v>
      </c>
      <c r="D528" s="115" t="s">
        <v>44</v>
      </c>
      <c r="E528" s="115" t="s">
        <v>974</v>
      </c>
      <c r="F528" s="114" t="s">
        <v>645</v>
      </c>
      <c r="G528" s="115" t="s">
        <v>405</v>
      </c>
      <c r="H528" s="116" t="s">
        <v>2706</v>
      </c>
      <c r="I528" s="117">
        <v>1798</v>
      </c>
      <c r="J528" s="117">
        <v>91</v>
      </c>
      <c r="K528" s="118">
        <f t="shared" si="8"/>
        <v>5.061179087875417E-2</v>
      </c>
      <c r="L528" s="115" t="s">
        <v>44</v>
      </c>
      <c r="M528" s="115" t="s">
        <v>835</v>
      </c>
    </row>
    <row r="529" spans="3:13" s="110" customFormat="1" ht="15.75" x14ac:dyDescent="0.2">
      <c r="C529" s="115" t="s">
        <v>2746</v>
      </c>
      <c r="D529" s="115" t="s">
        <v>44</v>
      </c>
      <c r="E529" s="115" t="s">
        <v>974</v>
      </c>
      <c r="F529" s="114" t="s">
        <v>2581</v>
      </c>
      <c r="G529" s="115" t="s">
        <v>403</v>
      </c>
      <c r="H529" s="116" t="s">
        <v>2706</v>
      </c>
      <c r="I529" s="117">
        <v>1362</v>
      </c>
      <c r="J529" s="117">
        <v>9</v>
      </c>
      <c r="K529" s="118">
        <f t="shared" si="8"/>
        <v>6.6079295154185024E-3</v>
      </c>
      <c r="L529" s="115" t="s">
        <v>44</v>
      </c>
      <c r="M529" s="115" t="s">
        <v>44</v>
      </c>
    </row>
    <row r="530" spans="3:13" s="110" customFormat="1" ht="15.75" x14ac:dyDescent="0.2">
      <c r="C530" s="115" t="s">
        <v>2746</v>
      </c>
      <c r="D530" s="115" t="s">
        <v>44</v>
      </c>
      <c r="E530" s="115" t="s">
        <v>974</v>
      </c>
      <c r="F530" s="114" t="s">
        <v>644</v>
      </c>
      <c r="G530" s="115" t="s">
        <v>405</v>
      </c>
      <c r="H530" s="116" t="s">
        <v>2706</v>
      </c>
      <c r="I530" s="117">
        <v>3653</v>
      </c>
      <c r="J530" s="117">
        <v>148</v>
      </c>
      <c r="K530" s="118">
        <f t="shared" si="8"/>
        <v>4.0514645496851902E-2</v>
      </c>
      <c r="L530" s="115" t="s">
        <v>44</v>
      </c>
      <c r="M530" s="115" t="s">
        <v>44</v>
      </c>
    </row>
    <row r="531" spans="3:13" s="110" customFormat="1" ht="15.75" x14ac:dyDescent="0.2">
      <c r="C531" s="115" t="s">
        <v>2746</v>
      </c>
      <c r="D531" s="115" t="s">
        <v>44</v>
      </c>
      <c r="E531" s="115" t="s">
        <v>974</v>
      </c>
      <c r="F531" s="114" t="s">
        <v>2582</v>
      </c>
      <c r="G531" s="115" t="s">
        <v>403</v>
      </c>
      <c r="H531" s="116" t="s">
        <v>2706</v>
      </c>
      <c r="I531" s="117">
        <v>384</v>
      </c>
      <c r="J531" s="117">
        <v>24</v>
      </c>
      <c r="K531" s="118">
        <f t="shared" si="8"/>
        <v>6.25E-2</v>
      </c>
      <c r="L531" s="115" t="s">
        <v>44</v>
      </c>
      <c r="M531" s="115" t="s">
        <v>835</v>
      </c>
    </row>
    <row r="532" spans="3:13" s="110" customFormat="1" ht="15.75" x14ac:dyDescent="0.2">
      <c r="C532" s="115" t="s">
        <v>2746</v>
      </c>
      <c r="D532" s="115" t="s">
        <v>44</v>
      </c>
      <c r="E532" s="115" t="s">
        <v>974</v>
      </c>
      <c r="F532" s="114" t="s">
        <v>215</v>
      </c>
      <c r="G532" s="115" t="s">
        <v>403</v>
      </c>
      <c r="H532" s="116" t="s">
        <v>2705</v>
      </c>
      <c r="I532" s="117">
        <v>762</v>
      </c>
      <c r="J532" s="117">
        <v>42</v>
      </c>
      <c r="K532" s="118">
        <f t="shared" si="8"/>
        <v>5.5118110236220472E-2</v>
      </c>
      <c r="L532" s="115" t="s">
        <v>44</v>
      </c>
      <c r="M532" s="115" t="s">
        <v>45</v>
      </c>
    </row>
    <row r="533" spans="3:13" s="110" customFormat="1" ht="15.75" x14ac:dyDescent="0.2">
      <c r="C533" s="115" t="s">
        <v>2746</v>
      </c>
      <c r="D533" s="115" t="s">
        <v>44</v>
      </c>
      <c r="E533" s="115" t="s">
        <v>974</v>
      </c>
      <c r="F533" s="114" t="s">
        <v>2583</v>
      </c>
      <c r="G533" s="115" t="s">
        <v>403</v>
      </c>
      <c r="H533" s="116" t="s">
        <v>2706</v>
      </c>
      <c r="I533" s="117">
        <v>140</v>
      </c>
      <c r="J533" s="117">
        <v>12</v>
      </c>
      <c r="K533" s="118">
        <f t="shared" si="8"/>
        <v>8.5714285714285715E-2</v>
      </c>
      <c r="L533" s="115" t="s">
        <v>44</v>
      </c>
      <c r="M533" s="115" t="s">
        <v>44</v>
      </c>
    </row>
    <row r="534" spans="3:13" s="110" customFormat="1" ht="15.75" x14ac:dyDescent="0.2">
      <c r="C534" s="115" t="s">
        <v>2746</v>
      </c>
      <c r="D534" s="115" t="s">
        <v>44</v>
      </c>
      <c r="E534" s="115" t="s">
        <v>974</v>
      </c>
      <c r="F534" s="114" t="s">
        <v>643</v>
      </c>
      <c r="G534" s="115" t="s">
        <v>403</v>
      </c>
      <c r="H534" s="116" t="s">
        <v>2705</v>
      </c>
      <c r="I534" s="117">
        <v>274</v>
      </c>
      <c r="J534" s="117">
        <v>21</v>
      </c>
      <c r="K534" s="118">
        <f t="shared" si="8"/>
        <v>7.6642335766423361E-2</v>
      </c>
      <c r="L534" s="115" t="s">
        <v>44</v>
      </c>
      <c r="M534" s="115" t="s">
        <v>45</v>
      </c>
    </row>
    <row r="535" spans="3:13" s="110" customFormat="1" ht="15.75" x14ac:dyDescent="0.2">
      <c r="C535" s="115" t="s">
        <v>2746</v>
      </c>
      <c r="D535" s="115" t="s">
        <v>44</v>
      </c>
      <c r="E535" s="115" t="s">
        <v>974</v>
      </c>
      <c r="F535" s="114" t="s">
        <v>218</v>
      </c>
      <c r="G535" s="115" t="s">
        <v>403</v>
      </c>
      <c r="H535" s="116" t="s">
        <v>2706</v>
      </c>
      <c r="I535" s="117">
        <v>154</v>
      </c>
      <c r="J535" s="117">
        <v>12</v>
      </c>
      <c r="K535" s="118">
        <f t="shared" si="8"/>
        <v>7.792207792207792E-2</v>
      </c>
      <c r="L535" s="115" t="s">
        <v>44</v>
      </c>
      <c r="M535" s="115" t="s">
        <v>44</v>
      </c>
    </row>
    <row r="536" spans="3:13" s="110" customFormat="1" ht="15.75" x14ac:dyDescent="0.2">
      <c r="C536" s="115" t="s">
        <v>2746</v>
      </c>
      <c r="D536" s="115" t="s">
        <v>44</v>
      </c>
      <c r="E536" s="115" t="s">
        <v>39</v>
      </c>
      <c r="F536" s="114" t="s">
        <v>213</v>
      </c>
      <c r="G536" s="115" t="s">
        <v>404</v>
      </c>
      <c r="H536" s="116" t="s">
        <v>2706</v>
      </c>
      <c r="I536" s="117">
        <v>430</v>
      </c>
      <c r="J536" s="117">
        <v>15</v>
      </c>
      <c r="K536" s="118">
        <f t="shared" si="8"/>
        <v>3.4883720930232558E-2</v>
      </c>
      <c r="L536" s="115" t="s">
        <v>44</v>
      </c>
      <c r="M536" s="115" t="s">
        <v>40</v>
      </c>
    </row>
    <row r="537" spans="3:13" s="110" customFormat="1" ht="15.75" x14ac:dyDescent="0.2">
      <c r="C537" s="115" t="s">
        <v>2746</v>
      </c>
      <c r="D537" s="115" t="s">
        <v>44</v>
      </c>
      <c r="E537" s="115" t="s">
        <v>39</v>
      </c>
      <c r="F537" s="114" t="s">
        <v>640</v>
      </c>
      <c r="G537" s="115" t="s">
        <v>403</v>
      </c>
      <c r="H537" s="116" t="s">
        <v>2706</v>
      </c>
      <c r="I537" s="117">
        <v>225</v>
      </c>
      <c r="J537" s="117">
        <v>30</v>
      </c>
      <c r="K537" s="118">
        <f t="shared" si="8"/>
        <v>0.13333333333333333</v>
      </c>
      <c r="L537" s="115" t="s">
        <v>44</v>
      </c>
      <c r="M537" s="115" t="s">
        <v>40</v>
      </c>
    </row>
    <row r="538" spans="3:13" s="110" customFormat="1" ht="15.75" x14ac:dyDescent="0.2">
      <c r="C538" s="115" t="s">
        <v>2746</v>
      </c>
      <c r="D538" s="115" t="s">
        <v>44</v>
      </c>
      <c r="E538" s="115" t="s">
        <v>39</v>
      </c>
      <c r="F538" s="114" t="s">
        <v>204</v>
      </c>
      <c r="G538" s="115" t="s">
        <v>403</v>
      </c>
      <c r="H538" s="116" t="s">
        <v>2705</v>
      </c>
      <c r="I538" s="117">
        <v>300</v>
      </c>
      <c r="J538" s="117">
        <v>16</v>
      </c>
      <c r="K538" s="118">
        <f t="shared" si="8"/>
        <v>5.3333333333333337E-2</v>
      </c>
      <c r="L538" s="115" t="s">
        <v>44</v>
      </c>
      <c r="M538" s="115" t="s">
        <v>38</v>
      </c>
    </row>
    <row r="539" spans="3:13" s="110" customFormat="1" ht="15.75" x14ac:dyDescent="0.2">
      <c r="C539" s="115" t="s">
        <v>2746</v>
      </c>
      <c r="D539" s="115" t="s">
        <v>44</v>
      </c>
      <c r="E539" s="115" t="s">
        <v>39</v>
      </c>
      <c r="F539" s="114" t="s">
        <v>2585</v>
      </c>
      <c r="G539" s="115" t="s">
        <v>403</v>
      </c>
      <c r="H539" s="116" t="s">
        <v>2705</v>
      </c>
      <c r="I539" s="117">
        <v>131</v>
      </c>
      <c r="J539" s="117">
        <v>5</v>
      </c>
      <c r="K539" s="118">
        <f t="shared" si="8"/>
        <v>3.8167938931297711E-2</v>
      </c>
      <c r="L539" s="115" t="s">
        <v>44</v>
      </c>
      <c r="M539" s="115" t="s">
        <v>43</v>
      </c>
    </row>
    <row r="540" spans="3:13" s="110" customFormat="1" ht="15.75" x14ac:dyDescent="0.2">
      <c r="C540" s="115" t="s">
        <v>2746</v>
      </c>
      <c r="D540" s="115" t="s">
        <v>44</v>
      </c>
      <c r="E540" s="115" t="s">
        <v>39</v>
      </c>
      <c r="F540" s="114" t="s">
        <v>639</v>
      </c>
      <c r="G540" s="115" t="s">
        <v>405</v>
      </c>
      <c r="H540" s="116" t="s">
        <v>2706</v>
      </c>
      <c r="I540" s="117">
        <v>830</v>
      </c>
      <c r="J540" s="117">
        <v>36</v>
      </c>
      <c r="K540" s="118">
        <f t="shared" si="8"/>
        <v>4.3373493975903614E-2</v>
      </c>
      <c r="L540" s="115" t="s">
        <v>44</v>
      </c>
      <c r="M540" s="115" t="s">
        <v>40</v>
      </c>
    </row>
    <row r="541" spans="3:13" s="110" customFormat="1" ht="15.75" x14ac:dyDescent="0.2">
      <c r="C541" s="115" t="s">
        <v>2746</v>
      </c>
      <c r="D541" s="115" t="s">
        <v>44</v>
      </c>
      <c r="E541" s="115" t="s">
        <v>39</v>
      </c>
      <c r="F541" s="114" t="s">
        <v>641</v>
      </c>
      <c r="G541" s="115" t="s">
        <v>403</v>
      </c>
      <c r="H541" s="116" t="s">
        <v>2706</v>
      </c>
      <c r="I541" s="117">
        <v>227</v>
      </c>
      <c r="J541" s="117">
        <v>9</v>
      </c>
      <c r="K541" s="118">
        <f t="shared" si="8"/>
        <v>3.9647577092511016E-2</v>
      </c>
      <c r="L541" s="115" t="s">
        <v>44</v>
      </c>
      <c r="M541" s="115" t="s">
        <v>40</v>
      </c>
    </row>
    <row r="542" spans="3:13" s="110" customFormat="1" ht="15.75" x14ac:dyDescent="0.2">
      <c r="C542" s="115" t="s">
        <v>2746</v>
      </c>
      <c r="D542" s="115" t="s">
        <v>44</v>
      </c>
      <c r="E542" s="115" t="s">
        <v>39</v>
      </c>
      <c r="F542" s="114" t="s">
        <v>206</v>
      </c>
      <c r="G542" s="115" t="s">
        <v>404</v>
      </c>
      <c r="H542" s="116" t="s">
        <v>2705</v>
      </c>
      <c r="I542" s="117">
        <v>694</v>
      </c>
      <c r="J542" s="117">
        <v>20</v>
      </c>
      <c r="K542" s="118">
        <f t="shared" si="8"/>
        <v>2.8818443804034581E-2</v>
      </c>
      <c r="L542" s="115" t="s">
        <v>44</v>
      </c>
      <c r="M542" s="115" t="s">
        <v>38</v>
      </c>
    </row>
    <row r="543" spans="3:13" s="110" customFormat="1" ht="15.75" x14ac:dyDescent="0.2">
      <c r="C543" s="115" t="s">
        <v>2746</v>
      </c>
      <c r="D543" s="115" t="s">
        <v>44</v>
      </c>
      <c r="E543" s="115" t="s">
        <v>39</v>
      </c>
      <c r="F543" s="114" t="s">
        <v>211</v>
      </c>
      <c r="G543" s="115" t="s">
        <v>403</v>
      </c>
      <c r="H543" s="116" t="s">
        <v>2705</v>
      </c>
      <c r="I543" s="117">
        <v>270</v>
      </c>
      <c r="J543" s="117">
        <v>17</v>
      </c>
      <c r="K543" s="118">
        <f t="shared" si="8"/>
        <v>6.2962962962962957E-2</v>
      </c>
      <c r="L543" s="115" t="s">
        <v>44</v>
      </c>
      <c r="M543" s="115" t="s">
        <v>43</v>
      </c>
    </row>
    <row r="544" spans="3:13" s="110" customFormat="1" ht="15.75" x14ac:dyDescent="0.2">
      <c r="C544" s="115" t="s">
        <v>2746</v>
      </c>
      <c r="D544" s="115" t="s">
        <v>44</v>
      </c>
      <c r="E544" s="115" t="s">
        <v>39</v>
      </c>
      <c r="F544" s="114" t="s">
        <v>209</v>
      </c>
      <c r="G544" s="115" t="s">
        <v>403</v>
      </c>
      <c r="H544" s="116" t="s">
        <v>2705</v>
      </c>
      <c r="I544" s="117">
        <v>495</v>
      </c>
      <c r="J544" s="117">
        <v>14</v>
      </c>
      <c r="K544" s="118">
        <f t="shared" si="8"/>
        <v>2.8282828282828285E-2</v>
      </c>
      <c r="L544" s="115" t="s">
        <v>44</v>
      </c>
      <c r="M544" s="115" t="s">
        <v>38</v>
      </c>
    </row>
    <row r="545" spans="3:13" s="110" customFormat="1" ht="15.75" x14ac:dyDescent="0.2">
      <c r="C545" s="115" t="s">
        <v>2746</v>
      </c>
      <c r="D545" s="115" t="s">
        <v>44</v>
      </c>
      <c r="E545" s="115" t="s">
        <v>39</v>
      </c>
      <c r="F545" s="114" t="s">
        <v>205</v>
      </c>
      <c r="G545" s="115" t="s">
        <v>404</v>
      </c>
      <c r="H545" s="116" t="s">
        <v>2705</v>
      </c>
      <c r="I545" s="117">
        <v>462</v>
      </c>
      <c r="J545" s="117">
        <v>12</v>
      </c>
      <c r="K545" s="118">
        <f t="shared" si="8"/>
        <v>2.5974025974025976E-2</v>
      </c>
      <c r="L545" s="115" t="s">
        <v>44</v>
      </c>
      <c r="M545" s="115" t="s">
        <v>38</v>
      </c>
    </row>
    <row r="546" spans="3:13" s="110" customFormat="1" ht="15.75" x14ac:dyDescent="0.2">
      <c r="C546" s="115" t="s">
        <v>2746</v>
      </c>
      <c r="D546" s="115" t="s">
        <v>44</v>
      </c>
      <c r="E546" s="115" t="s">
        <v>39</v>
      </c>
      <c r="F546" s="114" t="s">
        <v>203</v>
      </c>
      <c r="G546" s="115" t="s">
        <v>404</v>
      </c>
      <c r="H546" s="116" t="s">
        <v>2705</v>
      </c>
      <c r="I546" s="117">
        <v>636</v>
      </c>
      <c r="J546" s="117">
        <v>26</v>
      </c>
      <c r="K546" s="118">
        <f t="shared" si="8"/>
        <v>4.0880503144654086E-2</v>
      </c>
      <c r="L546" s="115" t="s">
        <v>44</v>
      </c>
      <c r="M546" s="115" t="s">
        <v>37</v>
      </c>
    </row>
    <row r="547" spans="3:13" s="110" customFormat="1" ht="15.75" x14ac:dyDescent="0.2">
      <c r="C547" s="115" t="s">
        <v>2746</v>
      </c>
      <c r="D547" s="115" t="s">
        <v>44</v>
      </c>
      <c r="E547" s="115" t="s">
        <v>39</v>
      </c>
      <c r="F547" s="114" t="s">
        <v>212</v>
      </c>
      <c r="G547" s="115" t="s">
        <v>405</v>
      </c>
      <c r="H547" s="116" t="s">
        <v>2705</v>
      </c>
      <c r="I547" s="117">
        <v>2111</v>
      </c>
      <c r="J547" s="117">
        <v>82</v>
      </c>
      <c r="K547" s="118">
        <f t="shared" si="8"/>
        <v>3.8844149692089054E-2</v>
      </c>
      <c r="L547" s="115" t="s">
        <v>44</v>
      </c>
      <c r="M547" s="115" t="s">
        <v>43</v>
      </c>
    </row>
    <row r="548" spans="3:13" s="110" customFormat="1" ht="15.75" x14ac:dyDescent="0.2">
      <c r="C548" s="115" t="s">
        <v>2746</v>
      </c>
      <c r="D548" s="115" t="s">
        <v>44</v>
      </c>
      <c r="E548" s="115" t="s">
        <v>39</v>
      </c>
      <c r="F548" s="114" t="s">
        <v>210</v>
      </c>
      <c r="G548" s="115" t="s">
        <v>406</v>
      </c>
      <c r="H548" s="116" t="s">
        <v>2706</v>
      </c>
      <c r="I548" s="117">
        <v>2478</v>
      </c>
      <c r="J548" s="117">
        <v>86</v>
      </c>
      <c r="K548" s="118">
        <f t="shared" si="8"/>
        <v>3.470540758676352E-2</v>
      </c>
      <c r="L548" s="115" t="s">
        <v>44</v>
      </c>
      <c r="M548" s="115" t="s">
        <v>39</v>
      </c>
    </row>
    <row r="549" spans="3:13" s="110" customFormat="1" ht="15.75" x14ac:dyDescent="0.2">
      <c r="C549" s="115" t="s">
        <v>2746</v>
      </c>
      <c r="D549" s="115" t="s">
        <v>44</v>
      </c>
      <c r="E549" s="115" t="s">
        <v>39</v>
      </c>
      <c r="F549" s="114" t="s">
        <v>208</v>
      </c>
      <c r="G549" s="115" t="s">
        <v>405</v>
      </c>
      <c r="H549" s="116" t="s">
        <v>2705</v>
      </c>
      <c r="I549" s="117">
        <v>1065</v>
      </c>
      <c r="J549" s="117">
        <v>56</v>
      </c>
      <c r="K549" s="118">
        <f t="shared" si="8"/>
        <v>5.2582159624413143E-2</v>
      </c>
      <c r="L549" s="115" t="s">
        <v>44</v>
      </c>
      <c r="M549" s="115" t="s">
        <v>38</v>
      </c>
    </row>
    <row r="550" spans="3:13" s="110" customFormat="1" ht="15.75" x14ac:dyDescent="0.2">
      <c r="C550" s="115" t="s">
        <v>2746</v>
      </c>
      <c r="D550" s="115" t="s">
        <v>44</v>
      </c>
      <c r="E550" s="115" t="s">
        <v>39</v>
      </c>
      <c r="F550" s="114" t="s">
        <v>202</v>
      </c>
      <c r="G550" s="115" t="s">
        <v>405</v>
      </c>
      <c r="H550" s="116" t="s">
        <v>2705</v>
      </c>
      <c r="I550" s="117">
        <v>1485</v>
      </c>
      <c r="J550" s="117">
        <v>41</v>
      </c>
      <c r="K550" s="118">
        <f t="shared" si="8"/>
        <v>2.7609427609427608E-2</v>
      </c>
      <c r="L550" s="115" t="s">
        <v>44</v>
      </c>
      <c r="M550" s="115" t="s">
        <v>37</v>
      </c>
    </row>
    <row r="551" spans="3:13" s="110" customFormat="1" ht="15.75" x14ac:dyDescent="0.2">
      <c r="C551" s="115" t="s">
        <v>2746</v>
      </c>
      <c r="D551" s="115" t="s">
        <v>44</v>
      </c>
      <c r="E551" s="115" t="s">
        <v>39</v>
      </c>
      <c r="F551" s="114" t="s">
        <v>207</v>
      </c>
      <c r="G551" s="115" t="s">
        <v>403</v>
      </c>
      <c r="H551" s="116" t="s">
        <v>2705</v>
      </c>
      <c r="I551" s="117">
        <v>346</v>
      </c>
      <c r="J551" s="117">
        <v>14</v>
      </c>
      <c r="K551" s="118">
        <f t="shared" si="8"/>
        <v>4.046242774566474E-2</v>
      </c>
      <c r="L551" s="115" t="s">
        <v>44</v>
      </c>
      <c r="M551" s="115" t="s">
        <v>38</v>
      </c>
    </row>
    <row r="552" spans="3:13" s="110" customFormat="1" ht="15.75" x14ac:dyDescent="0.2">
      <c r="C552" s="115" t="s">
        <v>2746</v>
      </c>
      <c r="D552" s="115" t="s">
        <v>44</v>
      </c>
      <c r="E552" s="115" t="s">
        <v>39</v>
      </c>
      <c r="F552" s="114" t="s">
        <v>214</v>
      </c>
      <c r="G552" s="115" t="s">
        <v>403</v>
      </c>
      <c r="H552" s="116" t="s">
        <v>2705</v>
      </c>
      <c r="I552" s="117">
        <v>240</v>
      </c>
      <c r="J552" s="117">
        <v>20</v>
      </c>
      <c r="K552" s="118">
        <f t="shared" si="8"/>
        <v>8.3333333333333329E-2</v>
      </c>
      <c r="L552" s="115" t="s">
        <v>44</v>
      </c>
      <c r="M552" s="115" t="s">
        <v>43</v>
      </c>
    </row>
    <row r="553" spans="3:13" s="110" customFormat="1" ht="15.75" x14ac:dyDescent="0.2">
      <c r="C553" s="115" t="s">
        <v>2746</v>
      </c>
      <c r="D553" s="115" t="s">
        <v>44</v>
      </c>
      <c r="E553" s="115" t="s">
        <v>39</v>
      </c>
      <c r="F553" s="114" t="s">
        <v>2795</v>
      </c>
      <c r="G553" s="115" t="s">
        <v>403</v>
      </c>
      <c r="H553" s="116" t="s">
        <v>2706</v>
      </c>
      <c r="I553" s="117">
        <v>248</v>
      </c>
      <c r="J553" s="117">
        <v>0</v>
      </c>
      <c r="K553" s="118">
        <f t="shared" si="8"/>
        <v>0</v>
      </c>
      <c r="L553" s="115" t="s">
        <v>44</v>
      </c>
      <c r="M553" s="115" t="s">
        <v>40</v>
      </c>
    </row>
    <row r="554" spans="3:13" s="110" customFormat="1" ht="15.75" x14ac:dyDescent="0.2">
      <c r="C554" s="115" t="s">
        <v>2746</v>
      </c>
      <c r="D554" s="115" t="s">
        <v>44</v>
      </c>
      <c r="E554" s="115" t="s">
        <v>34</v>
      </c>
      <c r="F554" s="114" t="s">
        <v>201</v>
      </c>
      <c r="G554" s="115" t="s">
        <v>405</v>
      </c>
      <c r="H554" s="116" t="s">
        <v>2706</v>
      </c>
      <c r="I554" s="117">
        <v>2557</v>
      </c>
      <c r="J554" s="117">
        <v>118</v>
      </c>
      <c r="K554" s="118">
        <f t="shared" si="8"/>
        <v>4.6147829487680876E-2</v>
      </c>
      <c r="L554" s="115" t="s">
        <v>35</v>
      </c>
      <c r="M554" s="115" t="s">
        <v>34</v>
      </c>
    </row>
    <row r="555" spans="3:13" s="110" customFormat="1" ht="15.75" x14ac:dyDescent="0.2">
      <c r="C555" s="115" t="s">
        <v>2746</v>
      </c>
      <c r="D555" s="115" t="s">
        <v>44</v>
      </c>
      <c r="E555" s="115" t="s">
        <v>34</v>
      </c>
      <c r="F555" s="114" t="s">
        <v>664</v>
      </c>
      <c r="G555" s="115" t="s">
        <v>403</v>
      </c>
      <c r="H555" s="116" t="s">
        <v>2706</v>
      </c>
      <c r="I555" s="117">
        <v>54</v>
      </c>
      <c r="J555" s="117">
        <v>6</v>
      </c>
      <c r="K555" s="118">
        <f t="shared" si="8"/>
        <v>0.1111111111111111</v>
      </c>
      <c r="L555" s="115" t="s">
        <v>35</v>
      </c>
      <c r="M555" s="115" t="s">
        <v>34</v>
      </c>
    </row>
    <row r="556" spans="3:13" s="110" customFormat="1" ht="15.75" x14ac:dyDescent="0.2">
      <c r="C556" s="115" t="s">
        <v>2746</v>
      </c>
      <c r="D556" s="115" t="s">
        <v>44</v>
      </c>
      <c r="E556" s="115" t="s">
        <v>34</v>
      </c>
      <c r="F556" s="114" t="s">
        <v>2587</v>
      </c>
      <c r="G556" s="115" t="s">
        <v>403</v>
      </c>
      <c r="H556" s="116" t="s">
        <v>2706</v>
      </c>
      <c r="I556" s="117">
        <v>183</v>
      </c>
      <c r="J556" s="117">
        <v>10</v>
      </c>
      <c r="K556" s="118">
        <f t="shared" si="8"/>
        <v>5.4644808743169397E-2</v>
      </c>
      <c r="L556" s="115" t="s">
        <v>35</v>
      </c>
      <c r="M556" s="115" t="s">
        <v>34</v>
      </c>
    </row>
    <row r="557" spans="3:13" s="110" customFormat="1" ht="15.75" x14ac:dyDescent="0.2">
      <c r="C557" s="115" t="s">
        <v>2746</v>
      </c>
      <c r="D557" s="115" t="s">
        <v>44</v>
      </c>
      <c r="E557" s="115" t="s">
        <v>34</v>
      </c>
      <c r="F557" s="114" t="s">
        <v>661</v>
      </c>
      <c r="G557" s="115" t="s">
        <v>403</v>
      </c>
      <c r="H557" s="116" t="s">
        <v>2706</v>
      </c>
      <c r="I557" s="117">
        <v>499</v>
      </c>
      <c r="J557" s="117">
        <v>21</v>
      </c>
      <c r="K557" s="118">
        <f t="shared" si="8"/>
        <v>4.2084168336673347E-2</v>
      </c>
      <c r="L557" s="115" t="s">
        <v>35</v>
      </c>
      <c r="M557" s="115" t="s">
        <v>34</v>
      </c>
    </row>
    <row r="558" spans="3:13" s="110" customFormat="1" ht="15.75" x14ac:dyDescent="0.2">
      <c r="C558" s="115" t="s">
        <v>2746</v>
      </c>
      <c r="D558" s="115" t="s">
        <v>44</v>
      </c>
      <c r="E558" s="115" t="s">
        <v>34</v>
      </c>
      <c r="F558" s="114" t="s">
        <v>2588</v>
      </c>
      <c r="G558" s="115" t="s">
        <v>403</v>
      </c>
      <c r="H558" s="116" t="s">
        <v>2706</v>
      </c>
      <c r="I558" s="117">
        <v>234</v>
      </c>
      <c r="J558" s="117">
        <v>8</v>
      </c>
      <c r="K558" s="118">
        <f t="shared" si="8"/>
        <v>3.4188034188034191E-2</v>
      </c>
      <c r="L558" s="115" t="s">
        <v>35</v>
      </c>
      <c r="M558" s="115" t="s">
        <v>34</v>
      </c>
    </row>
    <row r="559" spans="3:13" s="110" customFormat="1" ht="15.75" x14ac:dyDescent="0.2">
      <c r="C559" s="115" t="s">
        <v>2746</v>
      </c>
      <c r="D559" s="115" t="s">
        <v>44</v>
      </c>
      <c r="E559" s="115" t="s">
        <v>34</v>
      </c>
      <c r="F559" s="114" t="s">
        <v>662</v>
      </c>
      <c r="G559" s="115" t="s">
        <v>405</v>
      </c>
      <c r="H559" s="116" t="s">
        <v>2706</v>
      </c>
      <c r="I559" s="117">
        <v>1140</v>
      </c>
      <c r="J559" s="117">
        <v>37</v>
      </c>
      <c r="K559" s="118">
        <f t="shared" si="8"/>
        <v>3.245614035087719E-2</v>
      </c>
      <c r="L559" s="115" t="s">
        <v>35</v>
      </c>
      <c r="M559" s="115" t="s">
        <v>34</v>
      </c>
    </row>
    <row r="560" spans="3:13" s="110" customFormat="1" ht="15.75" x14ac:dyDescent="0.2">
      <c r="C560" s="115" t="s">
        <v>2746</v>
      </c>
      <c r="D560" s="115" t="s">
        <v>44</v>
      </c>
      <c r="E560" s="115" t="s">
        <v>34</v>
      </c>
      <c r="F560" s="114" t="s">
        <v>663</v>
      </c>
      <c r="G560" s="115" t="s">
        <v>403</v>
      </c>
      <c r="H560" s="116" t="s">
        <v>2706</v>
      </c>
      <c r="I560" s="117">
        <v>324</v>
      </c>
      <c r="J560" s="117">
        <v>18</v>
      </c>
      <c r="K560" s="118">
        <f t="shared" si="8"/>
        <v>5.5555555555555552E-2</v>
      </c>
      <c r="L560" s="115" t="s">
        <v>35</v>
      </c>
      <c r="M560" s="115" t="s">
        <v>34</v>
      </c>
    </row>
    <row r="561" spans="3:13" s="110" customFormat="1" ht="15.75" x14ac:dyDescent="0.2">
      <c r="C561" s="115" t="s">
        <v>2746</v>
      </c>
      <c r="D561" s="115" t="s">
        <v>44</v>
      </c>
      <c r="E561" s="115" t="s">
        <v>33</v>
      </c>
      <c r="F561" s="114" t="s">
        <v>199</v>
      </c>
      <c r="G561" s="115" t="s">
        <v>403</v>
      </c>
      <c r="H561" s="116" t="s">
        <v>2706</v>
      </c>
      <c r="I561" s="117">
        <v>412</v>
      </c>
      <c r="J561" s="117">
        <v>23</v>
      </c>
      <c r="K561" s="118">
        <f t="shared" si="8"/>
        <v>5.5825242718446605E-2</v>
      </c>
      <c r="L561" s="115" t="s">
        <v>35</v>
      </c>
      <c r="M561" s="115" t="s">
        <v>33</v>
      </c>
    </row>
    <row r="562" spans="3:13" s="110" customFormat="1" ht="15.75" x14ac:dyDescent="0.2">
      <c r="C562" s="115" t="s">
        <v>2746</v>
      </c>
      <c r="D562" s="115" t="s">
        <v>44</v>
      </c>
      <c r="E562" s="115" t="s">
        <v>33</v>
      </c>
      <c r="F562" s="114" t="s">
        <v>669</v>
      </c>
      <c r="G562" s="115" t="s">
        <v>403</v>
      </c>
      <c r="H562" s="116" t="s">
        <v>2706</v>
      </c>
      <c r="I562" s="117">
        <v>485</v>
      </c>
      <c r="J562" s="117">
        <v>17</v>
      </c>
      <c r="K562" s="118">
        <f t="shared" si="8"/>
        <v>3.5051546391752578E-2</v>
      </c>
      <c r="L562" s="115" t="s">
        <v>35</v>
      </c>
      <c r="M562" s="115" t="s">
        <v>33</v>
      </c>
    </row>
    <row r="563" spans="3:13" s="110" customFormat="1" ht="15.75" x14ac:dyDescent="0.2">
      <c r="C563" s="115" t="s">
        <v>2746</v>
      </c>
      <c r="D563" s="115" t="s">
        <v>44</v>
      </c>
      <c r="E563" s="115" t="s">
        <v>33</v>
      </c>
      <c r="F563" s="114" t="s">
        <v>672</v>
      </c>
      <c r="G563" s="115" t="s">
        <v>403</v>
      </c>
      <c r="H563" s="116" t="s">
        <v>2706</v>
      </c>
      <c r="I563" s="117">
        <v>161</v>
      </c>
      <c r="J563" s="117">
        <v>11</v>
      </c>
      <c r="K563" s="118">
        <f t="shared" si="8"/>
        <v>6.8322981366459631E-2</v>
      </c>
      <c r="L563" s="115" t="s">
        <v>35</v>
      </c>
      <c r="M563" s="115" t="s">
        <v>33</v>
      </c>
    </row>
    <row r="564" spans="3:13" s="110" customFormat="1" ht="15.75" x14ac:dyDescent="0.2">
      <c r="C564" s="115" t="s">
        <v>2746</v>
      </c>
      <c r="D564" s="115" t="s">
        <v>44</v>
      </c>
      <c r="E564" s="115" t="s">
        <v>33</v>
      </c>
      <c r="F564" s="114" t="s">
        <v>665</v>
      </c>
      <c r="G564" s="115" t="s">
        <v>405</v>
      </c>
      <c r="H564" s="116" t="s">
        <v>2706</v>
      </c>
      <c r="I564" s="117">
        <v>1975</v>
      </c>
      <c r="J564" s="117">
        <v>68</v>
      </c>
      <c r="K564" s="118">
        <f t="shared" si="8"/>
        <v>3.4430379746835445E-2</v>
      </c>
      <c r="L564" s="115" t="s">
        <v>35</v>
      </c>
      <c r="M564" s="115" t="s">
        <v>33</v>
      </c>
    </row>
    <row r="565" spans="3:13" s="110" customFormat="1" ht="15.75" x14ac:dyDescent="0.2">
      <c r="C565" s="115" t="s">
        <v>2746</v>
      </c>
      <c r="D565" s="115" t="s">
        <v>44</v>
      </c>
      <c r="E565" s="115" t="s">
        <v>33</v>
      </c>
      <c r="F565" s="114" t="s">
        <v>666</v>
      </c>
      <c r="G565" s="115" t="s">
        <v>403</v>
      </c>
      <c r="H565" s="116" t="s">
        <v>2706</v>
      </c>
      <c r="I565" s="117">
        <v>790</v>
      </c>
      <c r="J565" s="117">
        <v>35</v>
      </c>
      <c r="K565" s="118">
        <f t="shared" si="8"/>
        <v>4.4303797468354431E-2</v>
      </c>
      <c r="L565" s="115" t="s">
        <v>35</v>
      </c>
      <c r="M565" s="115" t="s">
        <v>33</v>
      </c>
    </row>
    <row r="566" spans="3:13" s="110" customFormat="1" ht="15.75" x14ac:dyDescent="0.2">
      <c r="C566" s="115" t="s">
        <v>2746</v>
      </c>
      <c r="D566" s="115" t="s">
        <v>44</v>
      </c>
      <c r="E566" s="115" t="s">
        <v>33</v>
      </c>
      <c r="F566" s="114" t="s">
        <v>198</v>
      </c>
      <c r="G566" s="115" t="s">
        <v>403</v>
      </c>
      <c r="H566" s="116" t="s">
        <v>2706</v>
      </c>
      <c r="I566" s="117">
        <v>338</v>
      </c>
      <c r="J566" s="117">
        <v>12</v>
      </c>
      <c r="K566" s="118">
        <f t="shared" si="8"/>
        <v>3.5502958579881658E-2</v>
      </c>
      <c r="L566" s="115" t="s">
        <v>35</v>
      </c>
      <c r="M566" s="115" t="s">
        <v>33</v>
      </c>
    </row>
    <row r="567" spans="3:13" s="110" customFormat="1" ht="15.75" x14ac:dyDescent="0.2">
      <c r="C567" s="115" t="s">
        <v>2746</v>
      </c>
      <c r="D567" s="115" t="s">
        <v>44</v>
      </c>
      <c r="E567" s="115" t="s">
        <v>33</v>
      </c>
      <c r="F567" s="114" t="s">
        <v>2590</v>
      </c>
      <c r="G567" s="115" t="s">
        <v>403</v>
      </c>
      <c r="H567" s="116" t="s">
        <v>2706</v>
      </c>
      <c r="I567" s="117">
        <v>138</v>
      </c>
      <c r="J567" s="117">
        <v>5</v>
      </c>
      <c r="K567" s="118">
        <f t="shared" si="8"/>
        <v>3.6231884057971016E-2</v>
      </c>
      <c r="L567" s="115" t="s">
        <v>35</v>
      </c>
      <c r="M567" s="115" t="s">
        <v>33</v>
      </c>
    </row>
    <row r="568" spans="3:13" s="110" customFormat="1" ht="15.75" x14ac:dyDescent="0.2">
      <c r="C568" s="115" t="s">
        <v>2746</v>
      </c>
      <c r="D568" s="115" t="s">
        <v>44</v>
      </c>
      <c r="E568" s="115" t="s">
        <v>33</v>
      </c>
      <c r="F568" s="114" t="s">
        <v>721</v>
      </c>
      <c r="G568" s="115" t="s">
        <v>403</v>
      </c>
      <c r="H568" s="116" t="s">
        <v>2706</v>
      </c>
      <c r="I568" s="117">
        <v>155</v>
      </c>
      <c r="J568" s="117">
        <v>9</v>
      </c>
      <c r="K568" s="118">
        <f t="shared" si="8"/>
        <v>5.8064516129032261E-2</v>
      </c>
      <c r="L568" s="115" t="s">
        <v>35</v>
      </c>
      <c r="M568" s="115" t="s">
        <v>33</v>
      </c>
    </row>
    <row r="569" spans="3:13" s="110" customFormat="1" ht="15.75" x14ac:dyDescent="0.2">
      <c r="C569" s="115" t="s">
        <v>2746</v>
      </c>
      <c r="D569" s="115" t="s">
        <v>44</v>
      </c>
      <c r="E569" s="115" t="s">
        <v>33</v>
      </c>
      <c r="F569" s="114" t="s">
        <v>668</v>
      </c>
      <c r="G569" s="115" t="s">
        <v>403</v>
      </c>
      <c r="H569" s="116" t="s">
        <v>2706</v>
      </c>
      <c r="I569" s="117">
        <v>719</v>
      </c>
      <c r="J569" s="117">
        <v>21</v>
      </c>
      <c r="K569" s="118">
        <f t="shared" si="8"/>
        <v>2.9207232267037551E-2</v>
      </c>
      <c r="L569" s="115" t="s">
        <v>35</v>
      </c>
      <c r="M569" s="115" t="s">
        <v>33</v>
      </c>
    </row>
    <row r="570" spans="3:13" s="110" customFormat="1" ht="15.75" x14ac:dyDescent="0.2">
      <c r="C570" s="115" t="s">
        <v>2746</v>
      </c>
      <c r="D570" s="115" t="s">
        <v>44</v>
      </c>
      <c r="E570" s="115" t="s">
        <v>33</v>
      </c>
      <c r="F570" s="114" t="s">
        <v>200</v>
      </c>
      <c r="G570" s="115" t="s">
        <v>405</v>
      </c>
      <c r="H570" s="116" t="s">
        <v>2706</v>
      </c>
      <c r="I570" s="117">
        <v>1624</v>
      </c>
      <c r="J570" s="117">
        <v>48</v>
      </c>
      <c r="K570" s="118">
        <f t="shared" si="8"/>
        <v>2.9556650246305417E-2</v>
      </c>
      <c r="L570" s="115" t="s">
        <v>35</v>
      </c>
      <c r="M570" s="115" t="s">
        <v>33</v>
      </c>
    </row>
    <row r="571" spans="3:13" s="110" customFormat="1" ht="15.75" x14ac:dyDescent="0.2">
      <c r="C571" s="115" t="s">
        <v>2746</v>
      </c>
      <c r="D571" s="115" t="s">
        <v>44</v>
      </c>
      <c r="E571" s="115" t="s">
        <v>33</v>
      </c>
      <c r="F571" s="114" t="s">
        <v>670</v>
      </c>
      <c r="G571" s="115" t="s">
        <v>403</v>
      </c>
      <c r="H571" s="116" t="s">
        <v>2706</v>
      </c>
      <c r="I571" s="117">
        <v>356</v>
      </c>
      <c r="J571" s="117">
        <v>11</v>
      </c>
      <c r="K571" s="118">
        <f t="shared" si="8"/>
        <v>3.0898876404494381E-2</v>
      </c>
      <c r="L571" s="115" t="s">
        <v>35</v>
      </c>
      <c r="M571" s="115" t="s">
        <v>33</v>
      </c>
    </row>
    <row r="572" spans="3:13" s="110" customFormat="1" ht="15.75" x14ac:dyDescent="0.2">
      <c r="C572" s="115" t="s">
        <v>2746</v>
      </c>
      <c r="D572" s="115" t="s">
        <v>44</v>
      </c>
      <c r="E572" s="115" t="s">
        <v>33</v>
      </c>
      <c r="F572" s="114" t="s">
        <v>673</v>
      </c>
      <c r="G572" s="115" t="s">
        <v>403</v>
      </c>
      <c r="H572" s="116" t="s">
        <v>2706</v>
      </c>
      <c r="I572" s="117">
        <v>118</v>
      </c>
      <c r="J572" s="117">
        <v>10</v>
      </c>
      <c r="K572" s="118">
        <f t="shared" si="8"/>
        <v>8.4745762711864403E-2</v>
      </c>
      <c r="L572" s="115" t="s">
        <v>35</v>
      </c>
      <c r="M572" s="115" t="s">
        <v>33</v>
      </c>
    </row>
    <row r="573" spans="3:13" s="110" customFormat="1" ht="15.75" x14ac:dyDescent="0.2">
      <c r="C573" s="115" t="s">
        <v>2746</v>
      </c>
      <c r="D573" s="115" t="s">
        <v>44</v>
      </c>
      <c r="E573" s="115" t="s">
        <v>33</v>
      </c>
      <c r="F573" s="114" t="s">
        <v>667</v>
      </c>
      <c r="G573" s="115" t="s">
        <v>403</v>
      </c>
      <c r="H573" s="116" t="s">
        <v>2706</v>
      </c>
      <c r="I573" s="117">
        <v>450</v>
      </c>
      <c r="J573" s="117">
        <v>15</v>
      </c>
      <c r="K573" s="118">
        <f t="shared" si="8"/>
        <v>3.3333333333333333E-2</v>
      </c>
      <c r="L573" s="115" t="s">
        <v>35</v>
      </c>
      <c r="M573" s="115" t="s">
        <v>33</v>
      </c>
    </row>
    <row r="574" spans="3:13" s="110" customFormat="1" ht="15.75" x14ac:dyDescent="0.2">
      <c r="C574" s="115" t="s">
        <v>2746</v>
      </c>
      <c r="D574" s="115" t="s">
        <v>44</v>
      </c>
      <c r="E574" s="115" t="s">
        <v>33</v>
      </c>
      <c r="F574" s="114" t="s">
        <v>671</v>
      </c>
      <c r="G574" s="115" t="s">
        <v>403</v>
      </c>
      <c r="H574" s="116" t="s">
        <v>2706</v>
      </c>
      <c r="I574" s="117">
        <v>297</v>
      </c>
      <c r="J574" s="117">
        <v>7</v>
      </c>
      <c r="K574" s="118">
        <f t="shared" si="8"/>
        <v>2.3569023569023569E-2</v>
      </c>
      <c r="L574" s="115" t="s">
        <v>35</v>
      </c>
      <c r="M574" s="115" t="s">
        <v>33</v>
      </c>
    </row>
    <row r="575" spans="3:13" s="110" customFormat="1" ht="15.75" x14ac:dyDescent="0.2">
      <c r="C575" s="115" t="s">
        <v>2746</v>
      </c>
      <c r="D575" s="115" t="s">
        <v>44</v>
      </c>
      <c r="E575" s="115" t="s">
        <v>33</v>
      </c>
      <c r="F575" s="114" t="s">
        <v>2591</v>
      </c>
      <c r="G575" s="115" t="s">
        <v>403</v>
      </c>
      <c r="H575" s="116" t="s">
        <v>2706</v>
      </c>
      <c r="I575" s="117">
        <v>177</v>
      </c>
      <c r="J575" s="117">
        <v>9</v>
      </c>
      <c r="K575" s="118">
        <f t="shared" si="8"/>
        <v>5.0847457627118647E-2</v>
      </c>
      <c r="L575" s="115" t="s">
        <v>35</v>
      </c>
      <c r="M575" s="115" t="s">
        <v>33</v>
      </c>
    </row>
    <row r="576" spans="3:13" s="110" customFormat="1" ht="15.75" x14ac:dyDescent="0.2">
      <c r="C576" s="115" t="s">
        <v>2746</v>
      </c>
      <c r="D576" s="115" t="s">
        <v>44</v>
      </c>
      <c r="E576" s="115" t="s">
        <v>1042</v>
      </c>
      <c r="F576" s="114" t="s">
        <v>647</v>
      </c>
      <c r="G576" s="115" t="s">
        <v>403</v>
      </c>
      <c r="H576" s="116" t="s">
        <v>2706</v>
      </c>
      <c r="I576" s="117">
        <v>736</v>
      </c>
      <c r="J576" s="117">
        <v>26</v>
      </c>
      <c r="K576" s="118">
        <f t="shared" si="8"/>
        <v>3.5326086956521736E-2</v>
      </c>
      <c r="L576" s="115" t="s">
        <v>44</v>
      </c>
      <c r="M576" s="115" t="s">
        <v>44</v>
      </c>
    </row>
    <row r="577" spans="3:13" s="110" customFormat="1" ht="15.75" x14ac:dyDescent="0.2">
      <c r="C577" s="115" t="s">
        <v>2746</v>
      </c>
      <c r="D577" s="115" t="s">
        <v>44</v>
      </c>
      <c r="E577" s="115" t="s">
        <v>1042</v>
      </c>
      <c r="F577" s="114" t="s">
        <v>649</v>
      </c>
      <c r="G577" s="115" t="s">
        <v>405</v>
      </c>
      <c r="H577" s="116" t="s">
        <v>2706</v>
      </c>
      <c r="I577" s="117">
        <v>314</v>
      </c>
      <c r="J577" s="117">
        <v>22</v>
      </c>
      <c r="K577" s="118">
        <f t="shared" si="8"/>
        <v>7.0063694267515922E-2</v>
      </c>
      <c r="L577" s="115" t="s">
        <v>44</v>
      </c>
      <c r="M577" s="115" t="s">
        <v>44</v>
      </c>
    </row>
    <row r="578" spans="3:13" s="110" customFormat="1" ht="15.75" x14ac:dyDescent="0.2">
      <c r="C578" s="115" t="s">
        <v>2746</v>
      </c>
      <c r="D578" s="115" t="s">
        <v>44</v>
      </c>
      <c r="E578" s="115" t="s">
        <v>1042</v>
      </c>
      <c r="F578" s="114" t="s">
        <v>196</v>
      </c>
      <c r="G578" s="115" t="s">
        <v>405</v>
      </c>
      <c r="H578" s="116" t="s">
        <v>2706</v>
      </c>
      <c r="I578" s="117">
        <v>3044</v>
      </c>
      <c r="J578" s="117">
        <v>133</v>
      </c>
      <c r="K578" s="118">
        <f t="shared" si="8"/>
        <v>4.3692509855453351E-2</v>
      </c>
      <c r="L578" s="115" t="s">
        <v>44</v>
      </c>
      <c r="M578" s="115" t="s">
        <v>44</v>
      </c>
    </row>
    <row r="579" spans="3:13" s="110" customFormat="1" ht="15.75" x14ac:dyDescent="0.2">
      <c r="C579" s="115" t="s">
        <v>2746</v>
      </c>
      <c r="D579" s="115" t="s">
        <v>44</v>
      </c>
      <c r="E579" s="115" t="s">
        <v>1042</v>
      </c>
      <c r="F579" s="114" t="s">
        <v>654</v>
      </c>
      <c r="G579" s="115" t="s">
        <v>403</v>
      </c>
      <c r="H579" s="116" t="s">
        <v>2706</v>
      </c>
      <c r="I579" s="117">
        <v>331</v>
      </c>
      <c r="J579" s="117">
        <v>25</v>
      </c>
      <c r="K579" s="118">
        <f t="shared" si="8"/>
        <v>7.5528700906344406E-2</v>
      </c>
      <c r="L579" s="115" t="s">
        <v>44</v>
      </c>
      <c r="M579" s="115" t="s">
        <v>44</v>
      </c>
    </row>
    <row r="580" spans="3:13" s="110" customFormat="1" ht="15.75" x14ac:dyDescent="0.2">
      <c r="C580" s="115" t="s">
        <v>2746</v>
      </c>
      <c r="D580" s="115" t="s">
        <v>44</v>
      </c>
      <c r="E580" s="115" t="s">
        <v>1042</v>
      </c>
      <c r="F580" s="114" t="s">
        <v>646</v>
      </c>
      <c r="G580" s="115" t="s">
        <v>403</v>
      </c>
      <c r="H580" s="116" t="s">
        <v>2706</v>
      </c>
      <c r="I580" s="117">
        <v>712</v>
      </c>
      <c r="J580" s="117">
        <v>21</v>
      </c>
      <c r="K580" s="118">
        <f t="shared" si="8"/>
        <v>2.9494382022471909E-2</v>
      </c>
      <c r="L580" s="115" t="s">
        <v>44</v>
      </c>
      <c r="M580" s="115" t="s">
        <v>44</v>
      </c>
    </row>
    <row r="581" spans="3:13" s="110" customFormat="1" ht="15.75" x14ac:dyDescent="0.2">
      <c r="C581" s="115" t="s">
        <v>2746</v>
      </c>
      <c r="D581" s="115" t="s">
        <v>44</v>
      </c>
      <c r="E581" s="115" t="s">
        <v>1042</v>
      </c>
      <c r="F581" s="114" t="s">
        <v>653</v>
      </c>
      <c r="G581" s="115" t="s">
        <v>404</v>
      </c>
      <c r="H581" s="116" t="s">
        <v>2706</v>
      </c>
      <c r="I581" s="117">
        <v>873</v>
      </c>
      <c r="J581" s="117">
        <v>37</v>
      </c>
      <c r="K581" s="118">
        <f t="shared" si="8"/>
        <v>4.2382588774341354E-2</v>
      </c>
      <c r="L581" s="115" t="s">
        <v>44</v>
      </c>
      <c r="M581" s="115" t="s">
        <v>44</v>
      </c>
    </row>
    <row r="582" spans="3:13" s="110" customFormat="1" ht="15.75" x14ac:dyDescent="0.2">
      <c r="C582" s="115" t="s">
        <v>2746</v>
      </c>
      <c r="D582" s="115" t="s">
        <v>44</v>
      </c>
      <c r="E582" s="115" t="s">
        <v>1042</v>
      </c>
      <c r="F582" s="114" t="s">
        <v>197</v>
      </c>
      <c r="G582" s="115" t="s">
        <v>406</v>
      </c>
      <c r="H582" s="116" t="s">
        <v>2706</v>
      </c>
      <c r="I582" s="117">
        <v>7836</v>
      </c>
      <c r="J582" s="117">
        <v>139</v>
      </c>
      <c r="K582" s="118">
        <f t="shared" si="8"/>
        <v>1.7738642164369576E-2</v>
      </c>
      <c r="L582" s="115" t="s">
        <v>44</v>
      </c>
      <c r="M582" s="115" t="s">
        <v>44</v>
      </c>
    </row>
    <row r="583" spans="3:13" s="110" customFormat="1" ht="15.75" x14ac:dyDescent="0.2">
      <c r="C583" s="115" t="s">
        <v>2746</v>
      </c>
      <c r="D583" s="115" t="s">
        <v>44</v>
      </c>
      <c r="E583" s="115" t="s">
        <v>1042</v>
      </c>
      <c r="F583" s="114" t="s">
        <v>650</v>
      </c>
      <c r="G583" s="115" t="s">
        <v>403</v>
      </c>
      <c r="H583" s="116" t="s">
        <v>2706</v>
      </c>
      <c r="I583" s="117">
        <v>538</v>
      </c>
      <c r="J583" s="117">
        <v>35</v>
      </c>
      <c r="K583" s="118">
        <f t="shared" si="8"/>
        <v>6.5055762081784388E-2</v>
      </c>
      <c r="L583" s="115" t="s">
        <v>44</v>
      </c>
      <c r="M583" s="115" t="s">
        <v>44</v>
      </c>
    </row>
    <row r="584" spans="3:13" s="110" customFormat="1" ht="15.75" x14ac:dyDescent="0.2">
      <c r="C584" s="115" t="s">
        <v>2746</v>
      </c>
      <c r="D584" s="115" t="s">
        <v>44</v>
      </c>
      <c r="E584" s="115" t="s">
        <v>1042</v>
      </c>
      <c r="F584" s="114" t="s">
        <v>655</v>
      </c>
      <c r="G584" s="115" t="s">
        <v>403</v>
      </c>
      <c r="H584" s="116" t="s">
        <v>2706</v>
      </c>
      <c r="I584" s="117">
        <v>170</v>
      </c>
      <c r="J584" s="117">
        <v>8</v>
      </c>
      <c r="K584" s="118">
        <f t="shared" si="8"/>
        <v>4.7058823529411764E-2</v>
      </c>
      <c r="L584" s="115" t="s">
        <v>44</v>
      </c>
      <c r="M584" s="115" t="s">
        <v>44</v>
      </c>
    </row>
    <row r="585" spans="3:13" s="110" customFormat="1" ht="15.75" x14ac:dyDescent="0.2">
      <c r="C585" s="115" t="s">
        <v>2746</v>
      </c>
      <c r="D585" s="115" t="s">
        <v>44</v>
      </c>
      <c r="E585" s="115" t="s">
        <v>1042</v>
      </c>
      <c r="F585" s="114" t="s">
        <v>652</v>
      </c>
      <c r="G585" s="115" t="s">
        <v>403</v>
      </c>
      <c r="H585" s="116" t="s">
        <v>2706</v>
      </c>
      <c r="I585" s="117">
        <v>272</v>
      </c>
      <c r="J585" s="117">
        <v>9</v>
      </c>
      <c r="K585" s="118">
        <f t="shared" si="8"/>
        <v>3.3088235294117647E-2</v>
      </c>
      <c r="L585" s="115" t="s">
        <v>44</v>
      </c>
      <c r="M585" s="115" t="s">
        <v>44</v>
      </c>
    </row>
    <row r="586" spans="3:13" s="110" customFormat="1" ht="15.75" x14ac:dyDescent="0.2">
      <c r="C586" s="115" t="s">
        <v>2746</v>
      </c>
      <c r="D586" s="115" t="s">
        <v>44</v>
      </c>
      <c r="E586" s="115" t="s">
        <v>1042</v>
      </c>
      <c r="F586" s="114" t="s">
        <v>700</v>
      </c>
      <c r="G586" s="115" t="s">
        <v>403</v>
      </c>
      <c r="H586" s="116" t="s">
        <v>2706</v>
      </c>
      <c r="I586" s="117">
        <v>249</v>
      </c>
      <c r="J586" s="117">
        <v>10</v>
      </c>
      <c r="K586" s="118">
        <f t="shared" si="8"/>
        <v>4.0160642570281124E-2</v>
      </c>
      <c r="L586" s="115" t="s">
        <v>44</v>
      </c>
      <c r="M586" s="115" t="s">
        <v>44</v>
      </c>
    </row>
    <row r="587" spans="3:13" s="110" customFormat="1" ht="15.75" x14ac:dyDescent="0.2">
      <c r="C587" s="115" t="s">
        <v>2746</v>
      </c>
      <c r="D587" s="115" t="s">
        <v>44</v>
      </c>
      <c r="E587" s="115" t="s">
        <v>1042</v>
      </c>
      <c r="F587" s="114" t="s">
        <v>651</v>
      </c>
      <c r="G587" s="115" t="s">
        <v>403</v>
      </c>
      <c r="H587" s="116" t="s">
        <v>2706</v>
      </c>
      <c r="I587" s="117">
        <v>242</v>
      </c>
      <c r="J587" s="117">
        <v>14</v>
      </c>
      <c r="K587" s="118">
        <f t="shared" si="8"/>
        <v>5.7851239669421489E-2</v>
      </c>
      <c r="L587" s="115" t="s">
        <v>44</v>
      </c>
      <c r="M587" s="115" t="s">
        <v>44</v>
      </c>
    </row>
    <row r="588" spans="3:13" s="110" customFormat="1" ht="15.75" x14ac:dyDescent="0.2">
      <c r="C588" s="115" t="s">
        <v>2746</v>
      </c>
      <c r="D588" s="115" t="s">
        <v>44</v>
      </c>
      <c r="E588" s="115" t="s">
        <v>1042</v>
      </c>
      <c r="F588" s="114" t="s">
        <v>648</v>
      </c>
      <c r="G588" s="115" t="s">
        <v>403</v>
      </c>
      <c r="H588" s="116" t="s">
        <v>2706</v>
      </c>
      <c r="I588" s="117">
        <v>218</v>
      </c>
      <c r="J588" s="117">
        <v>11</v>
      </c>
      <c r="K588" s="118">
        <f t="shared" si="8"/>
        <v>5.0458715596330278E-2</v>
      </c>
      <c r="L588" s="115" t="s">
        <v>44</v>
      </c>
      <c r="M588" s="115" t="s">
        <v>44</v>
      </c>
    </row>
    <row r="589" spans="3:13" s="110" customFormat="1" ht="15.75" x14ac:dyDescent="0.2">
      <c r="C589" s="115" t="s">
        <v>2746</v>
      </c>
      <c r="D589" s="115" t="s">
        <v>44</v>
      </c>
      <c r="E589" s="115" t="s">
        <v>859</v>
      </c>
      <c r="F589" s="114" t="s">
        <v>195</v>
      </c>
      <c r="G589" s="115" t="s">
        <v>405</v>
      </c>
      <c r="H589" s="116" t="s">
        <v>2706</v>
      </c>
      <c r="I589" s="117">
        <v>1340</v>
      </c>
      <c r="J589" s="117">
        <v>56</v>
      </c>
      <c r="K589" s="118">
        <f t="shared" si="8"/>
        <v>4.1791044776119404E-2</v>
      </c>
      <c r="L589" s="115" t="s">
        <v>44</v>
      </c>
      <c r="M589" s="115" t="s">
        <v>42</v>
      </c>
    </row>
    <row r="590" spans="3:13" s="110" customFormat="1" ht="15.75" x14ac:dyDescent="0.2">
      <c r="C590" s="115" t="s">
        <v>2746</v>
      </c>
      <c r="D590" s="115" t="s">
        <v>44</v>
      </c>
      <c r="E590" s="115" t="s">
        <v>859</v>
      </c>
      <c r="F590" s="114" t="s">
        <v>633</v>
      </c>
      <c r="G590" s="115" t="s">
        <v>403</v>
      </c>
      <c r="H590" s="116" t="s">
        <v>2706</v>
      </c>
      <c r="I590" s="117">
        <v>176</v>
      </c>
      <c r="J590" s="117">
        <v>10</v>
      </c>
      <c r="K590" s="118">
        <f t="shared" si="8"/>
        <v>5.6818181818181816E-2</v>
      </c>
      <c r="L590" s="115" t="s">
        <v>44</v>
      </c>
      <c r="M590" s="115" t="s">
        <v>42</v>
      </c>
    </row>
    <row r="591" spans="3:13" s="110" customFormat="1" ht="15.75" x14ac:dyDescent="0.2">
      <c r="C591" s="115" t="s">
        <v>2746</v>
      </c>
      <c r="D591" s="115" t="s">
        <v>44</v>
      </c>
      <c r="E591" s="115" t="s">
        <v>859</v>
      </c>
      <c r="F591" s="114" t="s">
        <v>630</v>
      </c>
      <c r="G591" s="115" t="s">
        <v>405</v>
      </c>
      <c r="H591" s="116" t="s">
        <v>2706</v>
      </c>
      <c r="I591" s="117">
        <v>648</v>
      </c>
      <c r="J591" s="117">
        <v>30</v>
      </c>
      <c r="K591" s="118">
        <f t="shared" ref="K591:K654" si="9">+J591/I591</f>
        <v>4.6296296296296294E-2</v>
      </c>
      <c r="L591" s="115" t="s">
        <v>44</v>
      </c>
      <c r="M591" s="115" t="s">
        <v>42</v>
      </c>
    </row>
    <row r="592" spans="3:13" s="110" customFormat="1" ht="15.75" x14ac:dyDescent="0.2">
      <c r="C592" s="115" t="s">
        <v>2746</v>
      </c>
      <c r="D592" s="115" t="s">
        <v>44</v>
      </c>
      <c r="E592" s="115" t="s">
        <v>859</v>
      </c>
      <c r="F592" s="114" t="s">
        <v>192</v>
      </c>
      <c r="G592" s="115" t="s">
        <v>405</v>
      </c>
      <c r="H592" s="116" t="s">
        <v>2706</v>
      </c>
      <c r="I592" s="117">
        <v>1057</v>
      </c>
      <c r="J592" s="117">
        <v>49</v>
      </c>
      <c r="K592" s="118">
        <f t="shared" si="9"/>
        <v>4.6357615894039736E-2</v>
      </c>
      <c r="L592" s="115" t="s">
        <v>35</v>
      </c>
      <c r="M592" s="115" t="s">
        <v>32</v>
      </c>
    </row>
    <row r="593" spans="3:13" s="110" customFormat="1" ht="15.75" x14ac:dyDescent="0.2">
      <c r="C593" s="115" t="s">
        <v>2746</v>
      </c>
      <c r="D593" s="115" t="s">
        <v>44</v>
      </c>
      <c r="E593" s="115" t="s">
        <v>859</v>
      </c>
      <c r="F593" s="114" t="s">
        <v>193</v>
      </c>
      <c r="G593" s="115" t="s">
        <v>403</v>
      </c>
      <c r="H593" s="116" t="s">
        <v>2706</v>
      </c>
      <c r="I593" s="117">
        <v>443</v>
      </c>
      <c r="J593" s="117">
        <v>14</v>
      </c>
      <c r="K593" s="118">
        <f t="shared" si="9"/>
        <v>3.160270880361174E-2</v>
      </c>
      <c r="L593" s="115" t="s">
        <v>44</v>
      </c>
      <c r="M593" s="115" t="s">
        <v>36</v>
      </c>
    </row>
    <row r="594" spans="3:13" s="110" customFormat="1" ht="15.75" x14ac:dyDescent="0.2">
      <c r="C594" s="115" t="s">
        <v>2746</v>
      </c>
      <c r="D594" s="115" t="s">
        <v>44</v>
      </c>
      <c r="E594" s="115" t="s">
        <v>859</v>
      </c>
      <c r="F594" s="114" t="s">
        <v>635</v>
      </c>
      <c r="G594" s="115" t="s">
        <v>403</v>
      </c>
      <c r="H594" s="116" t="s">
        <v>2706</v>
      </c>
      <c r="I594" s="117">
        <v>295</v>
      </c>
      <c r="J594" s="117">
        <v>11</v>
      </c>
      <c r="K594" s="118">
        <f t="shared" si="9"/>
        <v>3.7288135593220341E-2</v>
      </c>
      <c r="L594" s="115" t="s">
        <v>44</v>
      </c>
      <c r="M594" s="115" t="s">
        <v>42</v>
      </c>
    </row>
    <row r="595" spans="3:13" s="110" customFormat="1" ht="15.75" x14ac:dyDescent="0.2">
      <c r="C595" s="115" t="s">
        <v>2746</v>
      </c>
      <c r="D595" s="115" t="s">
        <v>44</v>
      </c>
      <c r="E595" s="115" t="s">
        <v>859</v>
      </c>
      <c r="F595" s="114" t="s">
        <v>631</v>
      </c>
      <c r="G595" s="115" t="s">
        <v>404</v>
      </c>
      <c r="H595" s="116" t="s">
        <v>2706</v>
      </c>
      <c r="I595" s="117">
        <v>384</v>
      </c>
      <c r="J595" s="117">
        <v>24</v>
      </c>
      <c r="K595" s="118">
        <f t="shared" si="9"/>
        <v>6.25E-2</v>
      </c>
      <c r="L595" s="115" t="s">
        <v>44</v>
      </c>
      <c r="M595" s="115" t="s">
        <v>42</v>
      </c>
    </row>
    <row r="596" spans="3:13" s="110" customFormat="1" ht="15.75" x14ac:dyDescent="0.2">
      <c r="C596" s="115" t="s">
        <v>2746</v>
      </c>
      <c r="D596" s="115" t="s">
        <v>44</v>
      </c>
      <c r="E596" s="115" t="s">
        <v>859</v>
      </c>
      <c r="F596" s="114" t="s">
        <v>634</v>
      </c>
      <c r="G596" s="115" t="s">
        <v>403</v>
      </c>
      <c r="H596" s="116" t="s">
        <v>2706</v>
      </c>
      <c r="I596" s="117">
        <v>545</v>
      </c>
      <c r="J596" s="117">
        <v>10</v>
      </c>
      <c r="K596" s="118">
        <f t="shared" si="9"/>
        <v>1.834862385321101E-2</v>
      </c>
      <c r="L596" s="115" t="s">
        <v>44</v>
      </c>
      <c r="M596" s="115" t="s">
        <v>42</v>
      </c>
    </row>
    <row r="597" spans="3:13" s="110" customFormat="1" ht="15.75" x14ac:dyDescent="0.2">
      <c r="C597" s="115" t="s">
        <v>2746</v>
      </c>
      <c r="D597" s="115" t="s">
        <v>44</v>
      </c>
      <c r="E597" s="115" t="s">
        <v>859</v>
      </c>
      <c r="F597" s="114" t="s">
        <v>636</v>
      </c>
      <c r="G597" s="115" t="s">
        <v>405</v>
      </c>
      <c r="H597" s="116" t="s">
        <v>2706</v>
      </c>
      <c r="I597" s="117">
        <v>1021</v>
      </c>
      <c r="J597" s="117">
        <v>26</v>
      </c>
      <c r="K597" s="118">
        <f t="shared" si="9"/>
        <v>2.5465230166503428E-2</v>
      </c>
      <c r="L597" s="115" t="s">
        <v>35</v>
      </c>
      <c r="M597" s="115" t="s">
        <v>34</v>
      </c>
    </row>
    <row r="598" spans="3:13" s="110" customFormat="1" ht="15.75" x14ac:dyDescent="0.2">
      <c r="C598" s="115" t="s">
        <v>2746</v>
      </c>
      <c r="D598" s="115" t="s">
        <v>44</v>
      </c>
      <c r="E598" s="115" t="s">
        <v>859</v>
      </c>
      <c r="F598" s="114" t="s">
        <v>194</v>
      </c>
      <c r="G598" s="115" t="s">
        <v>403</v>
      </c>
      <c r="H598" s="116" t="s">
        <v>2706</v>
      </c>
      <c r="I598" s="117">
        <v>558</v>
      </c>
      <c r="J598" s="117">
        <v>20</v>
      </c>
      <c r="K598" s="118">
        <f t="shared" si="9"/>
        <v>3.5842293906810034E-2</v>
      </c>
      <c r="L598" s="115" t="s">
        <v>44</v>
      </c>
      <c r="M598" s="115" t="s">
        <v>42</v>
      </c>
    </row>
    <row r="599" spans="3:13" s="110" customFormat="1" ht="15.75" x14ac:dyDescent="0.2">
      <c r="C599" s="115" t="s">
        <v>2746</v>
      </c>
      <c r="D599" s="115" t="s">
        <v>44</v>
      </c>
      <c r="E599" s="115" t="s">
        <v>859</v>
      </c>
      <c r="F599" s="114" t="s">
        <v>632</v>
      </c>
      <c r="G599" s="115" t="s">
        <v>403</v>
      </c>
      <c r="H599" s="116" t="s">
        <v>2706</v>
      </c>
      <c r="I599" s="117">
        <v>602</v>
      </c>
      <c r="J599" s="117">
        <v>37</v>
      </c>
      <c r="K599" s="118">
        <f t="shared" si="9"/>
        <v>6.1461794019933555E-2</v>
      </c>
      <c r="L599" s="115" t="s">
        <v>44</v>
      </c>
      <c r="M599" s="115" t="s">
        <v>42</v>
      </c>
    </row>
    <row r="600" spans="3:13" s="110" customFormat="1" ht="15.75" x14ac:dyDescent="0.2">
      <c r="C600" s="115" t="s">
        <v>2746</v>
      </c>
      <c r="D600" s="115" t="s">
        <v>44</v>
      </c>
      <c r="E600" s="115" t="s">
        <v>859</v>
      </c>
      <c r="F600" s="114" t="s">
        <v>637</v>
      </c>
      <c r="G600" s="115" t="s">
        <v>405</v>
      </c>
      <c r="H600" s="116" t="s">
        <v>2706</v>
      </c>
      <c r="I600" s="117">
        <v>777</v>
      </c>
      <c r="J600" s="117">
        <v>31</v>
      </c>
      <c r="K600" s="118">
        <f t="shared" si="9"/>
        <v>3.9897039897039896E-2</v>
      </c>
      <c r="L600" s="115" t="s">
        <v>35</v>
      </c>
      <c r="M600" s="115" t="s">
        <v>32</v>
      </c>
    </row>
    <row r="601" spans="3:13" s="110" customFormat="1" ht="15.75" x14ac:dyDescent="0.2">
      <c r="C601" s="115" t="s">
        <v>2746</v>
      </c>
      <c r="D601" s="115" t="s">
        <v>44</v>
      </c>
      <c r="E601" s="115" t="s">
        <v>41</v>
      </c>
      <c r="F601" s="114" t="s">
        <v>191</v>
      </c>
      <c r="G601" s="115" t="s">
        <v>405</v>
      </c>
      <c r="H601" s="116" t="s">
        <v>2705</v>
      </c>
      <c r="I601" s="117">
        <v>2051</v>
      </c>
      <c r="J601" s="117">
        <v>85</v>
      </c>
      <c r="K601" s="118">
        <f t="shared" si="9"/>
        <v>4.1443198439785472E-2</v>
      </c>
      <c r="L601" s="115" t="s">
        <v>44</v>
      </c>
      <c r="M601" s="115" t="s">
        <v>41</v>
      </c>
    </row>
    <row r="602" spans="3:13" s="110" customFormat="1" ht="15.75" x14ac:dyDescent="0.2">
      <c r="C602" s="115" t="s">
        <v>2746</v>
      </c>
      <c r="D602" s="115" t="s">
        <v>44</v>
      </c>
      <c r="E602" s="115" t="s">
        <v>41</v>
      </c>
      <c r="F602" s="114" t="s">
        <v>187</v>
      </c>
      <c r="G602" s="115" t="s">
        <v>405</v>
      </c>
      <c r="H602" s="116" t="s">
        <v>2706</v>
      </c>
      <c r="I602" s="117">
        <v>1777</v>
      </c>
      <c r="J602" s="117">
        <v>66</v>
      </c>
      <c r="K602" s="118">
        <f t="shared" si="9"/>
        <v>3.7141249296567251E-2</v>
      </c>
      <c r="L602" s="115" t="s">
        <v>44</v>
      </c>
      <c r="M602" s="115" t="s">
        <v>40</v>
      </c>
    </row>
    <row r="603" spans="3:13" s="110" customFormat="1" ht="15.75" x14ac:dyDescent="0.2">
      <c r="C603" s="115" t="s">
        <v>2746</v>
      </c>
      <c r="D603" s="115" t="s">
        <v>44</v>
      </c>
      <c r="E603" s="115" t="s">
        <v>41</v>
      </c>
      <c r="F603" s="114" t="s">
        <v>190</v>
      </c>
      <c r="G603" s="115" t="s">
        <v>404</v>
      </c>
      <c r="H603" s="116" t="s">
        <v>2705</v>
      </c>
      <c r="I603" s="117">
        <v>882</v>
      </c>
      <c r="J603" s="117">
        <v>47</v>
      </c>
      <c r="K603" s="118">
        <f t="shared" si="9"/>
        <v>5.328798185941043E-2</v>
      </c>
      <c r="L603" s="115" t="s">
        <v>44</v>
      </c>
      <c r="M603" s="115" t="s">
        <v>41</v>
      </c>
    </row>
    <row r="604" spans="3:13" s="110" customFormat="1" ht="15.75" x14ac:dyDescent="0.2">
      <c r="C604" s="115" t="s">
        <v>2746</v>
      </c>
      <c r="D604" s="115" t="s">
        <v>44</v>
      </c>
      <c r="E604" s="115" t="s">
        <v>41</v>
      </c>
      <c r="F604" s="114" t="s">
        <v>638</v>
      </c>
      <c r="G604" s="115" t="s">
        <v>403</v>
      </c>
      <c r="H604" s="116" t="s">
        <v>2706</v>
      </c>
      <c r="I604" s="117">
        <v>675</v>
      </c>
      <c r="J604" s="117">
        <v>37</v>
      </c>
      <c r="K604" s="118">
        <f t="shared" si="9"/>
        <v>5.4814814814814816E-2</v>
      </c>
      <c r="L604" s="115" t="s">
        <v>44</v>
      </c>
      <c r="M604" s="115" t="s">
        <v>40</v>
      </c>
    </row>
    <row r="605" spans="3:13" s="110" customFormat="1" ht="15.75" x14ac:dyDescent="0.2">
      <c r="C605" s="115" t="s">
        <v>2746</v>
      </c>
      <c r="D605" s="115" t="s">
        <v>44</v>
      </c>
      <c r="E605" s="115" t="s">
        <v>41</v>
      </c>
      <c r="F605" s="114" t="s">
        <v>189</v>
      </c>
      <c r="G605" s="115" t="s">
        <v>404</v>
      </c>
      <c r="H605" s="116" t="s">
        <v>2705</v>
      </c>
      <c r="I605" s="117">
        <v>778</v>
      </c>
      <c r="J605" s="117">
        <v>28</v>
      </c>
      <c r="K605" s="118">
        <f t="shared" si="9"/>
        <v>3.5989717223650387E-2</v>
      </c>
      <c r="L605" s="115" t="s">
        <v>44</v>
      </c>
      <c r="M605" s="115" t="s">
        <v>41</v>
      </c>
    </row>
    <row r="606" spans="3:13" s="110" customFormat="1" ht="15.75" x14ac:dyDescent="0.2">
      <c r="C606" s="115" t="s">
        <v>2746</v>
      </c>
      <c r="D606" s="115" t="s">
        <v>44</v>
      </c>
      <c r="E606" s="115" t="s">
        <v>41</v>
      </c>
      <c r="F606" s="114" t="s">
        <v>185</v>
      </c>
      <c r="G606" s="115" t="s">
        <v>404</v>
      </c>
      <c r="H606" s="116" t="s">
        <v>2705</v>
      </c>
      <c r="I606" s="117">
        <v>752</v>
      </c>
      <c r="J606" s="117">
        <v>45</v>
      </c>
      <c r="K606" s="118">
        <f t="shared" si="9"/>
        <v>5.9840425531914897E-2</v>
      </c>
      <c r="L606" s="115" t="s">
        <v>44</v>
      </c>
      <c r="M606" s="115" t="s">
        <v>43</v>
      </c>
    </row>
    <row r="607" spans="3:13" s="110" customFormat="1" ht="15.75" x14ac:dyDescent="0.2">
      <c r="C607" s="115" t="s">
        <v>2746</v>
      </c>
      <c r="D607" s="115" t="s">
        <v>44</v>
      </c>
      <c r="E607" s="115" t="s">
        <v>41</v>
      </c>
      <c r="F607" s="114" t="s">
        <v>186</v>
      </c>
      <c r="G607" s="115" t="s">
        <v>404</v>
      </c>
      <c r="H607" s="116" t="s">
        <v>2706</v>
      </c>
      <c r="I607" s="117">
        <v>533</v>
      </c>
      <c r="J607" s="117">
        <v>21</v>
      </c>
      <c r="K607" s="118">
        <f t="shared" si="9"/>
        <v>3.9399624765478425E-2</v>
      </c>
      <c r="L607" s="115" t="s">
        <v>44</v>
      </c>
      <c r="M607" s="115" t="s">
        <v>40</v>
      </c>
    </row>
    <row r="608" spans="3:13" s="110" customFormat="1" ht="15.75" x14ac:dyDescent="0.2">
      <c r="C608" s="115" t="s">
        <v>2746</v>
      </c>
      <c r="D608" s="115" t="s">
        <v>44</v>
      </c>
      <c r="E608" s="115" t="s">
        <v>41</v>
      </c>
      <c r="F608" s="114" t="s">
        <v>188</v>
      </c>
      <c r="G608" s="115" t="s">
        <v>403</v>
      </c>
      <c r="H608" s="116" t="s">
        <v>2705</v>
      </c>
      <c r="I608" s="117">
        <v>927</v>
      </c>
      <c r="J608" s="117">
        <v>57</v>
      </c>
      <c r="K608" s="118">
        <f t="shared" si="9"/>
        <v>6.1488673139158574E-2</v>
      </c>
      <c r="L608" s="115" t="s">
        <v>44</v>
      </c>
      <c r="M608" s="115" t="s">
        <v>41</v>
      </c>
    </row>
    <row r="609" spans="3:13" s="110" customFormat="1" ht="15.75" x14ac:dyDescent="0.2">
      <c r="C609" s="115" t="s">
        <v>2746</v>
      </c>
      <c r="D609" s="115" t="s">
        <v>44</v>
      </c>
      <c r="E609" s="115" t="s">
        <v>41</v>
      </c>
      <c r="F609" s="114" t="s">
        <v>184</v>
      </c>
      <c r="G609" s="115" t="s">
        <v>403</v>
      </c>
      <c r="H609" s="116" t="s">
        <v>2705</v>
      </c>
      <c r="I609" s="117">
        <v>500</v>
      </c>
      <c r="J609" s="117">
        <v>21</v>
      </c>
      <c r="K609" s="118">
        <f t="shared" si="9"/>
        <v>4.2000000000000003E-2</v>
      </c>
      <c r="L609" s="115" t="s">
        <v>44</v>
      </c>
      <c r="M609" s="115" t="s">
        <v>43</v>
      </c>
    </row>
    <row r="610" spans="3:13" s="110" customFormat="1" ht="15.75" x14ac:dyDescent="0.2">
      <c r="C610" s="115" t="s">
        <v>2746</v>
      </c>
      <c r="D610" s="115" t="s">
        <v>44</v>
      </c>
      <c r="E610" s="115" t="s">
        <v>36</v>
      </c>
      <c r="F610" s="114" t="s">
        <v>660</v>
      </c>
      <c r="G610" s="115" t="s">
        <v>403</v>
      </c>
      <c r="H610" s="116" t="s">
        <v>2706</v>
      </c>
      <c r="I610" s="117">
        <v>461</v>
      </c>
      <c r="J610" s="117">
        <v>18</v>
      </c>
      <c r="K610" s="118">
        <f t="shared" si="9"/>
        <v>3.9045553145336226E-2</v>
      </c>
      <c r="L610" s="115" t="s">
        <v>44</v>
      </c>
      <c r="M610" s="115" t="s">
        <v>36</v>
      </c>
    </row>
    <row r="611" spans="3:13" s="110" customFormat="1" ht="15.75" x14ac:dyDescent="0.2">
      <c r="C611" s="115" t="s">
        <v>2746</v>
      </c>
      <c r="D611" s="115" t="s">
        <v>44</v>
      </c>
      <c r="E611" s="115" t="s">
        <v>36</v>
      </c>
      <c r="F611" s="114" t="s">
        <v>182</v>
      </c>
      <c r="G611" s="115" t="s">
        <v>405</v>
      </c>
      <c r="H611" s="116" t="s">
        <v>2706</v>
      </c>
      <c r="I611" s="117">
        <v>947</v>
      </c>
      <c r="J611" s="117">
        <v>51</v>
      </c>
      <c r="K611" s="118">
        <f t="shared" si="9"/>
        <v>5.385427666314678E-2</v>
      </c>
      <c r="L611" s="115" t="s">
        <v>44</v>
      </c>
      <c r="M611" s="115" t="s">
        <v>36</v>
      </c>
    </row>
    <row r="612" spans="3:13" s="110" customFormat="1" ht="15.75" x14ac:dyDescent="0.2">
      <c r="C612" s="115" t="s">
        <v>2746</v>
      </c>
      <c r="D612" s="115" t="s">
        <v>44</v>
      </c>
      <c r="E612" s="115" t="s">
        <v>36</v>
      </c>
      <c r="F612" s="114" t="s">
        <v>181</v>
      </c>
      <c r="G612" s="115" t="s">
        <v>403</v>
      </c>
      <c r="H612" s="116" t="s">
        <v>2706</v>
      </c>
      <c r="I612" s="117">
        <v>572</v>
      </c>
      <c r="J612" s="117">
        <v>30</v>
      </c>
      <c r="K612" s="118">
        <f t="shared" si="9"/>
        <v>5.2447552447552448E-2</v>
      </c>
      <c r="L612" s="115" t="s">
        <v>44</v>
      </c>
      <c r="M612" s="115" t="s">
        <v>36</v>
      </c>
    </row>
    <row r="613" spans="3:13" s="110" customFormat="1" ht="15.75" x14ac:dyDescent="0.2">
      <c r="C613" s="115" t="s">
        <v>2746</v>
      </c>
      <c r="D613" s="115" t="s">
        <v>44</v>
      </c>
      <c r="E613" s="115" t="s">
        <v>36</v>
      </c>
      <c r="F613" s="114" t="s">
        <v>183</v>
      </c>
      <c r="G613" s="115" t="s">
        <v>405</v>
      </c>
      <c r="H613" s="116" t="s">
        <v>2706</v>
      </c>
      <c r="I613" s="117">
        <v>1593</v>
      </c>
      <c r="J613" s="117">
        <v>70</v>
      </c>
      <c r="K613" s="118">
        <f t="shared" si="9"/>
        <v>4.3942247332077841E-2</v>
      </c>
      <c r="L613" s="115" t="s">
        <v>44</v>
      </c>
      <c r="M613" s="115" t="s">
        <v>36</v>
      </c>
    </row>
    <row r="614" spans="3:13" s="110" customFormat="1" ht="15.75" x14ac:dyDescent="0.2">
      <c r="C614" s="115" t="s">
        <v>2746</v>
      </c>
      <c r="D614" s="115" t="s">
        <v>44</v>
      </c>
      <c r="E614" s="115" t="s">
        <v>36</v>
      </c>
      <c r="F614" s="114" t="s">
        <v>180</v>
      </c>
      <c r="G614" s="115" t="s">
        <v>403</v>
      </c>
      <c r="H614" s="116" t="s">
        <v>2706</v>
      </c>
      <c r="I614" s="117">
        <v>641</v>
      </c>
      <c r="J614" s="117">
        <v>55</v>
      </c>
      <c r="K614" s="118">
        <f t="shared" si="9"/>
        <v>8.5803432137285487E-2</v>
      </c>
      <c r="L614" s="115" t="s">
        <v>44</v>
      </c>
      <c r="M614" s="115" t="s">
        <v>36</v>
      </c>
    </row>
    <row r="615" spans="3:13" s="110" customFormat="1" ht="15.75" x14ac:dyDescent="0.2">
      <c r="C615" s="115" t="s">
        <v>2746</v>
      </c>
      <c r="D615" s="115" t="s">
        <v>44</v>
      </c>
      <c r="E615" s="115" t="s">
        <v>2343</v>
      </c>
      <c r="F615" s="114" t="s">
        <v>802</v>
      </c>
      <c r="G615" s="115" t="s">
        <v>403</v>
      </c>
      <c r="H615" s="116" t="s">
        <v>2705</v>
      </c>
      <c r="I615" s="117">
        <v>274</v>
      </c>
      <c r="J615" s="117">
        <v>9</v>
      </c>
      <c r="K615" s="118">
        <f t="shared" si="9"/>
        <v>3.2846715328467155E-2</v>
      </c>
      <c r="L615" s="115" t="s">
        <v>35</v>
      </c>
      <c r="M615" s="115" t="s">
        <v>29</v>
      </c>
    </row>
    <row r="616" spans="3:13" s="110" customFormat="1" ht="15.75" x14ac:dyDescent="0.2">
      <c r="C616" s="115" t="s">
        <v>2746</v>
      </c>
      <c r="D616" s="115" t="s">
        <v>44</v>
      </c>
      <c r="E616" s="115" t="s">
        <v>2343</v>
      </c>
      <c r="F616" s="114" t="s">
        <v>172</v>
      </c>
      <c r="G616" s="115" t="s">
        <v>403</v>
      </c>
      <c r="H616" s="116" t="s">
        <v>2705</v>
      </c>
      <c r="I616" s="117">
        <v>328</v>
      </c>
      <c r="J616" s="117">
        <v>11</v>
      </c>
      <c r="K616" s="118">
        <f t="shared" si="9"/>
        <v>3.3536585365853661E-2</v>
      </c>
      <c r="L616" s="115" t="s">
        <v>35</v>
      </c>
      <c r="M616" s="115" t="s">
        <v>29</v>
      </c>
    </row>
    <row r="617" spans="3:13" s="110" customFormat="1" ht="15.75" x14ac:dyDescent="0.2">
      <c r="C617" s="115" t="s">
        <v>2746</v>
      </c>
      <c r="D617" s="115" t="s">
        <v>44</v>
      </c>
      <c r="E617" s="115" t="s">
        <v>2343</v>
      </c>
      <c r="F617" s="114" t="s">
        <v>178</v>
      </c>
      <c r="G617" s="115" t="s">
        <v>405</v>
      </c>
      <c r="H617" s="116" t="s">
        <v>2705</v>
      </c>
      <c r="I617" s="117">
        <v>1519</v>
      </c>
      <c r="J617" s="117">
        <v>41</v>
      </c>
      <c r="K617" s="118">
        <f t="shared" si="9"/>
        <v>2.6991441737985518E-2</v>
      </c>
      <c r="L617" s="115" t="s">
        <v>35</v>
      </c>
      <c r="M617" s="115" t="s">
        <v>29</v>
      </c>
    </row>
    <row r="618" spans="3:13" s="110" customFormat="1" ht="15.75" x14ac:dyDescent="0.2">
      <c r="C618" s="115" t="s">
        <v>2746</v>
      </c>
      <c r="D618" s="115" t="s">
        <v>44</v>
      </c>
      <c r="E618" s="115" t="s">
        <v>2343</v>
      </c>
      <c r="F618" s="114" t="s">
        <v>174</v>
      </c>
      <c r="G618" s="115" t="s">
        <v>403</v>
      </c>
      <c r="H618" s="116" t="s">
        <v>2705</v>
      </c>
      <c r="I618" s="117">
        <v>435</v>
      </c>
      <c r="J618" s="117">
        <v>16</v>
      </c>
      <c r="K618" s="118">
        <f t="shared" si="9"/>
        <v>3.6781609195402298E-2</v>
      </c>
      <c r="L618" s="115" t="s">
        <v>35</v>
      </c>
      <c r="M618" s="115" t="s">
        <v>29</v>
      </c>
    </row>
    <row r="619" spans="3:13" s="110" customFormat="1" ht="15.75" x14ac:dyDescent="0.2">
      <c r="C619" s="115" t="s">
        <v>2746</v>
      </c>
      <c r="D619" s="115" t="s">
        <v>44</v>
      </c>
      <c r="E619" s="115" t="s">
        <v>2343</v>
      </c>
      <c r="F619" s="114" t="s">
        <v>177</v>
      </c>
      <c r="G619" s="115" t="s">
        <v>404</v>
      </c>
      <c r="H619" s="116" t="s">
        <v>2705</v>
      </c>
      <c r="I619" s="117">
        <v>1004</v>
      </c>
      <c r="J619" s="117">
        <v>30</v>
      </c>
      <c r="K619" s="118">
        <f t="shared" si="9"/>
        <v>2.9880478087649404E-2</v>
      </c>
      <c r="L619" s="115" t="s">
        <v>35</v>
      </c>
      <c r="M619" s="115" t="s">
        <v>29</v>
      </c>
    </row>
    <row r="620" spans="3:13" s="110" customFormat="1" ht="15.75" x14ac:dyDescent="0.2">
      <c r="C620" s="115" t="s">
        <v>2746</v>
      </c>
      <c r="D620" s="115" t="s">
        <v>44</v>
      </c>
      <c r="E620" s="115" t="s">
        <v>2343</v>
      </c>
      <c r="F620" s="114" t="s">
        <v>176</v>
      </c>
      <c r="G620" s="115" t="s">
        <v>404</v>
      </c>
      <c r="H620" s="116" t="s">
        <v>2705</v>
      </c>
      <c r="I620" s="117">
        <v>701</v>
      </c>
      <c r="J620" s="117">
        <v>20</v>
      </c>
      <c r="K620" s="118">
        <f t="shared" si="9"/>
        <v>2.8530670470756064E-2</v>
      </c>
      <c r="L620" s="115" t="s">
        <v>35</v>
      </c>
      <c r="M620" s="115" t="s">
        <v>29</v>
      </c>
    </row>
    <row r="621" spans="3:13" s="110" customFormat="1" ht="15.75" x14ac:dyDescent="0.2">
      <c r="C621" s="115" t="s">
        <v>2746</v>
      </c>
      <c r="D621" s="115" t="s">
        <v>44</v>
      </c>
      <c r="E621" s="115" t="s">
        <v>2343</v>
      </c>
      <c r="F621" s="114" t="s">
        <v>175</v>
      </c>
      <c r="G621" s="115" t="s">
        <v>405</v>
      </c>
      <c r="H621" s="116" t="s">
        <v>2705</v>
      </c>
      <c r="I621" s="117">
        <v>1304</v>
      </c>
      <c r="J621" s="117">
        <v>25</v>
      </c>
      <c r="K621" s="118">
        <f t="shared" si="9"/>
        <v>1.9171779141104295E-2</v>
      </c>
      <c r="L621" s="115" t="s">
        <v>35</v>
      </c>
      <c r="M621" s="115" t="s">
        <v>29</v>
      </c>
    </row>
    <row r="622" spans="3:13" s="110" customFormat="1" ht="15.75" x14ac:dyDescent="0.2">
      <c r="C622" s="115" t="s">
        <v>2746</v>
      </c>
      <c r="D622" s="115" t="s">
        <v>44</v>
      </c>
      <c r="E622" s="115" t="s">
        <v>2343</v>
      </c>
      <c r="F622" s="114" t="s">
        <v>173</v>
      </c>
      <c r="G622" s="115" t="s">
        <v>404</v>
      </c>
      <c r="H622" s="116" t="s">
        <v>2705</v>
      </c>
      <c r="I622" s="117">
        <v>968</v>
      </c>
      <c r="J622" s="117">
        <v>26</v>
      </c>
      <c r="K622" s="118">
        <f t="shared" si="9"/>
        <v>2.6859504132231406E-2</v>
      </c>
      <c r="L622" s="115" t="s">
        <v>35</v>
      </c>
      <c r="M622" s="115" t="s">
        <v>29</v>
      </c>
    </row>
    <row r="623" spans="3:13" s="110" customFormat="1" ht="15.75" x14ac:dyDescent="0.2">
      <c r="C623" s="115" t="s">
        <v>2746</v>
      </c>
      <c r="D623" s="115" t="s">
        <v>44</v>
      </c>
      <c r="E623" s="115" t="s">
        <v>2343</v>
      </c>
      <c r="F623" s="114" t="s">
        <v>179</v>
      </c>
      <c r="G623" s="115" t="s">
        <v>405</v>
      </c>
      <c r="H623" s="116" t="s">
        <v>2705</v>
      </c>
      <c r="I623" s="117">
        <v>1859</v>
      </c>
      <c r="J623" s="117">
        <v>90</v>
      </c>
      <c r="K623" s="118">
        <f t="shared" si="9"/>
        <v>4.8413125336202262E-2</v>
      </c>
      <c r="L623" s="115" t="s">
        <v>35</v>
      </c>
      <c r="M623" s="115" t="s">
        <v>29</v>
      </c>
    </row>
    <row r="624" spans="3:13" s="110" customFormat="1" ht="15.75" x14ac:dyDescent="0.2">
      <c r="C624" s="115" t="s">
        <v>2746</v>
      </c>
      <c r="D624" s="115" t="s">
        <v>35</v>
      </c>
      <c r="E624" s="115" t="s">
        <v>35</v>
      </c>
      <c r="F624" s="114" t="s">
        <v>692</v>
      </c>
      <c r="G624" s="115" t="s">
        <v>403</v>
      </c>
      <c r="H624" s="116" t="s">
        <v>2706</v>
      </c>
      <c r="I624" s="117">
        <v>265</v>
      </c>
      <c r="J624" s="117">
        <v>20</v>
      </c>
      <c r="K624" s="118">
        <f t="shared" si="9"/>
        <v>7.5471698113207544E-2</v>
      </c>
      <c r="L624" s="115" t="s">
        <v>35</v>
      </c>
      <c r="M624" s="115" t="s">
        <v>35</v>
      </c>
    </row>
    <row r="625" spans="3:13" s="110" customFormat="1" ht="15.75" x14ac:dyDescent="0.2">
      <c r="C625" s="115" t="s">
        <v>2746</v>
      </c>
      <c r="D625" s="115" t="s">
        <v>35</v>
      </c>
      <c r="E625" s="115" t="s">
        <v>35</v>
      </c>
      <c r="F625" s="114" t="s">
        <v>169</v>
      </c>
      <c r="G625" s="115" t="s">
        <v>405</v>
      </c>
      <c r="H625" s="116" t="s">
        <v>2706</v>
      </c>
      <c r="I625" s="117">
        <v>553</v>
      </c>
      <c r="J625" s="117">
        <v>10</v>
      </c>
      <c r="K625" s="118">
        <f t="shared" si="9"/>
        <v>1.8083182640144666E-2</v>
      </c>
      <c r="L625" s="115" t="s">
        <v>35</v>
      </c>
      <c r="M625" s="115" t="s">
        <v>35</v>
      </c>
    </row>
    <row r="626" spans="3:13" s="110" customFormat="1" ht="15.75" x14ac:dyDescent="0.2">
      <c r="C626" s="115" t="s">
        <v>2746</v>
      </c>
      <c r="D626" s="115" t="s">
        <v>35</v>
      </c>
      <c r="E626" s="115" t="s">
        <v>35</v>
      </c>
      <c r="F626" s="114" t="s">
        <v>691</v>
      </c>
      <c r="G626" s="115" t="s">
        <v>403</v>
      </c>
      <c r="H626" s="116" t="s">
        <v>2706</v>
      </c>
      <c r="I626" s="117">
        <v>306</v>
      </c>
      <c r="J626" s="117">
        <v>20</v>
      </c>
      <c r="K626" s="118">
        <f t="shared" si="9"/>
        <v>6.535947712418301E-2</v>
      </c>
      <c r="L626" s="115" t="s">
        <v>35</v>
      </c>
      <c r="M626" s="115" t="s">
        <v>35</v>
      </c>
    </row>
    <row r="627" spans="3:13" s="110" customFormat="1" ht="15.75" x14ac:dyDescent="0.2">
      <c r="C627" s="115" t="s">
        <v>2746</v>
      </c>
      <c r="D627" s="115" t="s">
        <v>35</v>
      </c>
      <c r="E627" s="115" t="s">
        <v>35</v>
      </c>
      <c r="F627" s="114" t="s">
        <v>689</v>
      </c>
      <c r="G627" s="115" t="s">
        <v>403</v>
      </c>
      <c r="H627" s="116" t="s">
        <v>2706</v>
      </c>
      <c r="I627" s="117">
        <v>220</v>
      </c>
      <c r="J627" s="117">
        <v>17</v>
      </c>
      <c r="K627" s="118">
        <f t="shared" si="9"/>
        <v>7.7272727272727271E-2</v>
      </c>
      <c r="L627" s="115" t="s">
        <v>35</v>
      </c>
      <c r="M627" s="115" t="s">
        <v>35</v>
      </c>
    </row>
    <row r="628" spans="3:13" s="110" customFormat="1" ht="15.75" x14ac:dyDescent="0.2">
      <c r="C628" s="115" t="s">
        <v>2746</v>
      </c>
      <c r="D628" s="115" t="s">
        <v>35</v>
      </c>
      <c r="E628" s="115" t="s">
        <v>35</v>
      </c>
      <c r="F628" s="114" t="s">
        <v>695</v>
      </c>
      <c r="G628" s="115" t="s">
        <v>403</v>
      </c>
      <c r="H628" s="116" t="s">
        <v>2706</v>
      </c>
      <c r="I628" s="117">
        <v>320</v>
      </c>
      <c r="J628" s="117">
        <v>15</v>
      </c>
      <c r="K628" s="118">
        <f t="shared" si="9"/>
        <v>4.6875E-2</v>
      </c>
      <c r="L628" s="115" t="s">
        <v>35</v>
      </c>
      <c r="M628" s="115" t="s">
        <v>35</v>
      </c>
    </row>
    <row r="629" spans="3:13" s="110" customFormat="1" ht="15.75" x14ac:dyDescent="0.2">
      <c r="C629" s="115" t="s">
        <v>2746</v>
      </c>
      <c r="D629" s="115" t="s">
        <v>35</v>
      </c>
      <c r="E629" s="115" t="s">
        <v>35</v>
      </c>
      <c r="F629" s="114" t="s">
        <v>690</v>
      </c>
      <c r="G629" s="115" t="s">
        <v>403</v>
      </c>
      <c r="H629" s="116" t="s">
        <v>2706</v>
      </c>
      <c r="I629" s="117">
        <v>302</v>
      </c>
      <c r="J629" s="117">
        <v>18</v>
      </c>
      <c r="K629" s="118">
        <f t="shared" si="9"/>
        <v>5.9602649006622516E-2</v>
      </c>
      <c r="L629" s="115" t="s">
        <v>35</v>
      </c>
      <c r="M629" s="115" t="s">
        <v>35</v>
      </c>
    </row>
    <row r="630" spans="3:13" s="110" customFormat="1" ht="15.75" x14ac:dyDescent="0.2">
      <c r="C630" s="115" t="s">
        <v>2746</v>
      </c>
      <c r="D630" s="115" t="s">
        <v>35</v>
      </c>
      <c r="E630" s="115" t="s">
        <v>35</v>
      </c>
      <c r="F630" s="114" t="s">
        <v>799</v>
      </c>
      <c r="G630" s="115" t="s">
        <v>403</v>
      </c>
      <c r="H630" s="116" t="s">
        <v>2706</v>
      </c>
      <c r="I630" s="117">
        <v>146</v>
      </c>
      <c r="J630" s="117">
        <v>17</v>
      </c>
      <c r="K630" s="118">
        <f t="shared" si="9"/>
        <v>0.11643835616438356</v>
      </c>
      <c r="L630" s="115" t="s">
        <v>35</v>
      </c>
      <c r="M630" s="115" t="s">
        <v>35</v>
      </c>
    </row>
    <row r="631" spans="3:13" s="110" customFormat="1" ht="15.75" x14ac:dyDescent="0.2">
      <c r="C631" s="115" t="s">
        <v>2746</v>
      </c>
      <c r="D631" s="115" t="s">
        <v>35</v>
      </c>
      <c r="E631" s="115" t="s">
        <v>35</v>
      </c>
      <c r="F631" s="114" t="s">
        <v>685</v>
      </c>
      <c r="G631" s="115" t="s">
        <v>403</v>
      </c>
      <c r="H631" s="116" t="s">
        <v>2706</v>
      </c>
      <c r="I631" s="117">
        <v>421</v>
      </c>
      <c r="J631" s="117">
        <v>23</v>
      </c>
      <c r="K631" s="118">
        <f t="shared" si="9"/>
        <v>5.4631828978622329E-2</v>
      </c>
      <c r="L631" s="115" t="s">
        <v>35</v>
      </c>
      <c r="M631" s="115" t="s">
        <v>35</v>
      </c>
    </row>
    <row r="632" spans="3:13" s="110" customFormat="1" ht="15.75" x14ac:dyDescent="0.2">
      <c r="C632" s="115" t="s">
        <v>2746</v>
      </c>
      <c r="D632" s="115" t="s">
        <v>35</v>
      </c>
      <c r="E632" s="115" t="s">
        <v>35</v>
      </c>
      <c r="F632" s="114" t="s">
        <v>693</v>
      </c>
      <c r="G632" s="115" t="s">
        <v>403</v>
      </c>
      <c r="H632" s="116" t="s">
        <v>2706</v>
      </c>
      <c r="I632" s="117">
        <v>423</v>
      </c>
      <c r="J632" s="117">
        <v>25</v>
      </c>
      <c r="K632" s="118">
        <f t="shared" si="9"/>
        <v>5.9101654846335699E-2</v>
      </c>
      <c r="L632" s="115" t="s">
        <v>35</v>
      </c>
      <c r="M632" s="115" t="s">
        <v>35</v>
      </c>
    </row>
    <row r="633" spans="3:13" s="110" customFormat="1" ht="15.75" x14ac:dyDescent="0.2">
      <c r="C633" s="115" t="s">
        <v>2746</v>
      </c>
      <c r="D633" s="115" t="s">
        <v>35</v>
      </c>
      <c r="E633" s="115" t="s">
        <v>35</v>
      </c>
      <c r="F633" s="114" t="s">
        <v>687</v>
      </c>
      <c r="G633" s="115" t="s">
        <v>404</v>
      </c>
      <c r="H633" s="116" t="s">
        <v>2706</v>
      </c>
      <c r="I633" s="117">
        <v>744</v>
      </c>
      <c r="J633" s="117">
        <v>35</v>
      </c>
      <c r="K633" s="118">
        <f t="shared" si="9"/>
        <v>4.7043010752688172E-2</v>
      </c>
      <c r="L633" s="115" t="s">
        <v>35</v>
      </c>
      <c r="M633" s="115" t="s">
        <v>35</v>
      </c>
    </row>
    <row r="634" spans="3:13" s="110" customFormat="1" ht="15.75" x14ac:dyDescent="0.2">
      <c r="C634" s="115" t="s">
        <v>2746</v>
      </c>
      <c r="D634" s="115" t="s">
        <v>35</v>
      </c>
      <c r="E634" s="115" t="s">
        <v>35</v>
      </c>
      <c r="F634" s="114" t="s">
        <v>697</v>
      </c>
      <c r="G634" s="115" t="s">
        <v>403</v>
      </c>
      <c r="H634" s="116" t="s">
        <v>2706</v>
      </c>
      <c r="I634" s="117">
        <v>440</v>
      </c>
      <c r="J634" s="117">
        <v>9</v>
      </c>
      <c r="K634" s="118">
        <f t="shared" si="9"/>
        <v>2.0454545454545454E-2</v>
      </c>
      <c r="L634" s="115" t="s">
        <v>35</v>
      </c>
      <c r="M634" s="115" t="s">
        <v>35</v>
      </c>
    </row>
    <row r="635" spans="3:13" s="110" customFormat="1" ht="15.75" x14ac:dyDescent="0.2">
      <c r="C635" s="115" t="s">
        <v>2746</v>
      </c>
      <c r="D635" s="115" t="s">
        <v>35</v>
      </c>
      <c r="E635" s="115" t="s">
        <v>35</v>
      </c>
      <c r="F635" s="114" t="s">
        <v>686</v>
      </c>
      <c r="G635" s="115" t="s">
        <v>403</v>
      </c>
      <c r="H635" s="116" t="s">
        <v>2706</v>
      </c>
      <c r="I635" s="117">
        <v>366</v>
      </c>
      <c r="J635" s="117">
        <v>17</v>
      </c>
      <c r="K635" s="118">
        <f t="shared" si="9"/>
        <v>4.6448087431693992E-2</v>
      </c>
      <c r="L635" s="115" t="s">
        <v>35</v>
      </c>
      <c r="M635" s="115" t="s">
        <v>35</v>
      </c>
    </row>
    <row r="636" spans="3:13" s="110" customFormat="1" ht="15.75" x14ac:dyDescent="0.2">
      <c r="C636" s="115" t="s">
        <v>2746</v>
      </c>
      <c r="D636" s="115" t="s">
        <v>35</v>
      </c>
      <c r="E636" s="115" t="s">
        <v>35</v>
      </c>
      <c r="F636" s="114" t="s">
        <v>694</v>
      </c>
      <c r="G636" s="115" t="s">
        <v>403</v>
      </c>
      <c r="H636" s="116" t="s">
        <v>2706</v>
      </c>
      <c r="I636" s="117">
        <v>334</v>
      </c>
      <c r="J636" s="117">
        <v>16</v>
      </c>
      <c r="K636" s="118">
        <f t="shared" si="9"/>
        <v>4.790419161676647E-2</v>
      </c>
      <c r="L636" s="115" t="s">
        <v>35</v>
      </c>
      <c r="M636" s="115" t="s">
        <v>35</v>
      </c>
    </row>
    <row r="637" spans="3:13" s="110" customFormat="1" ht="15.75" x14ac:dyDescent="0.2">
      <c r="C637" s="115" t="s">
        <v>2746</v>
      </c>
      <c r="D637" s="115" t="s">
        <v>35</v>
      </c>
      <c r="E637" s="115" t="s">
        <v>35</v>
      </c>
      <c r="F637" s="114" t="s">
        <v>168</v>
      </c>
      <c r="G637" s="115" t="s">
        <v>403</v>
      </c>
      <c r="H637" s="116" t="s">
        <v>2706</v>
      </c>
      <c r="I637" s="117">
        <v>525</v>
      </c>
      <c r="J637" s="117">
        <v>21</v>
      </c>
      <c r="K637" s="118">
        <f t="shared" si="9"/>
        <v>0.04</v>
      </c>
      <c r="L637" s="115" t="s">
        <v>35</v>
      </c>
      <c r="M637" s="115" t="s">
        <v>35</v>
      </c>
    </row>
    <row r="638" spans="3:13" s="110" customFormat="1" ht="15.75" x14ac:dyDescent="0.2">
      <c r="C638" s="115" t="s">
        <v>2746</v>
      </c>
      <c r="D638" s="115" t="s">
        <v>35</v>
      </c>
      <c r="E638" s="115" t="s">
        <v>35</v>
      </c>
      <c r="F638" s="114" t="s">
        <v>170</v>
      </c>
      <c r="G638" s="115" t="s">
        <v>406</v>
      </c>
      <c r="H638" s="116" t="s">
        <v>2706</v>
      </c>
      <c r="I638" s="117">
        <v>6424</v>
      </c>
      <c r="J638" s="117">
        <v>168</v>
      </c>
      <c r="K638" s="118">
        <f t="shared" si="9"/>
        <v>2.6151930261519303E-2</v>
      </c>
      <c r="L638" s="115" t="s">
        <v>35</v>
      </c>
      <c r="M638" s="115" t="s">
        <v>35</v>
      </c>
    </row>
    <row r="639" spans="3:13" s="110" customFormat="1" ht="15.75" x14ac:dyDescent="0.2">
      <c r="C639" s="115" t="s">
        <v>2746</v>
      </c>
      <c r="D639" s="115" t="s">
        <v>35</v>
      </c>
      <c r="E639" s="115" t="s">
        <v>35</v>
      </c>
      <c r="F639" s="114" t="s">
        <v>688</v>
      </c>
      <c r="G639" s="115" t="s">
        <v>404</v>
      </c>
      <c r="H639" s="116" t="s">
        <v>2706</v>
      </c>
      <c r="I639" s="117">
        <v>552</v>
      </c>
      <c r="J639" s="117">
        <v>20</v>
      </c>
      <c r="K639" s="118">
        <f t="shared" si="9"/>
        <v>3.6231884057971016E-2</v>
      </c>
      <c r="L639" s="115" t="s">
        <v>35</v>
      </c>
      <c r="M639" s="115" t="s">
        <v>35</v>
      </c>
    </row>
    <row r="640" spans="3:13" s="110" customFormat="1" ht="15.75" x14ac:dyDescent="0.2">
      <c r="C640" s="115" t="s">
        <v>2746</v>
      </c>
      <c r="D640" s="115" t="s">
        <v>35</v>
      </c>
      <c r="E640" s="115" t="s">
        <v>35</v>
      </c>
      <c r="F640" s="114" t="s">
        <v>696</v>
      </c>
      <c r="G640" s="115" t="s">
        <v>403</v>
      </c>
      <c r="H640" s="116" t="s">
        <v>2706</v>
      </c>
      <c r="I640" s="117">
        <v>400</v>
      </c>
      <c r="J640" s="117">
        <v>12</v>
      </c>
      <c r="K640" s="118">
        <f t="shared" si="9"/>
        <v>0.03</v>
      </c>
      <c r="L640" s="115" t="s">
        <v>35</v>
      </c>
      <c r="M640" s="115" t="s">
        <v>35</v>
      </c>
    </row>
    <row r="641" spans="3:13" s="110" customFormat="1" ht="15.75" x14ac:dyDescent="0.2">
      <c r="C641" s="115" t="s">
        <v>2746</v>
      </c>
      <c r="D641" s="115" t="s">
        <v>35</v>
      </c>
      <c r="E641" s="115" t="s">
        <v>32</v>
      </c>
      <c r="F641" s="114" t="s">
        <v>707</v>
      </c>
      <c r="G641" s="115" t="s">
        <v>405</v>
      </c>
      <c r="H641" s="116" t="s">
        <v>2706</v>
      </c>
      <c r="I641" s="117">
        <v>1636</v>
      </c>
      <c r="J641" s="117">
        <v>64</v>
      </c>
      <c r="K641" s="118">
        <f t="shared" si="9"/>
        <v>3.9119804400977995E-2</v>
      </c>
      <c r="L641" s="115" t="s">
        <v>35</v>
      </c>
      <c r="M641" s="115" t="s">
        <v>32</v>
      </c>
    </row>
    <row r="642" spans="3:13" s="110" customFormat="1" ht="15.75" x14ac:dyDescent="0.2">
      <c r="C642" s="115" t="s">
        <v>2746</v>
      </c>
      <c r="D642" s="115" t="s">
        <v>35</v>
      </c>
      <c r="E642" s="115" t="s">
        <v>32</v>
      </c>
      <c r="F642" s="114" t="s">
        <v>801</v>
      </c>
      <c r="G642" s="115" t="s">
        <v>403</v>
      </c>
      <c r="H642" s="116" t="s">
        <v>2706</v>
      </c>
      <c r="I642" s="117">
        <v>95</v>
      </c>
      <c r="J642" s="117">
        <v>6</v>
      </c>
      <c r="K642" s="118">
        <f t="shared" si="9"/>
        <v>6.3157894736842107E-2</v>
      </c>
      <c r="L642" s="115" t="s">
        <v>35</v>
      </c>
      <c r="M642" s="115" t="s">
        <v>32</v>
      </c>
    </row>
    <row r="643" spans="3:13" s="110" customFormat="1" ht="15.75" x14ac:dyDescent="0.2">
      <c r="C643" s="115" t="s">
        <v>2746</v>
      </c>
      <c r="D643" s="115" t="s">
        <v>35</v>
      </c>
      <c r="E643" s="115" t="s">
        <v>32</v>
      </c>
      <c r="F643" s="114" t="s">
        <v>166</v>
      </c>
      <c r="G643" s="115" t="s">
        <v>403</v>
      </c>
      <c r="H643" s="116" t="s">
        <v>2706</v>
      </c>
      <c r="I643" s="117">
        <v>590</v>
      </c>
      <c r="J643" s="117">
        <v>21</v>
      </c>
      <c r="K643" s="118">
        <f t="shared" si="9"/>
        <v>3.5593220338983052E-2</v>
      </c>
      <c r="L643" s="115" t="s">
        <v>35</v>
      </c>
      <c r="M643" s="115" t="s">
        <v>32</v>
      </c>
    </row>
    <row r="644" spans="3:13" s="110" customFormat="1" ht="15.75" x14ac:dyDescent="0.2">
      <c r="C644" s="115" t="s">
        <v>2746</v>
      </c>
      <c r="D644" s="115" t="s">
        <v>35</v>
      </c>
      <c r="E644" s="115" t="s">
        <v>32</v>
      </c>
      <c r="F644" s="114" t="s">
        <v>165</v>
      </c>
      <c r="G644" s="115" t="s">
        <v>405</v>
      </c>
      <c r="H644" s="116" t="s">
        <v>2706</v>
      </c>
      <c r="I644" s="117">
        <v>1279</v>
      </c>
      <c r="J644" s="117">
        <v>47</v>
      </c>
      <c r="K644" s="118">
        <f t="shared" si="9"/>
        <v>3.6747458952306487E-2</v>
      </c>
      <c r="L644" s="115" t="s">
        <v>35</v>
      </c>
      <c r="M644" s="115" t="s">
        <v>32</v>
      </c>
    </row>
    <row r="645" spans="3:13" s="110" customFormat="1" ht="15.75" x14ac:dyDescent="0.2">
      <c r="C645" s="115" t="s">
        <v>2746</v>
      </c>
      <c r="D645" s="115" t="s">
        <v>35</v>
      </c>
      <c r="E645" s="115" t="s">
        <v>32</v>
      </c>
      <c r="F645" s="114" t="s">
        <v>167</v>
      </c>
      <c r="G645" s="115" t="s">
        <v>405</v>
      </c>
      <c r="H645" s="116" t="s">
        <v>2706</v>
      </c>
      <c r="I645" s="117">
        <v>1494</v>
      </c>
      <c r="J645" s="117">
        <v>65</v>
      </c>
      <c r="K645" s="118">
        <f t="shared" si="9"/>
        <v>4.3507362784471218E-2</v>
      </c>
      <c r="L645" s="115" t="s">
        <v>35</v>
      </c>
      <c r="M645" s="115" t="s">
        <v>32</v>
      </c>
    </row>
    <row r="646" spans="3:13" s="110" customFormat="1" ht="15.75" x14ac:dyDescent="0.2">
      <c r="C646" s="115" t="s">
        <v>2746</v>
      </c>
      <c r="D646" s="115" t="s">
        <v>35</v>
      </c>
      <c r="E646" s="115" t="s">
        <v>32</v>
      </c>
      <c r="F646" s="114" t="s">
        <v>675</v>
      </c>
      <c r="G646" s="115" t="s">
        <v>404</v>
      </c>
      <c r="H646" s="116" t="s">
        <v>2706</v>
      </c>
      <c r="I646" s="117">
        <v>1033</v>
      </c>
      <c r="J646" s="117">
        <v>39</v>
      </c>
      <c r="K646" s="118">
        <f t="shared" si="9"/>
        <v>3.7754114230396901E-2</v>
      </c>
      <c r="L646" s="115" t="s">
        <v>35</v>
      </c>
      <c r="M646" s="115" t="s">
        <v>32</v>
      </c>
    </row>
    <row r="647" spans="3:13" s="110" customFormat="1" ht="15.75" x14ac:dyDescent="0.2">
      <c r="C647" s="115" t="s">
        <v>2746</v>
      </c>
      <c r="D647" s="115" t="s">
        <v>35</v>
      </c>
      <c r="E647" s="115" t="s">
        <v>32</v>
      </c>
      <c r="F647" s="114" t="s">
        <v>2599</v>
      </c>
      <c r="G647" s="115" t="s">
        <v>403</v>
      </c>
      <c r="H647" s="116" t="s">
        <v>2706</v>
      </c>
      <c r="I647" s="117">
        <v>136</v>
      </c>
      <c r="J647" s="117">
        <v>10</v>
      </c>
      <c r="K647" s="118">
        <f t="shared" si="9"/>
        <v>7.3529411764705885E-2</v>
      </c>
      <c r="L647" s="115" t="s">
        <v>35</v>
      </c>
      <c r="M647" s="115" t="s">
        <v>32</v>
      </c>
    </row>
    <row r="648" spans="3:13" s="110" customFormat="1" ht="15.75" x14ac:dyDescent="0.2">
      <c r="C648" s="115" t="s">
        <v>2746</v>
      </c>
      <c r="D648" s="115" t="s">
        <v>35</v>
      </c>
      <c r="E648" s="115" t="s">
        <v>32</v>
      </c>
      <c r="F648" s="114" t="s">
        <v>164</v>
      </c>
      <c r="G648" s="115" t="s">
        <v>403</v>
      </c>
      <c r="H648" s="116" t="s">
        <v>2706</v>
      </c>
      <c r="I648" s="117">
        <v>487</v>
      </c>
      <c r="J648" s="117">
        <v>17</v>
      </c>
      <c r="K648" s="118">
        <f t="shared" si="9"/>
        <v>3.4907597535934289E-2</v>
      </c>
      <c r="L648" s="115" t="s">
        <v>35</v>
      </c>
      <c r="M648" s="115" t="s">
        <v>32</v>
      </c>
    </row>
    <row r="649" spans="3:13" s="110" customFormat="1" ht="15.75" x14ac:dyDescent="0.2">
      <c r="C649" s="115" t="s">
        <v>2746</v>
      </c>
      <c r="D649" s="115" t="s">
        <v>35</v>
      </c>
      <c r="E649" s="115" t="s">
        <v>32</v>
      </c>
      <c r="F649" s="114" t="s">
        <v>800</v>
      </c>
      <c r="G649" s="115" t="s">
        <v>403</v>
      </c>
      <c r="H649" s="116" t="s">
        <v>2706</v>
      </c>
      <c r="I649" s="117">
        <v>55</v>
      </c>
      <c r="J649" s="117">
        <v>2</v>
      </c>
      <c r="K649" s="118">
        <f t="shared" si="9"/>
        <v>3.6363636363636362E-2</v>
      </c>
      <c r="L649" s="115" t="s">
        <v>35</v>
      </c>
      <c r="M649" s="115" t="s">
        <v>32</v>
      </c>
    </row>
    <row r="650" spans="3:13" s="110" customFormat="1" ht="15.75" x14ac:dyDescent="0.2">
      <c r="C650" s="115" t="s">
        <v>2746</v>
      </c>
      <c r="D650" s="115" t="s">
        <v>35</v>
      </c>
      <c r="E650" s="115" t="s">
        <v>32</v>
      </c>
      <c r="F650" s="114" t="s">
        <v>674</v>
      </c>
      <c r="G650" s="115" t="s">
        <v>405</v>
      </c>
      <c r="H650" s="116" t="s">
        <v>2706</v>
      </c>
      <c r="I650" s="117">
        <v>988</v>
      </c>
      <c r="J650" s="117">
        <v>25</v>
      </c>
      <c r="K650" s="118">
        <f t="shared" si="9"/>
        <v>2.5303643724696356E-2</v>
      </c>
      <c r="L650" s="115" t="s">
        <v>35</v>
      </c>
      <c r="M650" s="115" t="s">
        <v>32</v>
      </c>
    </row>
    <row r="651" spans="3:13" s="110" customFormat="1" ht="15.75" x14ac:dyDescent="0.2">
      <c r="C651" s="115" t="s">
        <v>2746</v>
      </c>
      <c r="D651" s="115" t="s">
        <v>35</v>
      </c>
      <c r="E651" s="115" t="s">
        <v>31</v>
      </c>
      <c r="F651" s="114" t="s">
        <v>162</v>
      </c>
      <c r="G651" s="115" t="s">
        <v>404</v>
      </c>
      <c r="H651" s="116" t="s">
        <v>2706</v>
      </c>
      <c r="I651" s="117">
        <v>690</v>
      </c>
      <c r="J651" s="117">
        <v>23</v>
      </c>
      <c r="K651" s="118">
        <f t="shared" si="9"/>
        <v>3.3333333333333333E-2</v>
      </c>
      <c r="L651" s="115" t="s">
        <v>35</v>
      </c>
      <c r="M651" s="115" t="s">
        <v>31</v>
      </c>
    </row>
    <row r="652" spans="3:13" s="110" customFormat="1" ht="15.75" x14ac:dyDescent="0.2">
      <c r="C652" s="115" t="s">
        <v>2746</v>
      </c>
      <c r="D652" s="115" t="s">
        <v>35</v>
      </c>
      <c r="E652" s="115" t="s">
        <v>31</v>
      </c>
      <c r="F652" s="114" t="s">
        <v>161</v>
      </c>
      <c r="G652" s="115" t="s">
        <v>404</v>
      </c>
      <c r="H652" s="116" t="s">
        <v>2706</v>
      </c>
      <c r="I652" s="117">
        <v>644</v>
      </c>
      <c r="J652" s="117">
        <v>30</v>
      </c>
      <c r="K652" s="118">
        <f t="shared" si="9"/>
        <v>4.6583850931677016E-2</v>
      </c>
      <c r="L652" s="115" t="s">
        <v>35</v>
      </c>
      <c r="M652" s="115" t="s">
        <v>31</v>
      </c>
    </row>
    <row r="653" spans="3:13" s="110" customFormat="1" ht="15.75" x14ac:dyDescent="0.2">
      <c r="C653" s="115" t="s">
        <v>2746</v>
      </c>
      <c r="D653" s="115" t="s">
        <v>35</v>
      </c>
      <c r="E653" s="115" t="s">
        <v>31</v>
      </c>
      <c r="F653" s="114" t="s">
        <v>683</v>
      </c>
      <c r="G653" s="115" t="s">
        <v>404</v>
      </c>
      <c r="H653" s="116" t="s">
        <v>2706</v>
      </c>
      <c r="I653" s="117">
        <v>396</v>
      </c>
      <c r="J653" s="117">
        <v>10</v>
      </c>
      <c r="K653" s="118">
        <f t="shared" si="9"/>
        <v>2.5252525252525252E-2</v>
      </c>
      <c r="L653" s="115" t="s">
        <v>35</v>
      </c>
      <c r="M653" s="115" t="s">
        <v>31</v>
      </c>
    </row>
    <row r="654" spans="3:13" s="110" customFormat="1" ht="15.75" x14ac:dyDescent="0.2">
      <c r="C654" s="115" t="s">
        <v>2746</v>
      </c>
      <c r="D654" s="115" t="s">
        <v>35</v>
      </c>
      <c r="E654" s="115" t="s">
        <v>31</v>
      </c>
      <c r="F654" s="114" t="s">
        <v>684</v>
      </c>
      <c r="G654" s="115" t="s">
        <v>403</v>
      </c>
      <c r="H654" s="116" t="s">
        <v>2706</v>
      </c>
      <c r="I654" s="117">
        <v>339</v>
      </c>
      <c r="J654" s="117">
        <v>18</v>
      </c>
      <c r="K654" s="118">
        <f t="shared" si="9"/>
        <v>5.3097345132743362E-2</v>
      </c>
      <c r="L654" s="115" t="s">
        <v>35</v>
      </c>
      <c r="M654" s="115" t="s">
        <v>31</v>
      </c>
    </row>
    <row r="655" spans="3:13" s="110" customFormat="1" ht="15.75" x14ac:dyDescent="0.2">
      <c r="C655" s="115" t="s">
        <v>2746</v>
      </c>
      <c r="D655" s="115" t="s">
        <v>35</v>
      </c>
      <c r="E655" s="115" t="s">
        <v>31</v>
      </c>
      <c r="F655" s="114" t="s">
        <v>163</v>
      </c>
      <c r="G655" s="115" t="s">
        <v>405</v>
      </c>
      <c r="H655" s="116" t="s">
        <v>2706</v>
      </c>
      <c r="I655" s="117">
        <v>1477</v>
      </c>
      <c r="J655" s="117">
        <v>55</v>
      </c>
      <c r="K655" s="118">
        <f t="shared" ref="K655:K718" si="10">+J655/I655</f>
        <v>3.7237643872714964E-2</v>
      </c>
      <c r="L655" s="115" t="s">
        <v>35</v>
      </c>
      <c r="M655" s="115" t="s">
        <v>31</v>
      </c>
    </row>
    <row r="656" spans="3:13" s="110" customFormat="1" ht="15.75" x14ac:dyDescent="0.2">
      <c r="C656" s="115" t="s">
        <v>2746</v>
      </c>
      <c r="D656" s="115" t="s">
        <v>35</v>
      </c>
      <c r="E656" s="115" t="s">
        <v>31</v>
      </c>
      <c r="F656" s="114" t="s">
        <v>160</v>
      </c>
      <c r="G656" s="115" t="s">
        <v>404</v>
      </c>
      <c r="H656" s="116" t="s">
        <v>2706</v>
      </c>
      <c r="I656" s="117">
        <v>527</v>
      </c>
      <c r="J656" s="117">
        <v>22</v>
      </c>
      <c r="K656" s="118">
        <f t="shared" si="10"/>
        <v>4.1745730550284632E-2</v>
      </c>
      <c r="L656" s="115" t="s">
        <v>35</v>
      </c>
      <c r="M656" s="115" t="s">
        <v>31</v>
      </c>
    </row>
    <row r="657" spans="3:13" s="110" customFormat="1" ht="15.75" x14ac:dyDescent="0.2">
      <c r="C657" s="115" t="s">
        <v>2746</v>
      </c>
      <c r="D657" s="115" t="s">
        <v>35</v>
      </c>
      <c r="E657" s="115" t="s">
        <v>30</v>
      </c>
      <c r="F657" s="114" t="s">
        <v>680</v>
      </c>
      <c r="G657" s="115" t="s">
        <v>405</v>
      </c>
      <c r="H657" s="116" t="s">
        <v>2706</v>
      </c>
      <c r="I657" s="117">
        <v>492</v>
      </c>
      <c r="J657" s="117">
        <v>22</v>
      </c>
      <c r="K657" s="118">
        <f t="shared" si="10"/>
        <v>4.4715447154471545E-2</v>
      </c>
      <c r="L657" s="115" t="s">
        <v>35</v>
      </c>
      <c r="M657" s="115" t="s">
        <v>30</v>
      </c>
    </row>
    <row r="658" spans="3:13" s="110" customFormat="1" ht="15.75" x14ac:dyDescent="0.2">
      <c r="C658" s="115" t="s">
        <v>2746</v>
      </c>
      <c r="D658" s="115" t="s">
        <v>35</v>
      </c>
      <c r="E658" s="115" t="s">
        <v>30</v>
      </c>
      <c r="F658" s="114" t="s">
        <v>158</v>
      </c>
      <c r="G658" s="115" t="s">
        <v>405</v>
      </c>
      <c r="H658" s="116" t="s">
        <v>2706</v>
      </c>
      <c r="I658" s="117">
        <v>436</v>
      </c>
      <c r="J658" s="117">
        <v>17</v>
      </c>
      <c r="K658" s="118">
        <f t="shared" si="10"/>
        <v>3.8990825688073397E-2</v>
      </c>
      <c r="L658" s="115" t="s">
        <v>35</v>
      </c>
      <c r="M658" s="115" t="s">
        <v>30</v>
      </c>
    </row>
    <row r="659" spans="3:13" s="110" customFormat="1" ht="15.75" x14ac:dyDescent="0.2">
      <c r="C659" s="115" t="s">
        <v>2746</v>
      </c>
      <c r="D659" s="115" t="s">
        <v>35</v>
      </c>
      <c r="E659" s="115" t="s">
        <v>30</v>
      </c>
      <c r="F659" s="114" t="s">
        <v>154</v>
      </c>
      <c r="G659" s="115" t="s">
        <v>404</v>
      </c>
      <c r="H659" s="116" t="s">
        <v>2706</v>
      </c>
      <c r="I659" s="117">
        <v>789</v>
      </c>
      <c r="J659" s="117">
        <v>30</v>
      </c>
      <c r="K659" s="118">
        <f t="shared" si="10"/>
        <v>3.8022813688212927E-2</v>
      </c>
      <c r="L659" s="115" t="s">
        <v>35</v>
      </c>
      <c r="M659" s="115" t="s">
        <v>30</v>
      </c>
    </row>
    <row r="660" spans="3:13" ht="15.75" x14ac:dyDescent="0.25">
      <c r="C660" s="115" t="s">
        <v>2746</v>
      </c>
      <c r="D660" s="115" t="s">
        <v>35</v>
      </c>
      <c r="E660" s="115" t="s">
        <v>30</v>
      </c>
      <c r="F660" s="114" t="s">
        <v>679</v>
      </c>
      <c r="G660" s="115" t="s">
        <v>403</v>
      </c>
      <c r="H660" s="116" t="s">
        <v>2706</v>
      </c>
      <c r="I660" s="117">
        <v>429</v>
      </c>
      <c r="J660" s="117">
        <v>20</v>
      </c>
      <c r="K660" s="118">
        <f t="shared" si="10"/>
        <v>4.6620046620046623E-2</v>
      </c>
      <c r="L660" s="115" t="s">
        <v>35</v>
      </c>
      <c r="M660" s="115" t="s">
        <v>30</v>
      </c>
    </row>
    <row r="661" spans="3:13" ht="15.75" x14ac:dyDescent="0.25">
      <c r="C661" s="115" t="s">
        <v>2746</v>
      </c>
      <c r="D661" s="115" t="s">
        <v>35</v>
      </c>
      <c r="E661" s="115" t="s">
        <v>30</v>
      </c>
      <c r="F661" s="114" t="s">
        <v>677</v>
      </c>
      <c r="G661" s="115" t="s">
        <v>404</v>
      </c>
      <c r="H661" s="116" t="s">
        <v>2706</v>
      </c>
      <c r="I661" s="117">
        <v>542</v>
      </c>
      <c r="J661" s="117">
        <v>16</v>
      </c>
      <c r="K661" s="118">
        <f t="shared" si="10"/>
        <v>2.9520295202952029E-2</v>
      </c>
      <c r="L661" s="115" t="s">
        <v>35</v>
      </c>
      <c r="M661" s="115" t="s">
        <v>30</v>
      </c>
    </row>
    <row r="662" spans="3:13" ht="15.75" x14ac:dyDescent="0.25">
      <c r="C662" s="115" t="s">
        <v>2746</v>
      </c>
      <c r="D662" s="115" t="s">
        <v>35</v>
      </c>
      <c r="E662" s="115" t="s">
        <v>30</v>
      </c>
      <c r="F662" s="114" t="s">
        <v>682</v>
      </c>
      <c r="G662" s="115" t="s">
        <v>403</v>
      </c>
      <c r="H662" s="116" t="s">
        <v>2706</v>
      </c>
      <c r="I662" s="117">
        <v>349</v>
      </c>
      <c r="J662" s="117">
        <v>13</v>
      </c>
      <c r="K662" s="118">
        <f t="shared" si="10"/>
        <v>3.7249283667621778E-2</v>
      </c>
      <c r="L662" s="115" t="s">
        <v>35</v>
      </c>
      <c r="M662" s="115" t="s">
        <v>30</v>
      </c>
    </row>
    <row r="663" spans="3:13" ht="15.75" x14ac:dyDescent="0.25">
      <c r="C663" s="115" t="s">
        <v>2746</v>
      </c>
      <c r="D663" s="115" t="s">
        <v>35</v>
      </c>
      <c r="E663" s="115" t="s">
        <v>30</v>
      </c>
      <c r="F663" s="114" t="s">
        <v>157</v>
      </c>
      <c r="G663" s="115" t="s">
        <v>405</v>
      </c>
      <c r="H663" s="116" t="s">
        <v>2706</v>
      </c>
      <c r="I663" s="117">
        <v>1023</v>
      </c>
      <c r="J663" s="117">
        <v>46</v>
      </c>
      <c r="K663" s="118">
        <f t="shared" si="10"/>
        <v>4.4965786901270774E-2</v>
      </c>
      <c r="L663" s="115" t="s">
        <v>35</v>
      </c>
      <c r="M663" s="115" t="s">
        <v>30</v>
      </c>
    </row>
    <row r="664" spans="3:13" ht="15.75" x14ac:dyDescent="0.25">
      <c r="C664" s="115" t="s">
        <v>2746</v>
      </c>
      <c r="D664" s="115" t="s">
        <v>35</v>
      </c>
      <c r="E664" s="115" t="s">
        <v>30</v>
      </c>
      <c r="F664" s="114" t="s">
        <v>710</v>
      </c>
      <c r="G664" s="115" t="s">
        <v>404</v>
      </c>
      <c r="H664" s="116" t="s">
        <v>2706</v>
      </c>
      <c r="I664" s="117">
        <v>268</v>
      </c>
      <c r="J664" s="117">
        <v>3</v>
      </c>
      <c r="K664" s="118">
        <f t="shared" si="10"/>
        <v>1.1194029850746268E-2</v>
      </c>
      <c r="L664" s="115" t="s">
        <v>35</v>
      </c>
      <c r="M664" s="115" t="s">
        <v>30</v>
      </c>
    </row>
    <row r="665" spans="3:13" ht="15.75" x14ac:dyDescent="0.25">
      <c r="C665" s="115" t="s">
        <v>2746</v>
      </c>
      <c r="D665" s="115" t="s">
        <v>35</v>
      </c>
      <c r="E665" s="115" t="s">
        <v>30</v>
      </c>
      <c r="F665" s="114" t="s">
        <v>153</v>
      </c>
      <c r="G665" s="115" t="s">
        <v>404</v>
      </c>
      <c r="H665" s="116" t="s">
        <v>2706</v>
      </c>
      <c r="I665" s="117">
        <v>594</v>
      </c>
      <c r="J665" s="117">
        <v>28</v>
      </c>
      <c r="K665" s="118">
        <f t="shared" si="10"/>
        <v>4.7138047138047139E-2</v>
      </c>
      <c r="L665" s="115" t="s">
        <v>35</v>
      </c>
      <c r="M665" s="115" t="s">
        <v>30</v>
      </c>
    </row>
    <row r="666" spans="3:13" ht="15.75" x14ac:dyDescent="0.25">
      <c r="C666" s="115" t="s">
        <v>2746</v>
      </c>
      <c r="D666" s="115" t="s">
        <v>35</v>
      </c>
      <c r="E666" s="115" t="s">
        <v>30</v>
      </c>
      <c r="F666" s="114" t="s">
        <v>156</v>
      </c>
      <c r="G666" s="115" t="s">
        <v>403</v>
      </c>
      <c r="H666" s="116" t="s">
        <v>2706</v>
      </c>
      <c r="I666" s="117">
        <v>432</v>
      </c>
      <c r="J666" s="117">
        <v>15</v>
      </c>
      <c r="K666" s="118">
        <f t="shared" si="10"/>
        <v>3.4722222222222224E-2</v>
      </c>
      <c r="L666" s="115" t="s">
        <v>35</v>
      </c>
      <c r="M666" s="115" t="s">
        <v>30</v>
      </c>
    </row>
    <row r="667" spans="3:13" ht="15.75" x14ac:dyDescent="0.25">
      <c r="C667" s="115" t="s">
        <v>2746</v>
      </c>
      <c r="D667" s="115" t="s">
        <v>35</v>
      </c>
      <c r="E667" s="115" t="s">
        <v>30</v>
      </c>
      <c r="F667" s="114" t="s">
        <v>681</v>
      </c>
      <c r="G667" s="115" t="s">
        <v>403</v>
      </c>
      <c r="H667" s="116" t="s">
        <v>2706</v>
      </c>
      <c r="I667" s="117">
        <v>361</v>
      </c>
      <c r="J667" s="117">
        <v>24</v>
      </c>
      <c r="K667" s="118">
        <f t="shared" si="10"/>
        <v>6.6481994459833799E-2</v>
      </c>
      <c r="L667" s="115" t="s">
        <v>35</v>
      </c>
      <c r="M667" s="115" t="s">
        <v>30</v>
      </c>
    </row>
    <row r="668" spans="3:13" ht="15.75" x14ac:dyDescent="0.25">
      <c r="C668" s="115" t="s">
        <v>2746</v>
      </c>
      <c r="D668" s="115" t="s">
        <v>35</v>
      </c>
      <c r="E668" s="115" t="s">
        <v>30</v>
      </c>
      <c r="F668" s="114" t="s">
        <v>155</v>
      </c>
      <c r="G668" s="115" t="s">
        <v>404</v>
      </c>
      <c r="H668" s="116" t="s">
        <v>2706</v>
      </c>
      <c r="I668" s="117">
        <v>581</v>
      </c>
      <c r="J668" s="117">
        <v>22</v>
      </c>
      <c r="K668" s="118">
        <f t="shared" si="10"/>
        <v>3.7865748709122203E-2</v>
      </c>
      <c r="L668" s="115" t="s">
        <v>35</v>
      </c>
      <c r="M668" s="115" t="s">
        <v>30</v>
      </c>
    </row>
    <row r="669" spans="3:13" ht="15.75" x14ac:dyDescent="0.25">
      <c r="C669" s="115" t="s">
        <v>2746</v>
      </c>
      <c r="D669" s="115" t="s">
        <v>35</v>
      </c>
      <c r="E669" s="115" t="s">
        <v>30</v>
      </c>
      <c r="F669" s="114" t="s">
        <v>159</v>
      </c>
      <c r="G669" s="115" t="s">
        <v>405</v>
      </c>
      <c r="H669" s="116" t="s">
        <v>2706</v>
      </c>
      <c r="I669" s="117">
        <v>1700</v>
      </c>
      <c r="J669" s="117">
        <v>74</v>
      </c>
      <c r="K669" s="118">
        <f t="shared" si="10"/>
        <v>4.3529411764705879E-2</v>
      </c>
      <c r="L669" s="115" t="s">
        <v>35</v>
      </c>
      <c r="M669" s="115" t="s">
        <v>30</v>
      </c>
    </row>
    <row r="670" spans="3:13" ht="15.75" x14ac:dyDescent="0.25">
      <c r="C670" s="115" t="s">
        <v>2746</v>
      </c>
      <c r="D670" s="115" t="s">
        <v>35</v>
      </c>
      <c r="E670" s="115" t="s">
        <v>30</v>
      </c>
      <c r="F670" s="114" t="s">
        <v>676</v>
      </c>
      <c r="G670" s="115" t="s">
        <v>404</v>
      </c>
      <c r="H670" s="116" t="s">
        <v>2706</v>
      </c>
      <c r="I670" s="117">
        <v>351</v>
      </c>
      <c r="J670" s="117">
        <v>7</v>
      </c>
      <c r="K670" s="118">
        <f t="shared" si="10"/>
        <v>1.9943019943019943E-2</v>
      </c>
      <c r="L670" s="115" t="s">
        <v>35</v>
      </c>
      <c r="M670" s="115" t="s">
        <v>32</v>
      </c>
    </row>
    <row r="671" spans="3:13" ht="15.75" x14ac:dyDescent="0.25">
      <c r="C671" s="115" t="s">
        <v>2746</v>
      </c>
      <c r="D671" s="115" t="s">
        <v>35</v>
      </c>
      <c r="E671" s="115" t="s">
        <v>30</v>
      </c>
      <c r="F671" s="114" t="s">
        <v>678</v>
      </c>
      <c r="G671" s="115" t="s">
        <v>405</v>
      </c>
      <c r="H671" s="116" t="s">
        <v>2706</v>
      </c>
      <c r="I671" s="117">
        <v>360</v>
      </c>
      <c r="J671" s="117">
        <v>24</v>
      </c>
      <c r="K671" s="118">
        <f t="shared" si="10"/>
        <v>6.6666666666666666E-2</v>
      </c>
      <c r="L671" s="115" t="s">
        <v>35</v>
      </c>
      <c r="M671" s="115" t="s">
        <v>30</v>
      </c>
    </row>
    <row r="672" spans="3:13" ht="31.5" x14ac:dyDescent="0.25">
      <c r="C672" s="115" t="s">
        <v>2746</v>
      </c>
      <c r="D672" s="115" t="s">
        <v>2743</v>
      </c>
      <c r="E672" s="115" t="s">
        <v>2744</v>
      </c>
      <c r="F672" s="114" t="s">
        <v>151</v>
      </c>
      <c r="G672" s="115" t="s">
        <v>402</v>
      </c>
      <c r="H672" s="116" t="s">
        <v>2706</v>
      </c>
      <c r="I672" s="117">
        <v>1886</v>
      </c>
      <c r="J672" s="117">
        <v>65</v>
      </c>
      <c r="K672" s="118">
        <f t="shared" si="10"/>
        <v>3.4464475079533402E-2</v>
      </c>
      <c r="L672" s="115" t="s">
        <v>44</v>
      </c>
      <c r="M672" s="115" t="s">
        <v>42</v>
      </c>
    </row>
    <row r="673" spans="3:13" ht="31.5" x14ac:dyDescent="0.25">
      <c r="C673" s="115" t="s">
        <v>2756</v>
      </c>
      <c r="D673" s="115" t="s">
        <v>2743</v>
      </c>
      <c r="E673" s="115" t="s">
        <v>2744</v>
      </c>
      <c r="F673" s="114" t="s">
        <v>149</v>
      </c>
      <c r="G673" s="115" t="s">
        <v>402</v>
      </c>
      <c r="H673" s="116" t="s">
        <v>2706</v>
      </c>
      <c r="I673" s="117">
        <v>2929</v>
      </c>
      <c r="J673" s="117">
        <v>210</v>
      </c>
      <c r="K673" s="118">
        <f t="shared" si="10"/>
        <v>7.1696824854899283E-2</v>
      </c>
      <c r="L673" s="115" t="s">
        <v>84</v>
      </c>
      <c r="M673" s="115" t="s">
        <v>84</v>
      </c>
    </row>
    <row r="674" spans="3:13" ht="31.5" x14ac:dyDescent="0.25">
      <c r="C674" s="115" t="s">
        <v>2756</v>
      </c>
      <c r="D674" s="115" t="s">
        <v>2743</v>
      </c>
      <c r="E674" s="115" t="s">
        <v>2744</v>
      </c>
      <c r="F674" s="114" t="s">
        <v>2796</v>
      </c>
      <c r="G674" s="115" t="s">
        <v>402</v>
      </c>
      <c r="H674" s="116" t="s">
        <v>2706</v>
      </c>
      <c r="I674" s="117">
        <v>2276</v>
      </c>
      <c r="J674" s="117">
        <v>0</v>
      </c>
      <c r="K674" s="118">
        <f t="shared" si="10"/>
        <v>0</v>
      </c>
      <c r="L674" s="115" t="s">
        <v>84</v>
      </c>
      <c r="M674" s="115" t="s">
        <v>84</v>
      </c>
    </row>
    <row r="675" spans="3:13" ht="15.75" x14ac:dyDescent="0.25">
      <c r="C675" s="115" t="s">
        <v>2747</v>
      </c>
      <c r="D675" s="115" t="s">
        <v>22</v>
      </c>
      <c r="E675" s="115" t="s">
        <v>22</v>
      </c>
      <c r="F675" s="114" t="s">
        <v>2606</v>
      </c>
      <c r="G675" s="115" t="s">
        <v>404</v>
      </c>
      <c r="H675" s="116" t="s">
        <v>2706</v>
      </c>
      <c r="I675" s="117">
        <v>585</v>
      </c>
      <c r="J675" s="117">
        <v>28</v>
      </c>
      <c r="K675" s="118">
        <f t="shared" si="10"/>
        <v>4.7863247863247867E-2</v>
      </c>
      <c r="L675" s="115" t="s">
        <v>22</v>
      </c>
      <c r="M675" s="115" t="s">
        <v>22</v>
      </c>
    </row>
    <row r="676" spans="3:13" ht="15.75" x14ac:dyDescent="0.25">
      <c r="C676" s="115" t="s">
        <v>2747</v>
      </c>
      <c r="D676" s="115" t="s">
        <v>22</v>
      </c>
      <c r="E676" s="115" t="s">
        <v>22</v>
      </c>
      <c r="F676" s="114" t="s">
        <v>2607</v>
      </c>
      <c r="G676" s="115" t="s">
        <v>403</v>
      </c>
      <c r="H676" s="116" t="s">
        <v>2706</v>
      </c>
      <c r="I676" s="117">
        <v>222</v>
      </c>
      <c r="J676" s="117">
        <v>7</v>
      </c>
      <c r="K676" s="118">
        <f t="shared" si="10"/>
        <v>3.1531531531531529E-2</v>
      </c>
      <c r="L676" s="115" t="s">
        <v>22</v>
      </c>
      <c r="M676" s="115" t="s">
        <v>22</v>
      </c>
    </row>
    <row r="677" spans="3:13" ht="15.75" x14ac:dyDescent="0.25">
      <c r="C677" s="115" t="s">
        <v>2747</v>
      </c>
      <c r="D677" s="115" t="s">
        <v>22</v>
      </c>
      <c r="E677" s="115" t="s">
        <v>22</v>
      </c>
      <c r="F677" s="114" t="s">
        <v>2608</v>
      </c>
      <c r="G677" s="115" t="s">
        <v>404</v>
      </c>
      <c r="H677" s="116" t="s">
        <v>2706</v>
      </c>
      <c r="I677" s="117">
        <v>393</v>
      </c>
      <c r="J677" s="117">
        <v>15</v>
      </c>
      <c r="K677" s="118">
        <f t="shared" si="10"/>
        <v>3.8167938931297711E-2</v>
      </c>
      <c r="L677" s="115" t="s">
        <v>22</v>
      </c>
      <c r="M677" s="115" t="s">
        <v>22</v>
      </c>
    </row>
    <row r="678" spans="3:13" ht="15.75" x14ac:dyDescent="0.25">
      <c r="C678" s="115" t="s">
        <v>2747</v>
      </c>
      <c r="D678" s="115" t="s">
        <v>22</v>
      </c>
      <c r="E678" s="115" t="s">
        <v>22</v>
      </c>
      <c r="F678" s="114" t="s">
        <v>592</v>
      </c>
      <c r="G678" s="115" t="s">
        <v>403</v>
      </c>
      <c r="H678" s="116" t="s">
        <v>2706</v>
      </c>
      <c r="I678" s="117">
        <v>180</v>
      </c>
      <c r="J678" s="117">
        <v>11</v>
      </c>
      <c r="K678" s="118">
        <f t="shared" si="10"/>
        <v>6.1111111111111109E-2</v>
      </c>
      <c r="L678" s="115" t="s">
        <v>22</v>
      </c>
      <c r="M678" s="115" t="s">
        <v>22</v>
      </c>
    </row>
    <row r="679" spans="3:13" ht="15.75" x14ac:dyDescent="0.25">
      <c r="C679" s="115" t="s">
        <v>2747</v>
      </c>
      <c r="D679" s="115" t="s">
        <v>22</v>
      </c>
      <c r="E679" s="115" t="s">
        <v>22</v>
      </c>
      <c r="F679" s="114" t="s">
        <v>2609</v>
      </c>
      <c r="G679" s="115" t="s">
        <v>403</v>
      </c>
      <c r="H679" s="116" t="s">
        <v>2706</v>
      </c>
      <c r="I679" s="117">
        <v>431</v>
      </c>
      <c r="J679" s="117">
        <v>28</v>
      </c>
      <c r="K679" s="118">
        <f t="shared" si="10"/>
        <v>6.4965197215777259E-2</v>
      </c>
      <c r="L679" s="115" t="s">
        <v>22</v>
      </c>
      <c r="M679" s="115" t="s">
        <v>22</v>
      </c>
    </row>
    <row r="680" spans="3:13" ht="15.75" x14ac:dyDescent="0.25">
      <c r="C680" s="115" t="s">
        <v>2747</v>
      </c>
      <c r="D680" s="115" t="s">
        <v>22</v>
      </c>
      <c r="E680" s="115" t="s">
        <v>22</v>
      </c>
      <c r="F680" s="114" t="s">
        <v>2610</v>
      </c>
      <c r="G680" s="115" t="s">
        <v>403</v>
      </c>
      <c r="H680" s="116" t="s">
        <v>2706</v>
      </c>
      <c r="I680" s="117">
        <v>233</v>
      </c>
      <c r="J680" s="117">
        <v>10</v>
      </c>
      <c r="K680" s="118">
        <f t="shared" si="10"/>
        <v>4.2918454935622317E-2</v>
      </c>
      <c r="L680" s="115" t="s">
        <v>22</v>
      </c>
      <c r="M680" s="115" t="s">
        <v>22</v>
      </c>
    </row>
    <row r="681" spans="3:13" ht="15.75" x14ac:dyDescent="0.25">
      <c r="C681" s="115" t="s">
        <v>2747</v>
      </c>
      <c r="D681" s="115" t="s">
        <v>22</v>
      </c>
      <c r="E681" s="115" t="s">
        <v>22</v>
      </c>
      <c r="F681" s="114" t="s">
        <v>2611</v>
      </c>
      <c r="G681" s="115" t="s">
        <v>403</v>
      </c>
      <c r="H681" s="116" t="s">
        <v>2706</v>
      </c>
      <c r="I681" s="117">
        <v>392</v>
      </c>
      <c r="J681" s="117">
        <v>20</v>
      </c>
      <c r="K681" s="118">
        <f t="shared" si="10"/>
        <v>5.1020408163265307E-2</v>
      </c>
      <c r="L681" s="115" t="s">
        <v>22</v>
      </c>
      <c r="M681" s="115" t="s">
        <v>22</v>
      </c>
    </row>
    <row r="682" spans="3:13" ht="15.75" x14ac:dyDescent="0.25">
      <c r="C682" s="115" t="s">
        <v>2747</v>
      </c>
      <c r="D682" s="115" t="s">
        <v>22</v>
      </c>
      <c r="E682" s="115" t="s">
        <v>22</v>
      </c>
      <c r="F682" s="114" t="s">
        <v>591</v>
      </c>
      <c r="G682" s="115" t="s">
        <v>403</v>
      </c>
      <c r="H682" s="116" t="s">
        <v>2706</v>
      </c>
      <c r="I682" s="117">
        <v>347</v>
      </c>
      <c r="J682" s="117">
        <v>15</v>
      </c>
      <c r="K682" s="118">
        <f t="shared" si="10"/>
        <v>4.3227665706051875E-2</v>
      </c>
      <c r="L682" s="115" t="s">
        <v>22</v>
      </c>
      <c r="M682" s="115" t="s">
        <v>22</v>
      </c>
    </row>
    <row r="683" spans="3:13" ht="15.75" x14ac:dyDescent="0.25">
      <c r="C683" s="115" t="s">
        <v>2747</v>
      </c>
      <c r="D683" s="115" t="s">
        <v>22</v>
      </c>
      <c r="E683" s="115" t="s">
        <v>22</v>
      </c>
      <c r="F683" s="114" t="s">
        <v>2612</v>
      </c>
      <c r="G683" s="115" t="s">
        <v>403</v>
      </c>
      <c r="H683" s="116" t="s">
        <v>2706</v>
      </c>
      <c r="I683" s="117">
        <v>254</v>
      </c>
      <c r="J683" s="117">
        <v>8</v>
      </c>
      <c r="K683" s="118">
        <f t="shared" si="10"/>
        <v>3.1496062992125984E-2</v>
      </c>
      <c r="L683" s="115" t="s">
        <v>22</v>
      </c>
      <c r="M683" s="115" t="s">
        <v>22</v>
      </c>
    </row>
    <row r="684" spans="3:13" ht="15.75" x14ac:dyDescent="0.25">
      <c r="C684" s="115" t="s">
        <v>2747</v>
      </c>
      <c r="D684" s="115" t="s">
        <v>22</v>
      </c>
      <c r="E684" s="115" t="s">
        <v>22</v>
      </c>
      <c r="F684" s="114" t="s">
        <v>2613</v>
      </c>
      <c r="G684" s="115" t="s">
        <v>403</v>
      </c>
      <c r="H684" s="116" t="s">
        <v>2706</v>
      </c>
      <c r="I684" s="117">
        <v>151</v>
      </c>
      <c r="J684" s="117">
        <v>10</v>
      </c>
      <c r="K684" s="118">
        <f t="shared" si="10"/>
        <v>6.6225165562913912E-2</v>
      </c>
      <c r="L684" s="115" t="s">
        <v>22</v>
      </c>
      <c r="M684" s="115" t="s">
        <v>22</v>
      </c>
    </row>
    <row r="685" spans="3:13" ht="15.75" x14ac:dyDescent="0.25">
      <c r="C685" s="115" t="s">
        <v>2747</v>
      </c>
      <c r="D685" s="115" t="s">
        <v>22</v>
      </c>
      <c r="E685" s="115" t="s">
        <v>22</v>
      </c>
      <c r="F685" s="114" t="s">
        <v>581</v>
      </c>
      <c r="G685" s="115" t="s">
        <v>404</v>
      </c>
      <c r="H685" s="116" t="s">
        <v>2706</v>
      </c>
      <c r="I685" s="117">
        <v>368</v>
      </c>
      <c r="J685" s="117">
        <v>18</v>
      </c>
      <c r="K685" s="118">
        <f t="shared" si="10"/>
        <v>4.8913043478260872E-2</v>
      </c>
      <c r="L685" s="115" t="s">
        <v>22</v>
      </c>
      <c r="M685" s="115" t="s">
        <v>22</v>
      </c>
    </row>
    <row r="686" spans="3:13" ht="15.75" x14ac:dyDescent="0.25">
      <c r="C686" s="115" t="s">
        <v>2747</v>
      </c>
      <c r="D686" s="115" t="s">
        <v>22</v>
      </c>
      <c r="E686" s="115" t="s">
        <v>22</v>
      </c>
      <c r="F686" s="114" t="s">
        <v>597</v>
      </c>
      <c r="G686" s="115" t="s">
        <v>403</v>
      </c>
      <c r="H686" s="116" t="s">
        <v>2706</v>
      </c>
      <c r="I686" s="117">
        <v>424</v>
      </c>
      <c r="J686" s="117">
        <v>19</v>
      </c>
      <c r="K686" s="118">
        <f t="shared" si="10"/>
        <v>4.4811320754716978E-2</v>
      </c>
      <c r="L686" s="115" t="s">
        <v>22</v>
      </c>
      <c r="M686" s="115" t="s">
        <v>22</v>
      </c>
    </row>
    <row r="687" spans="3:13" ht="15.75" x14ac:dyDescent="0.25">
      <c r="C687" s="115" t="s">
        <v>2747</v>
      </c>
      <c r="D687" s="115" t="s">
        <v>22</v>
      </c>
      <c r="E687" s="115" t="s">
        <v>22</v>
      </c>
      <c r="F687" s="114" t="s">
        <v>2614</v>
      </c>
      <c r="G687" s="115" t="s">
        <v>403</v>
      </c>
      <c r="H687" s="116" t="s">
        <v>2706</v>
      </c>
      <c r="I687" s="117">
        <v>151</v>
      </c>
      <c r="J687" s="117">
        <v>12</v>
      </c>
      <c r="K687" s="118">
        <f t="shared" si="10"/>
        <v>7.9470198675496692E-2</v>
      </c>
      <c r="L687" s="115" t="s">
        <v>22</v>
      </c>
      <c r="M687" s="115" t="s">
        <v>22</v>
      </c>
    </row>
    <row r="688" spans="3:13" ht="15.75" x14ac:dyDescent="0.25">
      <c r="C688" s="115" t="s">
        <v>2747</v>
      </c>
      <c r="D688" s="115" t="s">
        <v>22</v>
      </c>
      <c r="E688" s="115" t="s">
        <v>22</v>
      </c>
      <c r="F688" s="114" t="s">
        <v>2615</v>
      </c>
      <c r="G688" s="115" t="s">
        <v>403</v>
      </c>
      <c r="H688" s="116" t="s">
        <v>2706</v>
      </c>
      <c r="I688" s="117">
        <v>329</v>
      </c>
      <c r="J688" s="117">
        <v>5</v>
      </c>
      <c r="K688" s="118">
        <f t="shared" si="10"/>
        <v>1.5197568389057751E-2</v>
      </c>
      <c r="L688" s="115" t="s">
        <v>22</v>
      </c>
      <c r="M688" s="115" t="s">
        <v>22</v>
      </c>
    </row>
    <row r="689" spans="3:13" ht="15.75" x14ac:dyDescent="0.25">
      <c r="C689" s="115" t="s">
        <v>2747</v>
      </c>
      <c r="D689" s="115" t="s">
        <v>22</v>
      </c>
      <c r="E689" s="115" t="s">
        <v>22</v>
      </c>
      <c r="F689" s="114" t="s">
        <v>2616</v>
      </c>
      <c r="G689" s="115" t="s">
        <v>403</v>
      </c>
      <c r="H689" s="116" t="s">
        <v>2706</v>
      </c>
      <c r="I689" s="117">
        <v>272</v>
      </c>
      <c r="J689" s="117">
        <v>13</v>
      </c>
      <c r="K689" s="118">
        <f t="shared" si="10"/>
        <v>4.779411764705882E-2</v>
      </c>
      <c r="L689" s="115" t="s">
        <v>22</v>
      </c>
      <c r="M689" s="115" t="s">
        <v>22</v>
      </c>
    </row>
    <row r="690" spans="3:13" ht="15.75" x14ac:dyDescent="0.25">
      <c r="C690" s="115" t="s">
        <v>2747</v>
      </c>
      <c r="D690" s="115" t="s">
        <v>22</v>
      </c>
      <c r="E690" s="115" t="s">
        <v>22</v>
      </c>
      <c r="F690" s="114" t="s">
        <v>2617</v>
      </c>
      <c r="G690" s="115" t="s">
        <v>403</v>
      </c>
      <c r="H690" s="116" t="s">
        <v>2706</v>
      </c>
      <c r="I690" s="117">
        <v>388</v>
      </c>
      <c r="J690" s="117">
        <v>13</v>
      </c>
      <c r="K690" s="118">
        <f t="shared" si="10"/>
        <v>3.3505154639175257E-2</v>
      </c>
      <c r="L690" s="115" t="s">
        <v>22</v>
      </c>
      <c r="M690" s="115" t="s">
        <v>22</v>
      </c>
    </row>
    <row r="691" spans="3:13" ht="15.75" x14ac:dyDescent="0.25">
      <c r="C691" s="115" t="s">
        <v>2747</v>
      </c>
      <c r="D691" s="115" t="s">
        <v>22</v>
      </c>
      <c r="E691" s="115" t="s">
        <v>22</v>
      </c>
      <c r="F691" s="114" t="s">
        <v>589</v>
      </c>
      <c r="G691" s="115" t="s">
        <v>403</v>
      </c>
      <c r="H691" s="116" t="s">
        <v>2706</v>
      </c>
      <c r="I691" s="117">
        <v>163</v>
      </c>
      <c r="J691" s="117">
        <v>14</v>
      </c>
      <c r="K691" s="118">
        <f t="shared" si="10"/>
        <v>8.5889570552147243E-2</v>
      </c>
      <c r="L691" s="115" t="s">
        <v>22</v>
      </c>
      <c r="M691" s="115" t="s">
        <v>22</v>
      </c>
    </row>
    <row r="692" spans="3:13" ht="15.75" x14ac:dyDescent="0.25">
      <c r="C692" s="115" t="s">
        <v>2747</v>
      </c>
      <c r="D692" s="115" t="s">
        <v>22</v>
      </c>
      <c r="E692" s="115" t="s">
        <v>22</v>
      </c>
      <c r="F692" s="114" t="s">
        <v>590</v>
      </c>
      <c r="G692" s="115" t="s">
        <v>403</v>
      </c>
      <c r="H692" s="116" t="s">
        <v>2706</v>
      </c>
      <c r="I692" s="117">
        <v>140</v>
      </c>
      <c r="J692" s="117">
        <v>12</v>
      </c>
      <c r="K692" s="118">
        <f t="shared" si="10"/>
        <v>8.5714285714285715E-2</v>
      </c>
      <c r="L692" s="115" t="s">
        <v>22</v>
      </c>
      <c r="M692" s="115" t="s">
        <v>22</v>
      </c>
    </row>
    <row r="693" spans="3:13" ht="15.75" x14ac:dyDescent="0.25">
      <c r="C693" s="115" t="s">
        <v>2747</v>
      </c>
      <c r="D693" s="115" t="s">
        <v>22</v>
      </c>
      <c r="E693" s="115" t="s">
        <v>22</v>
      </c>
      <c r="F693" s="114" t="s">
        <v>2618</v>
      </c>
      <c r="G693" s="115" t="s">
        <v>403</v>
      </c>
      <c r="H693" s="116" t="s">
        <v>2706</v>
      </c>
      <c r="I693" s="117">
        <v>88</v>
      </c>
      <c r="J693" s="117">
        <v>4</v>
      </c>
      <c r="K693" s="118">
        <f t="shared" si="10"/>
        <v>4.5454545454545456E-2</v>
      </c>
      <c r="L693" s="115" t="s">
        <v>22</v>
      </c>
      <c r="M693" s="115" t="s">
        <v>22</v>
      </c>
    </row>
    <row r="694" spans="3:13" ht="15.75" x14ac:dyDescent="0.25">
      <c r="C694" s="115" t="s">
        <v>2747</v>
      </c>
      <c r="D694" s="115" t="s">
        <v>22</v>
      </c>
      <c r="E694" s="115" t="s">
        <v>22</v>
      </c>
      <c r="F694" s="114" t="s">
        <v>2619</v>
      </c>
      <c r="G694" s="115" t="s">
        <v>403</v>
      </c>
      <c r="H694" s="116" t="s">
        <v>2706</v>
      </c>
      <c r="I694" s="117">
        <v>186</v>
      </c>
      <c r="J694" s="117">
        <v>7</v>
      </c>
      <c r="K694" s="118">
        <f t="shared" si="10"/>
        <v>3.7634408602150539E-2</v>
      </c>
      <c r="L694" s="115" t="s">
        <v>22</v>
      </c>
      <c r="M694" s="115" t="s">
        <v>22</v>
      </c>
    </row>
    <row r="695" spans="3:13" ht="15.75" x14ac:dyDescent="0.25">
      <c r="C695" s="115" t="s">
        <v>2747</v>
      </c>
      <c r="D695" s="115" t="s">
        <v>22</v>
      </c>
      <c r="E695" s="115" t="s">
        <v>22</v>
      </c>
      <c r="F695" s="114" t="s">
        <v>2620</v>
      </c>
      <c r="G695" s="115" t="s">
        <v>404</v>
      </c>
      <c r="H695" s="116" t="s">
        <v>2706</v>
      </c>
      <c r="I695" s="117">
        <v>540</v>
      </c>
      <c r="J695" s="117">
        <v>19</v>
      </c>
      <c r="K695" s="118">
        <f t="shared" si="10"/>
        <v>3.5185185185185187E-2</v>
      </c>
      <c r="L695" s="115" t="s">
        <v>22</v>
      </c>
      <c r="M695" s="115" t="s">
        <v>22</v>
      </c>
    </row>
    <row r="696" spans="3:13" ht="15.75" x14ac:dyDescent="0.25">
      <c r="C696" s="115" t="s">
        <v>2747</v>
      </c>
      <c r="D696" s="115" t="s">
        <v>22</v>
      </c>
      <c r="E696" s="115" t="s">
        <v>22</v>
      </c>
      <c r="F696" s="114" t="s">
        <v>586</v>
      </c>
      <c r="G696" s="115" t="s">
        <v>403</v>
      </c>
      <c r="H696" s="116" t="s">
        <v>2706</v>
      </c>
      <c r="I696" s="117">
        <v>77</v>
      </c>
      <c r="J696" s="117">
        <v>7</v>
      </c>
      <c r="K696" s="118">
        <f t="shared" si="10"/>
        <v>9.0909090909090912E-2</v>
      </c>
      <c r="L696" s="115" t="s">
        <v>22</v>
      </c>
      <c r="M696" s="115" t="s">
        <v>22</v>
      </c>
    </row>
    <row r="697" spans="3:13" ht="15.75" x14ac:dyDescent="0.25">
      <c r="C697" s="115" t="s">
        <v>2747</v>
      </c>
      <c r="D697" s="115" t="s">
        <v>22</v>
      </c>
      <c r="E697" s="115" t="s">
        <v>22</v>
      </c>
      <c r="F697" s="114" t="s">
        <v>2621</v>
      </c>
      <c r="G697" s="115" t="s">
        <v>403</v>
      </c>
      <c r="H697" s="116" t="s">
        <v>2706</v>
      </c>
      <c r="I697" s="117">
        <v>161</v>
      </c>
      <c r="J697" s="117">
        <v>5</v>
      </c>
      <c r="K697" s="118">
        <f t="shared" si="10"/>
        <v>3.1055900621118012E-2</v>
      </c>
      <c r="L697" s="115" t="s">
        <v>22</v>
      </c>
      <c r="M697" s="115" t="s">
        <v>22</v>
      </c>
    </row>
    <row r="698" spans="3:13" ht="15.75" x14ac:dyDescent="0.25">
      <c r="C698" s="115" t="s">
        <v>2747</v>
      </c>
      <c r="D698" s="115" t="s">
        <v>22</v>
      </c>
      <c r="E698" s="115" t="s">
        <v>22</v>
      </c>
      <c r="F698" s="114" t="s">
        <v>2622</v>
      </c>
      <c r="G698" s="115" t="s">
        <v>403</v>
      </c>
      <c r="H698" s="116" t="s">
        <v>2706</v>
      </c>
      <c r="I698" s="117">
        <v>270</v>
      </c>
      <c r="J698" s="117">
        <v>12</v>
      </c>
      <c r="K698" s="118">
        <f t="shared" si="10"/>
        <v>4.4444444444444446E-2</v>
      </c>
      <c r="L698" s="115" t="s">
        <v>22</v>
      </c>
      <c r="M698" s="115" t="s">
        <v>22</v>
      </c>
    </row>
    <row r="699" spans="3:13" ht="15.75" x14ac:dyDescent="0.25">
      <c r="C699" s="115" t="s">
        <v>2747</v>
      </c>
      <c r="D699" s="115" t="s">
        <v>22</v>
      </c>
      <c r="E699" s="115" t="s">
        <v>22</v>
      </c>
      <c r="F699" s="114" t="s">
        <v>593</v>
      </c>
      <c r="G699" s="115" t="s">
        <v>405</v>
      </c>
      <c r="H699" s="116" t="s">
        <v>2706</v>
      </c>
      <c r="I699" s="117">
        <v>1143</v>
      </c>
      <c r="J699" s="117">
        <v>46</v>
      </c>
      <c r="K699" s="118">
        <f t="shared" si="10"/>
        <v>4.0244969378827648E-2</v>
      </c>
      <c r="L699" s="115" t="s">
        <v>22</v>
      </c>
      <c r="M699" s="115" t="s">
        <v>22</v>
      </c>
    </row>
    <row r="700" spans="3:13" ht="15.75" x14ac:dyDescent="0.25">
      <c r="C700" s="115" t="s">
        <v>2747</v>
      </c>
      <c r="D700" s="115" t="s">
        <v>22</v>
      </c>
      <c r="E700" s="115" t="s">
        <v>22</v>
      </c>
      <c r="F700" s="114" t="s">
        <v>2623</v>
      </c>
      <c r="G700" s="115" t="s">
        <v>403</v>
      </c>
      <c r="H700" s="116" t="s">
        <v>2706</v>
      </c>
      <c r="I700" s="117">
        <v>276</v>
      </c>
      <c r="J700" s="117">
        <v>12</v>
      </c>
      <c r="K700" s="118">
        <f t="shared" si="10"/>
        <v>4.3478260869565216E-2</v>
      </c>
      <c r="L700" s="115" t="s">
        <v>22</v>
      </c>
      <c r="M700" s="115" t="s">
        <v>22</v>
      </c>
    </row>
    <row r="701" spans="3:13" ht="15.75" x14ac:dyDescent="0.25">
      <c r="C701" s="115" t="s">
        <v>2747</v>
      </c>
      <c r="D701" s="115" t="s">
        <v>22</v>
      </c>
      <c r="E701" s="115" t="s">
        <v>22</v>
      </c>
      <c r="F701" s="114" t="s">
        <v>585</v>
      </c>
      <c r="G701" s="115" t="s">
        <v>403</v>
      </c>
      <c r="H701" s="116" t="s">
        <v>2706</v>
      </c>
      <c r="I701" s="117">
        <v>181</v>
      </c>
      <c r="J701" s="117">
        <v>6</v>
      </c>
      <c r="K701" s="118">
        <f t="shared" si="10"/>
        <v>3.3149171270718231E-2</v>
      </c>
      <c r="L701" s="115" t="s">
        <v>22</v>
      </c>
      <c r="M701" s="115" t="s">
        <v>22</v>
      </c>
    </row>
    <row r="702" spans="3:13" ht="15.75" x14ac:dyDescent="0.25">
      <c r="C702" s="115" t="s">
        <v>2747</v>
      </c>
      <c r="D702" s="115" t="s">
        <v>22</v>
      </c>
      <c r="E702" s="115" t="s">
        <v>22</v>
      </c>
      <c r="F702" s="114" t="s">
        <v>2624</v>
      </c>
      <c r="G702" s="115" t="s">
        <v>403</v>
      </c>
      <c r="H702" s="116" t="s">
        <v>2706</v>
      </c>
      <c r="I702" s="117">
        <v>251</v>
      </c>
      <c r="J702" s="117">
        <v>13</v>
      </c>
      <c r="K702" s="118">
        <f t="shared" si="10"/>
        <v>5.1792828685258967E-2</v>
      </c>
      <c r="L702" s="115" t="s">
        <v>22</v>
      </c>
      <c r="M702" s="115" t="s">
        <v>22</v>
      </c>
    </row>
    <row r="703" spans="3:13" ht="15.75" x14ac:dyDescent="0.25">
      <c r="C703" s="115" t="s">
        <v>2747</v>
      </c>
      <c r="D703" s="115" t="s">
        <v>22</v>
      </c>
      <c r="E703" s="115" t="s">
        <v>22</v>
      </c>
      <c r="F703" s="114" t="s">
        <v>583</v>
      </c>
      <c r="G703" s="115" t="s">
        <v>403</v>
      </c>
      <c r="H703" s="116" t="s">
        <v>2706</v>
      </c>
      <c r="I703" s="117">
        <v>289</v>
      </c>
      <c r="J703" s="117">
        <v>10</v>
      </c>
      <c r="K703" s="118">
        <f t="shared" si="10"/>
        <v>3.4602076124567477E-2</v>
      </c>
      <c r="L703" s="115" t="s">
        <v>22</v>
      </c>
      <c r="M703" s="115" t="s">
        <v>22</v>
      </c>
    </row>
    <row r="704" spans="3:13" ht="15.75" x14ac:dyDescent="0.25">
      <c r="C704" s="115" t="s">
        <v>2747</v>
      </c>
      <c r="D704" s="115" t="s">
        <v>22</v>
      </c>
      <c r="E704" s="115" t="s">
        <v>22</v>
      </c>
      <c r="F704" s="114" t="s">
        <v>2625</v>
      </c>
      <c r="G704" s="115" t="s">
        <v>404</v>
      </c>
      <c r="H704" s="116" t="s">
        <v>2706</v>
      </c>
      <c r="I704" s="117">
        <v>535</v>
      </c>
      <c r="J704" s="117">
        <v>17</v>
      </c>
      <c r="K704" s="118">
        <f t="shared" si="10"/>
        <v>3.1775700934579439E-2</v>
      </c>
      <c r="L704" s="115" t="s">
        <v>22</v>
      </c>
      <c r="M704" s="115" t="s">
        <v>22</v>
      </c>
    </row>
    <row r="705" spans="3:13" ht="15.75" x14ac:dyDescent="0.25">
      <c r="C705" s="115" t="s">
        <v>2747</v>
      </c>
      <c r="D705" s="115" t="s">
        <v>22</v>
      </c>
      <c r="E705" s="115" t="s">
        <v>22</v>
      </c>
      <c r="F705" s="114" t="s">
        <v>594</v>
      </c>
      <c r="G705" s="115" t="s">
        <v>404</v>
      </c>
      <c r="H705" s="116" t="s">
        <v>2706</v>
      </c>
      <c r="I705" s="117">
        <v>978</v>
      </c>
      <c r="J705" s="117">
        <v>43</v>
      </c>
      <c r="K705" s="118">
        <f t="shared" si="10"/>
        <v>4.396728016359918E-2</v>
      </c>
      <c r="L705" s="115" t="s">
        <v>22</v>
      </c>
      <c r="M705" s="115" t="s">
        <v>22</v>
      </c>
    </row>
    <row r="706" spans="3:13" ht="15.75" x14ac:dyDescent="0.25">
      <c r="C706" s="115" t="s">
        <v>2747</v>
      </c>
      <c r="D706" s="115" t="s">
        <v>22</v>
      </c>
      <c r="E706" s="115" t="s">
        <v>22</v>
      </c>
      <c r="F706" s="114" t="s">
        <v>2626</v>
      </c>
      <c r="G706" s="115" t="s">
        <v>403</v>
      </c>
      <c r="H706" s="116" t="s">
        <v>2706</v>
      </c>
      <c r="I706" s="117">
        <v>236</v>
      </c>
      <c r="J706" s="117">
        <v>13</v>
      </c>
      <c r="K706" s="118">
        <f t="shared" si="10"/>
        <v>5.5084745762711863E-2</v>
      </c>
      <c r="L706" s="115" t="s">
        <v>22</v>
      </c>
      <c r="M706" s="115" t="s">
        <v>22</v>
      </c>
    </row>
    <row r="707" spans="3:13" ht="15.75" x14ac:dyDescent="0.25">
      <c r="C707" s="115" t="s">
        <v>2747</v>
      </c>
      <c r="D707" s="115" t="s">
        <v>22</v>
      </c>
      <c r="E707" s="115" t="s">
        <v>22</v>
      </c>
      <c r="F707" s="114" t="s">
        <v>2627</v>
      </c>
      <c r="G707" s="115" t="s">
        <v>403</v>
      </c>
      <c r="H707" s="116" t="s">
        <v>2706</v>
      </c>
      <c r="I707" s="117">
        <v>125</v>
      </c>
      <c r="J707" s="117">
        <v>7</v>
      </c>
      <c r="K707" s="118">
        <f t="shared" si="10"/>
        <v>5.6000000000000001E-2</v>
      </c>
      <c r="L707" s="115" t="s">
        <v>22</v>
      </c>
      <c r="M707" s="115" t="s">
        <v>22</v>
      </c>
    </row>
    <row r="708" spans="3:13" ht="15.75" x14ac:dyDescent="0.25">
      <c r="C708" s="115" t="s">
        <v>2747</v>
      </c>
      <c r="D708" s="115" t="s">
        <v>22</v>
      </c>
      <c r="E708" s="115" t="s">
        <v>22</v>
      </c>
      <c r="F708" s="114" t="s">
        <v>580</v>
      </c>
      <c r="G708" s="115" t="s">
        <v>402</v>
      </c>
      <c r="H708" s="116" t="s">
        <v>2706</v>
      </c>
      <c r="I708" s="117">
        <v>7796</v>
      </c>
      <c r="J708" s="117">
        <v>311</v>
      </c>
      <c r="K708" s="118">
        <f t="shared" si="10"/>
        <v>3.9892252437147252E-2</v>
      </c>
      <c r="L708" s="115" t="s">
        <v>22</v>
      </c>
      <c r="M708" s="115" t="s">
        <v>22</v>
      </c>
    </row>
    <row r="709" spans="3:13" ht="15.75" x14ac:dyDescent="0.25">
      <c r="C709" s="115" t="s">
        <v>2747</v>
      </c>
      <c r="D709" s="115" t="s">
        <v>22</v>
      </c>
      <c r="E709" s="115" t="s">
        <v>22</v>
      </c>
      <c r="F709" s="114" t="s">
        <v>588</v>
      </c>
      <c r="G709" s="115" t="s">
        <v>403</v>
      </c>
      <c r="H709" s="116" t="s">
        <v>2706</v>
      </c>
      <c r="I709" s="117">
        <v>271</v>
      </c>
      <c r="J709" s="117">
        <v>4</v>
      </c>
      <c r="K709" s="118">
        <f t="shared" si="10"/>
        <v>1.4760147601476014E-2</v>
      </c>
      <c r="L709" s="115" t="s">
        <v>22</v>
      </c>
      <c r="M709" s="115" t="s">
        <v>22</v>
      </c>
    </row>
    <row r="710" spans="3:13" ht="15.75" x14ac:dyDescent="0.25">
      <c r="C710" s="115" t="s">
        <v>2747</v>
      </c>
      <c r="D710" s="115" t="s">
        <v>22</v>
      </c>
      <c r="E710" s="115" t="s">
        <v>22</v>
      </c>
      <c r="F710" s="114" t="s">
        <v>584</v>
      </c>
      <c r="G710" s="115" t="s">
        <v>405</v>
      </c>
      <c r="H710" s="116" t="s">
        <v>2706</v>
      </c>
      <c r="I710" s="117">
        <v>624</v>
      </c>
      <c r="J710" s="117">
        <v>29</v>
      </c>
      <c r="K710" s="118">
        <f t="shared" si="10"/>
        <v>4.6474358974358976E-2</v>
      </c>
      <c r="L710" s="115" t="s">
        <v>22</v>
      </c>
      <c r="M710" s="115" t="s">
        <v>22</v>
      </c>
    </row>
    <row r="711" spans="3:13" ht="15.75" x14ac:dyDescent="0.25">
      <c r="C711" s="115" t="s">
        <v>2747</v>
      </c>
      <c r="D711" s="115" t="s">
        <v>22</v>
      </c>
      <c r="E711" s="115" t="s">
        <v>22</v>
      </c>
      <c r="F711" s="114" t="s">
        <v>2628</v>
      </c>
      <c r="G711" s="115" t="s">
        <v>403</v>
      </c>
      <c r="H711" s="116" t="s">
        <v>2706</v>
      </c>
      <c r="I711" s="117">
        <v>192</v>
      </c>
      <c r="J711" s="117">
        <v>5</v>
      </c>
      <c r="K711" s="118">
        <f t="shared" si="10"/>
        <v>2.6041666666666668E-2</v>
      </c>
      <c r="L711" s="115" t="s">
        <v>22</v>
      </c>
      <c r="M711" s="115" t="s">
        <v>22</v>
      </c>
    </row>
    <row r="712" spans="3:13" ht="15.75" x14ac:dyDescent="0.25">
      <c r="C712" s="115" t="s">
        <v>2747</v>
      </c>
      <c r="D712" s="115" t="s">
        <v>22</v>
      </c>
      <c r="E712" s="115" t="s">
        <v>22</v>
      </c>
      <c r="F712" s="114" t="s">
        <v>596</v>
      </c>
      <c r="G712" s="115" t="s">
        <v>404</v>
      </c>
      <c r="H712" s="116" t="s">
        <v>2706</v>
      </c>
      <c r="I712" s="117">
        <v>632</v>
      </c>
      <c r="J712" s="117">
        <v>29</v>
      </c>
      <c r="K712" s="118">
        <f t="shared" si="10"/>
        <v>4.588607594936709E-2</v>
      </c>
      <c r="L712" s="115" t="s">
        <v>22</v>
      </c>
      <c r="M712" s="115" t="s">
        <v>22</v>
      </c>
    </row>
    <row r="713" spans="3:13" ht="15.75" x14ac:dyDescent="0.25">
      <c r="C713" s="115" t="s">
        <v>2747</v>
      </c>
      <c r="D713" s="115" t="s">
        <v>22</v>
      </c>
      <c r="E713" s="115" t="s">
        <v>22</v>
      </c>
      <c r="F713" s="114" t="s">
        <v>582</v>
      </c>
      <c r="G713" s="115" t="s">
        <v>404</v>
      </c>
      <c r="H713" s="116" t="s">
        <v>2706</v>
      </c>
      <c r="I713" s="117">
        <v>548</v>
      </c>
      <c r="J713" s="117">
        <v>16</v>
      </c>
      <c r="K713" s="118">
        <f t="shared" si="10"/>
        <v>2.9197080291970802E-2</v>
      </c>
      <c r="L713" s="115" t="s">
        <v>22</v>
      </c>
      <c r="M713" s="115" t="s">
        <v>22</v>
      </c>
    </row>
    <row r="714" spans="3:13" ht="15.75" x14ac:dyDescent="0.25">
      <c r="C714" s="115" t="s">
        <v>2747</v>
      </c>
      <c r="D714" s="115" t="s">
        <v>22</v>
      </c>
      <c r="E714" s="115" t="s">
        <v>22</v>
      </c>
      <c r="F714" s="114" t="s">
        <v>2629</v>
      </c>
      <c r="G714" s="115" t="s">
        <v>403</v>
      </c>
      <c r="H714" s="116" t="s">
        <v>2706</v>
      </c>
      <c r="I714" s="117">
        <v>124</v>
      </c>
      <c r="J714" s="117">
        <v>2</v>
      </c>
      <c r="K714" s="118">
        <f t="shared" si="10"/>
        <v>1.6129032258064516E-2</v>
      </c>
      <c r="L714" s="115" t="s">
        <v>22</v>
      </c>
      <c r="M714" s="115" t="s">
        <v>22</v>
      </c>
    </row>
    <row r="715" spans="3:13" ht="15.75" x14ac:dyDescent="0.25">
      <c r="C715" s="115" t="s">
        <v>2747</v>
      </c>
      <c r="D715" s="115" t="s">
        <v>22</v>
      </c>
      <c r="E715" s="115" t="s">
        <v>22</v>
      </c>
      <c r="F715" s="114" t="s">
        <v>2630</v>
      </c>
      <c r="G715" s="115" t="s">
        <v>403</v>
      </c>
      <c r="H715" s="116" t="s">
        <v>2706</v>
      </c>
      <c r="I715" s="117">
        <v>208</v>
      </c>
      <c r="J715" s="117">
        <v>8</v>
      </c>
      <c r="K715" s="118">
        <f t="shared" si="10"/>
        <v>3.8461538461538464E-2</v>
      </c>
      <c r="L715" s="115" t="s">
        <v>22</v>
      </c>
      <c r="M715" s="115" t="s">
        <v>22</v>
      </c>
    </row>
    <row r="716" spans="3:13" ht="15.75" x14ac:dyDescent="0.25">
      <c r="C716" s="115" t="s">
        <v>2747</v>
      </c>
      <c r="D716" s="115" t="s">
        <v>22</v>
      </c>
      <c r="E716" s="115" t="s">
        <v>22</v>
      </c>
      <c r="F716" s="114" t="s">
        <v>2631</v>
      </c>
      <c r="G716" s="115" t="s">
        <v>403</v>
      </c>
      <c r="H716" s="116" t="s">
        <v>2706</v>
      </c>
      <c r="I716" s="117">
        <v>152</v>
      </c>
      <c r="J716" s="117">
        <v>11</v>
      </c>
      <c r="K716" s="118">
        <f t="shared" si="10"/>
        <v>7.2368421052631582E-2</v>
      </c>
      <c r="L716" s="115" t="s">
        <v>22</v>
      </c>
      <c r="M716" s="115" t="s">
        <v>22</v>
      </c>
    </row>
    <row r="717" spans="3:13" ht="15.75" x14ac:dyDescent="0.25">
      <c r="C717" s="115" t="s">
        <v>2747</v>
      </c>
      <c r="D717" s="115" t="s">
        <v>22</v>
      </c>
      <c r="E717" s="115" t="s">
        <v>22</v>
      </c>
      <c r="F717" s="114" t="s">
        <v>2632</v>
      </c>
      <c r="G717" s="115" t="s">
        <v>403</v>
      </c>
      <c r="H717" s="116" t="s">
        <v>2706</v>
      </c>
      <c r="I717" s="117">
        <v>377</v>
      </c>
      <c r="J717" s="117">
        <v>23</v>
      </c>
      <c r="K717" s="118">
        <f t="shared" si="10"/>
        <v>6.1007957559681698E-2</v>
      </c>
      <c r="L717" s="115" t="s">
        <v>22</v>
      </c>
      <c r="M717" s="115" t="s">
        <v>22</v>
      </c>
    </row>
    <row r="718" spans="3:13" ht="15.75" x14ac:dyDescent="0.25">
      <c r="C718" s="115" t="s">
        <v>2747</v>
      </c>
      <c r="D718" s="115" t="s">
        <v>22</v>
      </c>
      <c r="E718" s="115" t="s">
        <v>22</v>
      </c>
      <c r="F718" s="114" t="s">
        <v>2797</v>
      </c>
      <c r="G718" s="115" t="s">
        <v>403</v>
      </c>
      <c r="H718" s="116" t="s">
        <v>2706</v>
      </c>
      <c r="I718" s="117">
        <v>86</v>
      </c>
      <c r="J718" s="117">
        <v>0</v>
      </c>
      <c r="K718" s="118">
        <f t="shared" si="10"/>
        <v>0</v>
      </c>
      <c r="L718" s="115" t="s">
        <v>22</v>
      </c>
      <c r="M718" s="115" t="s">
        <v>22</v>
      </c>
    </row>
    <row r="719" spans="3:13" ht="15.75" x14ac:dyDescent="0.25">
      <c r="C719" s="115" t="s">
        <v>2747</v>
      </c>
      <c r="D719" s="115" t="s">
        <v>22</v>
      </c>
      <c r="E719" s="115" t="s">
        <v>22</v>
      </c>
      <c r="F719" s="114" t="s">
        <v>2798</v>
      </c>
      <c r="G719" s="115" t="s">
        <v>403</v>
      </c>
      <c r="H719" s="116" t="s">
        <v>2706</v>
      </c>
      <c r="I719" s="117">
        <v>74</v>
      </c>
      <c r="J719" s="117">
        <v>0</v>
      </c>
      <c r="K719" s="118">
        <f t="shared" ref="K719:K782" si="11">+J719/I719</f>
        <v>0</v>
      </c>
      <c r="L719" s="115" t="s">
        <v>22</v>
      </c>
      <c r="M719" s="115" t="s">
        <v>22</v>
      </c>
    </row>
    <row r="720" spans="3:13" ht="15.75" x14ac:dyDescent="0.25">
      <c r="C720" s="115" t="s">
        <v>2747</v>
      </c>
      <c r="D720" s="115" t="s">
        <v>22</v>
      </c>
      <c r="E720" s="115" t="s">
        <v>22</v>
      </c>
      <c r="F720" s="114" t="s">
        <v>587</v>
      </c>
      <c r="G720" s="115" t="s">
        <v>403</v>
      </c>
      <c r="H720" s="116" t="s">
        <v>2706</v>
      </c>
      <c r="I720" s="117">
        <v>65</v>
      </c>
      <c r="J720" s="117">
        <v>7</v>
      </c>
      <c r="K720" s="118">
        <f t="shared" si="11"/>
        <v>0.1076923076923077</v>
      </c>
      <c r="L720" s="115" t="s">
        <v>22</v>
      </c>
      <c r="M720" s="115" t="s">
        <v>22</v>
      </c>
    </row>
    <row r="721" spans="3:13" ht="15.75" x14ac:dyDescent="0.25">
      <c r="C721" s="115" t="s">
        <v>2747</v>
      </c>
      <c r="D721" s="115" t="s">
        <v>22</v>
      </c>
      <c r="E721" s="115" t="s">
        <v>22</v>
      </c>
      <c r="F721" s="114" t="s">
        <v>2605</v>
      </c>
      <c r="G721" s="115" t="s">
        <v>403</v>
      </c>
      <c r="H721" s="116" t="s">
        <v>2706</v>
      </c>
      <c r="I721" s="117">
        <v>259</v>
      </c>
      <c r="J721" s="117">
        <v>11</v>
      </c>
      <c r="K721" s="118">
        <f t="shared" si="11"/>
        <v>4.2471042471042469E-2</v>
      </c>
      <c r="L721" s="115" t="s">
        <v>22</v>
      </c>
      <c r="M721" s="115" t="s">
        <v>22</v>
      </c>
    </row>
    <row r="722" spans="3:13" ht="15.75" x14ac:dyDescent="0.25">
      <c r="C722" s="115" t="s">
        <v>2747</v>
      </c>
      <c r="D722" s="115" t="s">
        <v>22</v>
      </c>
      <c r="E722" s="115" t="s">
        <v>22</v>
      </c>
      <c r="F722" s="114" t="s">
        <v>595</v>
      </c>
      <c r="G722" s="115" t="s">
        <v>403</v>
      </c>
      <c r="H722" s="116" t="s">
        <v>2706</v>
      </c>
      <c r="I722" s="117">
        <v>227</v>
      </c>
      <c r="J722" s="117">
        <v>7</v>
      </c>
      <c r="K722" s="118">
        <f t="shared" si="11"/>
        <v>3.0837004405286344E-2</v>
      </c>
      <c r="L722" s="115" t="s">
        <v>22</v>
      </c>
      <c r="M722" s="115" t="s">
        <v>22</v>
      </c>
    </row>
    <row r="723" spans="3:13" ht="15.75" x14ac:dyDescent="0.25">
      <c r="C723" s="115" t="s">
        <v>2747</v>
      </c>
      <c r="D723" s="115" t="s">
        <v>22</v>
      </c>
      <c r="E723" s="115" t="s">
        <v>1950</v>
      </c>
      <c r="F723" s="114" t="s">
        <v>603</v>
      </c>
      <c r="G723" s="115" t="s">
        <v>403</v>
      </c>
      <c r="H723" s="116" t="s">
        <v>2706</v>
      </c>
      <c r="I723" s="117">
        <v>97</v>
      </c>
      <c r="J723" s="117">
        <v>14</v>
      </c>
      <c r="K723" s="118">
        <f t="shared" si="11"/>
        <v>0.14432989690721648</v>
      </c>
      <c r="L723" s="115" t="s">
        <v>22</v>
      </c>
      <c r="M723" s="115" t="s">
        <v>22</v>
      </c>
    </row>
    <row r="724" spans="3:13" ht="15.75" x14ac:dyDescent="0.25">
      <c r="C724" s="115" t="s">
        <v>2747</v>
      </c>
      <c r="D724" s="115" t="s">
        <v>22</v>
      </c>
      <c r="E724" s="115" t="s">
        <v>1950</v>
      </c>
      <c r="F724" s="114" t="s">
        <v>2634</v>
      </c>
      <c r="G724" s="115" t="s">
        <v>403</v>
      </c>
      <c r="H724" s="116" t="s">
        <v>2705</v>
      </c>
      <c r="I724" s="117">
        <v>193</v>
      </c>
      <c r="J724" s="117">
        <v>9</v>
      </c>
      <c r="K724" s="118">
        <f t="shared" si="11"/>
        <v>4.6632124352331605E-2</v>
      </c>
      <c r="L724" s="115" t="s">
        <v>22</v>
      </c>
      <c r="M724" s="115" t="s">
        <v>21</v>
      </c>
    </row>
    <row r="725" spans="3:13" ht="15.75" x14ac:dyDescent="0.25">
      <c r="C725" s="115" t="s">
        <v>2747</v>
      </c>
      <c r="D725" s="115" t="s">
        <v>22</v>
      </c>
      <c r="E725" s="115" t="s">
        <v>1950</v>
      </c>
      <c r="F725" s="114" t="s">
        <v>2635</v>
      </c>
      <c r="G725" s="115" t="s">
        <v>403</v>
      </c>
      <c r="H725" s="116" t="s">
        <v>2706</v>
      </c>
      <c r="I725" s="117">
        <v>196</v>
      </c>
      <c r="J725" s="117">
        <v>18</v>
      </c>
      <c r="K725" s="118">
        <f t="shared" si="11"/>
        <v>9.1836734693877556E-2</v>
      </c>
      <c r="L725" s="115" t="s">
        <v>22</v>
      </c>
      <c r="M725" s="115" t="s">
        <v>22</v>
      </c>
    </row>
    <row r="726" spans="3:13" ht="15.75" x14ac:dyDescent="0.25">
      <c r="C726" s="115" t="s">
        <v>2747</v>
      </c>
      <c r="D726" s="115" t="s">
        <v>22</v>
      </c>
      <c r="E726" s="115" t="s">
        <v>1950</v>
      </c>
      <c r="F726" s="114" t="s">
        <v>2636</v>
      </c>
      <c r="G726" s="115" t="s">
        <v>403</v>
      </c>
      <c r="H726" s="116" t="s">
        <v>2705</v>
      </c>
      <c r="I726" s="117">
        <v>365</v>
      </c>
      <c r="J726" s="117">
        <v>10</v>
      </c>
      <c r="K726" s="118">
        <f t="shared" si="11"/>
        <v>2.7397260273972601E-2</v>
      </c>
      <c r="L726" s="115" t="s">
        <v>22</v>
      </c>
      <c r="M726" s="115" t="s">
        <v>21</v>
      </c>
    </row>
    <row r="727" spans="3:13" ht="15.75" x14ac:dyDescent="0.25">
      <c r="C727" s="115" t="s">
        <v>2747</v>
      </c>
      <c r="D727" s="115" t="s">
        <v>22</v>
      </c>
      <c r="E727" s="115" t="s">
        <v>1950</v>
      </c>
      <c r="F727" s="114" t="s">
        <v>601</v>
      </c>
      <c r="G727" s="115" t="s">
        <v>404</v>
      </c>
      <c r="H727" s="116" t="s">
        <v>2706</v>
      </c>
      <c r="I727" s="117">
        <v>806</v>
      </c>
      <c r="J727" s="117">
        <v>30</v>
      </c>
      <c r="K727" s="118">
        <f t="shared" si="11"/>
        <v>3.7220843672456573E-2</v>
      </c>
      <c r="L727" s="115" t="s">
        <v>22</v>
      </c>
      <c r="M727" s="115" t="s">
        <v>22</v>
      </c>
    </row>
    <row r="728" spans="3:13" ht="15.75" x14ac:dyDescent="0.25">
      <c r="C728" s="115" t="s">
        <v>2747</v>
      </c>
      <c r="D728" s="115" t="s">
        <v>22</v>
      </c>
      <c r="E728" s="115" t="s">
        <v>1950</v>
      </c>
      <c r="F728" s="114" t="s">
        <v>599</v>
      </c>
      <c r="G728" s="115" t="s">
        <v>405</v>
      </c>
      <c r="H728" s="116" t="s">
        <v>2706</v>
      </c>
      <c r="I728" s="117">
        <v>751</v>
      </c>
      <c r="J728" s="117">
        <v>48</v>
      </c>
      <c r="K728" s="118">
        <f t="shared" si="11"/>
        <v>6.3914780292942744E-2</v>
      </c>
      <c r="L728" s="115" t="s">
        <v>22</v>
      </c>
      <c r="M728" s="115" t="s">
        <v>22</v>
      </c>
    </row>
    <row r="729" spans="3:13" ht="15.75" x14ac:dyDescent="0.25">
      <c r="C729" s="115" t="s">
        <v>2747</v>
      </c>
      <c r="D729" s="115" t="s">
        <v>22</v>
      </c>
      <c r="E729" s="115" t="s">
        <v>1950</v>
      </c>
      <c r="F729" s="114" t="s">
        <v>604</v>
      </c>
      <c r="G729" s="115" t="s">
        <v>403</v>
      </c>
      <c r="H729" s="116" t="s">
        <v>2705</v>
      </c>
      <c r="I729" s="117">
        <v>327</v>
      </c>
      <c r="J729" s="117">
        <v>8</v>
      </c>
      <c r="K729" s="118">
        <f t="shared" si="11"/>
        <v>2.4464831804281346E-2</v>
      </c>
      <c r="L729" s="115" t="s">
        <v>22</v>
      </c>
      <c r="M729" s="115" t="s">
        <v>21</v>
      </c>
    </row>
    <row r="730" spans="3:13" ht="15.75" x14ac:dyDescent="0.25">
      <c r="C730" s="115" t="s">
        <v>2747</v>
      </c>
      <c r="D730" s="115" t="s">
        <v>22</v>
      </c>
      <c r="E730" s="115" t="s">
        <v>1950</v>
      </c>
      <c r="F730" s="114" t="s">
        <v>2637</v>
      </c>
      <c r="G730" s="115" t="s">
        <v>403</v>
      </c>
      <c r="H730" s="116" t="s">
        <v>2706</v>
      </c>
      <c r="I730" s="117">
        <v>251</v>
      </c>
      <c r="J730" s="117">
        <v>17</v>
      </c>
      <c r="K730" s="118">
        <f t="shared" si="11"/>
        <v>6.7729083665338641E-2</v>
      </c>
      <c r="L730" s="115" t="s">
        <v>22</v>
      </c>
      <c r="M730" s="115" t="s">
        <v>22</v>
      </c>
    </row>
    <row r="731" spans="3:13" ht="15.75" x14ac:dyDescent="0.25">
      <c r="C731" s="115" t="s">
        <v>2747</v>
      </c>
      <c r="D731" s="115" t="s">
        <v>22</v>
      </c>
      <c r="E731" s="115" t="s">
        <v>1950</v>
      </c>
      <c r="F731" s="114" t="s">
        <v>600</v>
      </c>
      <c r="G731" s="115" t="s">
        <v>404</v>
      </c>
      <c r="H731" s="116" t="s">
        <v>2706</v>
      </c>
      <c r="I731" s="117">
        <v>339</v>
      </c>
      <c r="J731" s="117">
        <v>15</v>
      </c>
      <c r="K731" s="118">
        <f t="shared" si="11"/>
        <v>4.4247787610619468E-2</v>
      </c>
      <c r="L731" s="115" t="s">
        <v>22</v>
      </c>
      <c r="M731" s="115" t="s">
        <v>22</v>
      </c>
    </row>
    <row r="732" spans="3:13" ht="15.75" x14ac:dyDescent="0.25">
      <c r="C732" s="115" t="s">
        <v>2747</v>
      </c>
      <c r="D732" s="115" t="s">
        <v>22</v>
      </c>
      <c r="E732" s="115" t="s">
        <v>1950</v>
      </c>
      <c r="F732" s="114" t="s">
        <v>2638</v>
      </c>
      <c r="G732" s="115" t="s">
        <v>403</v>
      </c>
      <c r="H732" s="116" t="s">
        <v>2706</v>
      </c>
      <c r="I732" s="117">
        <v>139</v>
      </c>
      <c r="J732" s="117">
        <v>9</v>
      </c>
      <c r="K732" s="118">
        <f t="shared" si="11"/>
        <v>6.4748201438848921E-2</v>
      </c>
      <c r="L732" s="115" t="s">
        <v>22</v>
      </c>
      <c r="M732" s="115" t="s">
        <v>22</v>
      </c>
    </row>
    <row r="733" spans="3:13" ht="15.75" x14ac:dyDescent="0.25">
      <c r="C733" s="115" t="s">
        <v>2747</v>
      </c>
      <c r="D733" s="115" t="s">
        <v>22</v>
      </c>
      <c r="E733" s="115" t="s">
        <v>1950</v>
      </c>
      <c r="F733" s="114" t="s">
        <v>602</v>
      </c>
      <c r="G733" s="115" t="s">
        <v>403</v>
      </c>
      <c r="H733" s="116" t="s">
        <v>2706</v>
      </c>
      <c r="I733" s="117">
        <v>337</v>
      </c>
      <c r="J733" s="117">
        <v>17</v>
      </c>
      <c r="K733" s="118">
        <f t="shared" si="11"/>
        <v>5.0445103857566766E-2</v>
      </c>
      <c r="L733" s="115" t="s">
        <v>22</v>
      </c>
      <c r="M733" s="115" t="s">
        <v>22</v>
      </c>
    </row>
    <row r="734" spans="3:13" ht="15.75" x14ac:dyDescent="0.25">
      <c r="C734" s="115" t="s">
        <v>2747</v>
      </c>
      <c r="D734" s="115" t="s">
        <v>22</v>
      </c>
      <c r="E734" s="115" t="s">
        <v>1950</v>
      </c>
      <c r="F734" s="114" t="s">
        <v>598</v>
      </c>
      <c r="G734" s="115" t="s">
        <v>405</v>
      </c>
      <c r="H734" s="116" t="s">
        <v>2706</v>
      </c>
      <c r="I734" s="117">
        <v>696</v>
      </c>
      <c r="J734" s="117">
        <v>28</v>
      </c>
      <c r="K734" s="118">
        <f t="shared" si="11"/>
        <v>4.0229885057471264E-2</v>
      </c>
      <c r="L734" s="115" t="s">
        <v>22</v>
      </c>
      <c r="M734" s="115" t="s">
        <v>22</v>
      </c>
    </row>
    <row r="735" spans="3:13" ht="15.75" x14ac:dyDescent="0.25">
      <c r="C735" s="115" t="s">
        <v>2747</v>
      </c>
      <c r="D735" s="115" t="s">
        <v>22</v>
      </c>
      <c r="E735" s="115" t="s">
        <v>1950</v>
      </c>
      <c r="F735" s="114" t="s">
        <v>2799</v>
      </c>
      <c r="G735" s="115" t="s">
        <v>403</v>
      </c>
      <c r="H735" s="116" t="s">
        <v>2706</v>
      </c>
      <c r="I735" s="117">
        <v>106</v>
      </c>
      <c r="J735" s="117">
        <v>0</v>
      </c>
      <c r="K735" s="118">
        <f t="shared" si="11"/>
        <v>0</v>
      </c>
      <c r="L735" s="115" t="s">
        <v>22</v>
      </c>
      <c r="M735" s="115" t="s">
        <v>22</v>
      </c>
    </row>
    <row r="736" spans="3:13" ht="15.75" x14ac:dyDescent="0.25">
      <c r="C736" s="115" t="s">
        <v>2747</v>
      </c>
      <c r="D736" s="115" t="s">
        <v>22</v>
      </c>
      <c r="E736" s="115" t="s">
        <v>21</v>
      </c>
      <c r="F736" s="114" t="s">
        <v>2640</v>
      </c>
      <c r="G736" s="115" t="s">
        <v>403</v>
      </c>
      <c r="H736" s="116" t="s">
        <v>2705</v>
      </c>
      <c r="I736" s="117">
        <v>182</v>
      </c>
      <c r="J736" s="117">
        <v>6</v>
      </c>
      <c r="K736" s="118">
        <f t="shared" si="11"/>
        <v>3.2967032967032968E-2</v>
      </c>
      <c r="L736" s="115" t="s">
        <v>22</v>
      </c>
      <c r="M736" s="115" t="s">
        <v>21</v>
      </c>
    </row>
    <row r="737" spans="3:13" ht="15.75" x14ac:dyDescent="0.25">
      <c r="C737" s="115" t="s">
        <v>2747</v>
      </c>
      <c r="D737" s="115" t="s">
        <v>22</v>
      </c>
      <c r="E737" s="115" t="s">
        <v>21</v>
      </c>
      <c r="F737" s="114" t="s">
        <v>609</v>
      </c>
      <c r="G737" s="115" t="s">
        <v>403</v>
      </c>
      <c r="H737" s="116" t="s">
        <v>2705</v>
      </c>
      <c r="I737" s="117">
        <v>193</v>
      </c>
      <c r="J737" s="117">
        <v>2</v>
      </c>
      <c r="K737" s="118">
        <f t="shared" si="11"/>
        <v>1.0362694300518135E-2</v>
      </c>
      <c r="L737" s="115" t="s">
        <v>22</v>
      </c>
      <c r="M737" s="115" t="s">
        <v>21</v>
      </c>
    </row>
    <row r="738" spans="3:13" ht="15.75" x14ac:dyDescent="0.25">
      <c r="C738" s="115" t="s">
        <v>2747</v>
      </c>
      <c r="D738" s="115" t="s">
        <v>22</v>
      </c>
      <c r="E738" s="115" t="s">
        <v>21</v>
      </c>
      <c r="F738" s="114" t="s">
        <v>143</v>
      </c>
      <c r="G738" s="115" t="s">
        <v>403</v>
      </c>
      <c r="H738" s="116" t="s">
        <v>2705</v>
      </c>
      <c r="I738" s="117">
        <v>174</v>
      </c>
      <c r="J738" s="117">
        <v>2</v>
      </c>
      <c r="K738" s="118">
        <f t="shared" si="11"/>
        <v>1.1494252873563218E-2</v>
      </c>
      <c r="L738" s="115" t="s">
        <v>22</v>
      </c>
      <c r="M738" s="115" t="s">
        <v>21</v>
      </c>
    </row>
    <row r="739" spans="3:13" ht="15.75" x14ac:dyDescent="0.25">
      <c r="C739" s="115" t="s">
        <v>2747</v>
      </c>
      <c r="D739" s="115" t="s">
        <v>22</v>
      </c>
      <c r="E739" s="115" t="s">
        <v>21</v>
      </c>
      <c r="F739" s="114" t="s">
        <v>605</v>
      </c>
      <c r="G739" s="115" t="s">
        <v>403</v>
      </c>
      <c r="H739" s="116" t="s">
        <v>2705</v>
      </c>
      <c r="I739" s="117">
        <v>286</v>
      </c>
      <c r="J739" s="117">
        <v>8</v>
      </c>
      <c r="K739" s="118">
        <f t="shared" si="11"/>
        <v>2.7972027972027972E-2</v>
      </c>
      <c r="L739" s="115" t="s">
        <v>22</v>
      </c>
      <c r="M739" s="115" t="s">
        <v>21</v>
      </c>
    </row>
    <row r="740" spans="3:13" ht="15.75" x14ac:dyDescent="0.25">
      <c r="C740" s="115" t="s">
        <v>2747</v>
      </c>
      <c r="D740" s="115" t="s">
        <v>22</v>
      </c>
      <c r="E740" s="115" t="s">
        <v>21</v>
      </c>
      <c r="F740" s="114" t="s">
        <v>611</v>
      </c>
      <c r="G740" s="115" t="s">
        <v>403</v>
      </c>
      <c r="H740" s="116" t="s">
        <v>2705</v>
      </c>
      <c r="I740" s="117">
        <v>201</v>
      </c>
      <c r="J740" s="117">
        <v>5</v>
      </c>
      <c r="K740" s="118">
        <f t="shared" si="11"/>
        <v>2.4875621890547265E-2</v>
      </c>
      <c r="L740" s="115" t="s">
        <v>22</v>
      </c>
      <c r="M740" s="115" t="s">
        <v>21</v>
      </c>
    </row>
    <row r="741" spans="3:13" ht="15.75" x14ac:dyDescent="0.25">
      <c r="C741" s="115" t="s">
        <v>2747</v>
      </c>
      <c r="D741" s="115" t="s">
        <v>22</v>
      </c>
      <c r="E741" s="115" t="s">
        <v>21</v>
      </c>
      <c r="F741" s="114" t="s">
        <v>145</v>
      </c>
      <c r="G741" s="115" t="s">
        <v>404</v>
      </c>
      <c r="H741" s="116" t="s">
        <v>2705</v>
      </c>
      <c r="I741" s="117">
        <v>522</v>
      </c>
      <c r="J741" s="117">
        <v>2</v>
      </c>
      <c r="K741" s="118">
        <f t="shared" si="11"/>
        <v>3.8314176245210726E-3</v>
      </c>
      <c r="L741" s="115" t="s">
        <v>22</v>
      </c>
      <c r="M741" s="115" t="s">
        <v>21</v>
      </c>
    </row>
    <row r="742" spans="3:13" ht="15.75" x14ac:dyDescent="0.25">
      <c r="C742" s="115" t="s">
        <v>2747</v>
      </c>
      <c r="D742" s="115" t="s">
        <v>22</v>
      </c>
      <c r="E742" s="115" t="s">
        <v>21</v>
      </c>
      <c r="F742" s="114" t="s">
        <v>610</v>
      </c>
      <c r="G742" s="115" t="s">
        <v>403</v>
      </c>
      <c r="H742" s="116" t="s">
        <v>2705</v>
      </c>
      <c r="I742" s="117">
        <v>159</v>
      </c>
      <c r="J742" s="117">
        <v>1</v>
      </c>
      <c r="K742" s="118">
        <f t="shared" si="11"/>
        <v>6.2893081761006293E-3</v>
      </c>
      <c r="L742" s="115" t="s">
        <v>22</v>
      </c>
      <c r="M742" s="115" t="s">
        <v>21</v>
      </c>
    </row>
    <row r="743" spans="3:13" ht="15.75" x14ac:dyDescent="0.25">
      <c r="C743" s="115" t="s">
        <v>2747</v>
      </c>
      <c r="D743" s="115" t="s">
        <v>22</v>
      </c>
      <c r="E743" s="115" t="s">
        <v>21</v>
      </c>
      <c r="F743" s="114" t="s">
        <v>608</v>
      </c>
      <c r="G743" s="115" t="s">
        <v>403</v>
      </c>
      <c r="H743" s="116" t="s">
        <v>2705</v>
      </c>
      <c r="I743" s="117">
        <v>138</v>
      </c>
      <c r="J743" s="117">
        <v>3</v>
      </c>
      <c r="K743" s="118">
        <f t="shared" si="11"/>
        <v>2.1739130434782608E-2</v>
      </c>
      <c r="L743" s="115" t="s">
        <v>22</v>
      </c>
      <c r="M743" s="115" t="s">
        <v>21</v>
      </c>
    </row>
    <row r="744" spans="3:13" ht="15.75" x14ac:dyDescent="0.25">
      <c r="C744" s="115" t="s">
        <v>2747</v>
      </c>
      <c r="D744" s="115" t="s">
        <v>22</v>
      </c>
      <c r="E744" s="115" t="s">
        <v>21</v>
      </c>
      <c r="F744" s="114" t="s">
        <v>607</v>
      </c>
      <c r="G744" s="115" t="s">
        <v>403</v>
      </c>
      <c r="H744" s="116" t="s">
        <v>2705</v>
      </c>
      <c r="I744" s="117">
        <v>208</v>
      </c>
      <c r="J744" s="117">
        <v>2</v>
      </c>
      <c r="K744" s="118">
        <f t="shared" si="11"/>
        <v>9.6153846153846159E-3</v>
      </c>
      <c r="L744" s="115" t="s">
        <v>22</v>
      </c>
      <c r="M744" s="115" t="s">
        <v>21</v>
      </c>
    </row>
    <row r="745" spans="3:13" ht="15.75" x14ac:dyDescent="0.25">
      <c r="C745" s="115" t="s">
        <v>2747</v>
      </c>
      <c r="D745" s="115" t="s">
        <v>22</v>
      </c>
      <c r="E745" s="115" t="s">
        <v>21</v>
      </c>
      <c r="F745" s="114" t="s">
        <v>2641</v>
      </c>
      <c r="G745" s="115" t="s">
        <v>403</v>
      </c>
      <c r="H745" s="116" t="s">
        <v>2705</v>
      </c>
      <c r="I745" s="117">
        <v>146</v>
      </c>
      <c r="J745" s="117">
        <v>0</v>
      </c>
      <c r="K745" s="118">
        <f t="shared" si="11"/>
        <v>0</v>
      </c>
      <c r="L745" s="115" t="s">
        <v>22</v>
      </c>
      <c r="M745" s="115" t="s">
        <v>21</v>
      </c>
    </row>
    <row r="746" spans="3:13" ht="15.75" x14ac:dyDescent="0.25">
      <c r="C746" s="115" t="s">
        <v>2747</v>
      </c>
      <c r="D746" s="115" t="s">
        <v>22</v>
      </c>
      <c r="E746" s="115" t="s">
        <v>21</v>
      </c>
      <c r="F746" s="114" t="s">
        <v>142</v>
      </c>
      <c r="G746" s="115" t="s">
        <v>403</v>
      </c>
      <c r="H746" s="116" t="s">
        <v>2705</v>
      </c>
      <c r="I746" s="117">
        <v>253</v>
      </c>
      <c r="J746" s="117">
        <v>5</v>
      </c>
      <c r="K746" s="118">
        <f t="shared" si="11"/>
        <v>1.9762845849802372E-2</v>
      </c>
      <c r="L746" s="115" t="s">
        <v>22</v>
      </c>
      <c r="M746" s="115" t="s">
        <v>21</v>
      </c>
    </row>
    <row r="747" spans="3:13" ht="15.75" x14ac:dyDescent="0.25">
      <c r="C747" s="115" t="s">
        <v>2747</v>
      </c>
      <c r="D747" s="115" t="s">
        <v>22</v>
      </c>
      <c r="E747" s="115" t="s">
        <v>21</v>
      </c>
      <c r="F747" s="114" t="s">
        <v>606</v>
      </c>
      <c r="G747" s="115" t="s">
        <v>403</v>
      </c>
      <c r="H747" s="116" t="s">
        <v>2705</v>
      </c>
      <c r="I747" s="117">
        <v>314</v>
      </c>
      <c r="J747" s="117">
        <v>4</v>
      </c>
      <c r="K747" s="118">
        <f t="shared" si="11"/>
        <v>1.2738853503184714E-2</v>
      </c>
      <c r="L747" s="115" t="s">
        <v>22</v>
      </c>
      <c r="M747" s="115" t="s">
        <v>21</v>
      </c>
    </row>
    <row r="748" spans="3:13" ht="15.75" x14ac:dyDescent="0.25">
      <c r="C748" s="115" t="s">
        <v>2747</v>
      </c>
      <c r="D748" s="115" t="s">
        <v>22</v>
      </c>
      <c r="E748" s="115" t="s">
        <v>21</v>
      </c>
      <c r="F748" s="114" t="s">
        <v>146</v>
      </c>
      <c r="G748" s="115" t="s">
        <v>405</v>
      </c>
      <c r="H748" s="116" t="s">
        <v>2705</v>
      </c>
      <c r="I748" s="117">
        <v>931</v>
      </c>
      <c r="J748" s="117">
        <v>11</v>
      </c>
      <c r="K748" s="118">
        <f t="shared" si="11"/>
        <v>1.1815252416756176E-2</v>
      </c>
      <c r="L748" s="115" t="s">
        <v>22</v>
      </c>
      <c r="M748" s="115" t="s">
        <v>21</v>
      </c>
    </row>
    <row r="749" spans="3:13" ht="15.75" x14ac:dyDescent="0.25">
      <c r="C749" s="115" t="s">
        <v>2747</v>
      </c>
      <c r="D749" s="115" t="s">
        <v>22</v>
      </c>
      <c r="E749" s="115" t="s">
        <v>21</v>
      </c>
      <c r="F749" s="114" t="s">
        <v>2642</v>
      </c>
      <c r="G749" s="115" t="s">
        <v>403</v>
      </c>
      <c r="H749" s="116" t="s">
        <v>2705</v>
      </c>
      <c r="I749" s="117">
        <v>345</v>
      </c>
      <c r="J749" s="117">
        <v>8</v>
      </c>
      <c r="K749" s="118">
        <f t="shared" si="11"/>
        <v>2.318840579710145E-2</v>
      </c>
      <c r="L749" s="115" t="s">
        <v>22</v>
      </c>
      <c r="M749" s="115" t="s">
        <v>21</v>
      </c>
    </row>
    <row r="750" spans="3:13" ht="15.75" x14ac:dyDescent="0.25">
      <c r="C750" s="115" t="s">
        <v>2747</v>
      </c>
      <c r="D750" s="115" t="s">
        <v>22</v>
      </c>
      <c r="E750" s="115" t="s">
        <v>21</v>
      </c>
      <c r="F750" s="114" t="s">
        <v>147</v>
      </c>
      <c r="G750" s="115" t="s">
        <v>404</v>
      </c>
      <c r="H750" s="116" t="s">
        <v>2705</v>
      </c>
      <c r="I750" s="117">
        <v>437</v>
      </c>
      <c r="J750" s="117">
        <v>1</v>
      </c>
      <c r="K750" s="118">
        <f t="shared" si="11"/>
        <v>2.2883295194508009E-3</v>
      </c>
      <c r="L750" s="115" t="s">
        <v>22</v>
      </c>
      <c r="M750" s="115" t="s">
        <v>21</v>
      </c>
    </row>
    <row r="751" spans="3:13" ht="15.75" x14ac:dyDescent="0.25">
      <c r="C751" s="115" t="s">
        <v>2747</v>
      </c>
      <c r="D751" s="115" t="s">
        <v>22</v>
      </c>
      <c r="E751" s="115" t="s">
        <v>21</v>
      </c>
      <c r="F751" s="114" t="s">
        <v>144</v>
      </c>
      <c r="G751" s="115" t="s">
        <v>405</v>
      </c>
      <c r="H751" s="116" t="s">
        <v>2705</v>
      </c>
      <c r="I751" s="117">
        <v>624</v>
      </c>
      <c r="J751" s="117">
        <v>21</v>
      </c>
      <c r="K751" s="118">
        <f t="shared" si="11"/>
        <v>3.3653846153846152E-2</v>
      </c>
      <c r="L751" s="115" t="s">
        <v>22</v>
      </c>
      <c r="M751" s="115" t="s">
        <v>21</v>
      </c>
    </row>
    <row r="752" spans="3:13" ht="15.75" x14ac:dyDescent="0.25">
      <c r="C752" s="115" t="s">
        <v>2747</v>
      </c>
      <c r="D752" s="115" t="s">
        <v>22</v>
      </c>
      <c r="E752" s="115" t="s">
        <v>1728</v>
      </c>
      <c r="F752" s="114" t="s">
        <v>2644</v>
      </c>
      <c r="G752" s="115" t="s">
        <v>403</v>
      </c>
      <c r="H752" s="116" t="s">
        <v>2705</v>
      </c>
      <c r="I752" s="117">
        <v>103</v>
      </c>
      <c r="J752" s="117">
        <v>5</v>
      </c>
      <c r="K752" s="118">
        <f t="shared" si="11"/>
        <v>4.8543689320388349E-2</v>
      </c>
      <c r="L752" s="115" t="s">
        <v>22</v>
      </c>
      <c r="M752" s="115" t="s">
        <v>15</v>
      </c>
    </row>
    <row r="753" spans="3:13" ht="15.75" x14ac:dyDescent="0.25">
      <c r="C753" s="115" t="s">
        <v>2747</v>
      </c>
      <c r="D753" s="115" t="s">
        <v>22</v>
      </c>
      <c r="E753" s="115" t="s">
        <v>1728</v>
      </c>
      <c r="F753" s="114" t="s">
        <v>568</v>
      </c>
      <c r="G753" s="115" t="s">
        <v>405</v>
      </c>
      <c r="H753" s="116" t="s">
        <v>2705</v>
      </c>
      <c r="I753" s="117">
        <v>739</v>
      </c>
      <c r="J753" s="117">
        <v>40</v>
      </c>
      <c r="K753" s="118">
        <f t="shared" si="11"/>
        <v>5.4127198917456022E-2</v>
      </c>
      <c r="L753" s="115" t="s">
        <v>22</v>
      </c>
      <c r="M753" s="115" t="s">
        <v>20</v>
      </c>
    </row>
    <row r="754" spans="3:13" ht="15.75" x14ac:dyDescent="0.25">
      <c r="C754" s="115" t="s">
        <v>2747</v>
      </c>
      <c r="D754" s="115" t="s">
        <v>22</v>
      </c>
      <c r="E754" s="115" t="s">
        <v>1728</v>
      </c>
      <c r="F754" s="114" t="s">
        <v>576</v>
      </c>
      <c r="G754" s="115" t="s">
        <v>403</v>
      </c>
      <c r="H754" s="116" t="s">
        <v>2705</v>
      </c>
      <c r="I754" s="117">
        <v>212</v>
      </c>
      <c r="J754" s="117">
        <v>13</v>
      </c>
      <c r="K754" s="118">
        <f t="shared" si="11"/>
        <v>6.1320754716981132E-2</v>
      </c>
      <c r="L754" s="115" t="s">
        <v>22</v>
      </c>
      <c r="M754" s="115" t="s">
        <v>15</v>
      </c>
    </row>
    <row r="755" spans="3:13" ht="15.75" x14ac:dyDescent="0.25">
      <c r="C755" s="115" t="s">
        <v>2747</v>
      </c>
      <c r="D755" s="115" t="s">
        <v>22</v>
      </c>
      <c r="E755" s="115" t="s">
        <v>1728</v>
      </c>
      <c r="F755" s="114" t="s">
        <v>575</v>
      </c>
      <c r="G755" s="115" t="s">
        <v>404</v>
      </c>
      <c r="H755" s="116" t="s">
        <v>2705</v>
      </c>
      <c r="I755" s="117">
        <v>482</v>
      </c>
      <c r="J755" s="117">
        <v>15</v>
      </c>
      <c r="K755" s="118">
        <f t="shared" si="11"/>
        <v>3.1120331950207469E-2</v>
      </c>
      <c r="L755" s="115" t="s">
        <v>22</v>
      </c>
      <c r="M755" s="115" t="s">
        <v>16</v>
      </c>
    </row>
    <row r="756" spans="3:13" ht="15.75" x14ac:dyDescent="0.25">
      <c r="C756" s="115" t="s">
        <v>2747</v>
      </c>
      <c r="D756" s="115" t="s">
        <v>22</v>
      </c>
      <c r="E756" s="115" t="s">
        <v>1728</v>
      </c>
      <c r="F756" s="114" t="s">
        <v>140</v>
      </c>
      <c r="G756" s="115" t="s">
        <v>405</v>
      </c>
      <c r="H756" s="116" t="s">
        <v>2705</v>
      </c>
      <c r="I756" s="117">
        <v>630</v>
      </c>
      <c r="J756" s="117">
        <v>33</v>
      </c>
      <c r="K756" s="118">
        <f t="shared" si="11"/>
        <v>5.2380952380952382E-2</v>
      </c>
      <c r="L756" s="115" t="s">
        <v>22</v>
      </c>
      <c r="M756" s="115" t="s">
        <v>20</v>
      </c>
    </row>
    <row r="757" spans="3:13" ht="15.75" x14ac:dyDescent="0.25">
      <c r="C757" s="115" t="s">
        <v>2747</v>
      </c>
      <c r="D757" s="115" t="s">
        <v>22</v>
      </c>
      <c r="E757" s="115" t="s">
        <v>1728</v>
      </c>
      <c r="F757" s="114" t="s">
        <v>2645</v>
      </c>
      <c r="G757" s="115" t="s">
        <v>403</v>
      </c>
      <c r="H757" s="116" t="s">
        <v>2705</v>
      </c>
      <c r="I757" s="117">
        <v>98</v>
      </c>
      <c r="J757" s="117">
        <v>3</v>
      </c>
      <c r="K757" s="118">
        <f t="shared" si="11"/>
        <v>3.0612244897959183E-2</v>
      </c>
      <c r="L757" s="115" t="s">
        <v>22</v>
      </c>
      <c r="M757" s="115" t="s">
        <v>15</v>
      </c>
    </row>
    <row r="758" spans="3:13" ht="15.75" x14ac:dyDescent="0.25">
      <c r="C758" s="115" t="s">
        <v>2747</v>
      </c>
      <c r="D758" s="115" t="s">
        <v>22</v>
      </c>
      <c r="E758" s="115" t="s">
        <v>1728</v>
      </c>
      <c r="F758" s="114" t="s">
        <v>2646</v>
      </c>
      <c r="G758" s="115" t="s">
        <v>403</v>
      </c>
      <c r="H758" s="116" t="s">
        <v>2705</v>
      </c>
      <c r="I758" s="117">
        <v>50</v>
      </c>
      <c r="J758" s="117">
        <v>6</v>
      </c>
      <c r="K758" s="118">
        <f t="shared" si="11"/>
        <v>0.12</v>
      </c>
      <c r="L758" s="115" t="s">
        <v>22</v>
      </c>
      <c r="M758" s="115" t="s">
        <v>20</v>
      </c>
    </row>
    <row r="759" spans="3:13" ht="15.75" x14ac:dyDescent="0.25">
      <c r="C759" s="115" t="s">
        <v>2747</v>
      </c>
      <c r="D759" s="115" t="s">
        <v>22</v>
      </c>
      <c r="E759" s="115" t="s">
        <v>1728</v>
      </c>
      <c r="F759" s="114" t="s">
        <v>2647</v>
      </c>
      <c r="G759" s="115" t="s">
        <v>403</v>
      </c>
      <c r="H759" s="116" t="s">
        <v>2705</v>
      </c>
      <c r="I759" s="117">
        <v>131</v>
      </c>
      <c r="J759" s="117">
        <v>6</v>
      </c>
      <c r="K759" s="118">
        <f t="shared" si="11"/>
        <v>4.5801526717557252E-2</v>
      </c>
      <c r="L759" s="115" t="s">
        <v>22</v>
      </c>
      <c r="M759" s="115" t="s">
        <v>20</v>
      </c>
    </row>
    <row r="760" spans="3:13" ht="15.75" x14ac:dyDescent="0.25">
      <c r="C760" s="115" t="s">
        <v>2747</v>
      </c>
      <c r="D760" s="115" t="s">
        <v>22</v>
      </c>
      <c r="E760" s="115" t="s">
        <v>1728</v>
      </c>
      <c r="F760" s="114" t="s">
        <v>2648</v>
      </c>
      <c r="G760" s="115" t="s">
        <v>403</v>
      </c>
      <c r="H760" s="116" t="s">
        <v>2705</v>
      </c>
      <c r="I760" s="117">
        <v>102</v>
      </c>
      <c r="J760" s="117">
        <v>10</v>
      </c>
      <c r="K760" s="118">
        <f t="shared" si="11"/>
        <v>9.8039215686274508E-2</v>
      </c>
      <c r="L760" s="115" t="s">
        <v>22</v>
      </c>
      <c r="M760" s="115" t="s">
        <v>20</v>
      </c>
    </row>
    <row r="761" spans="3:13" ht="15.75" x14ac:dyDescent="0.25">
      <c r="C761" s="115" t="s">
        <v>2747</v>
      </c>
      <c r="D761" s="115" t="s">
        <v>22</v>
      </c>
      <c r="E761" s="115" t="s">
        <v>1728</v>
      </c>
      <c r="F761" s="114" t="s">
        <v>137</v>
      </c>
      <c r="G761" s="115" t="s">
        <v>403</v>
      </c>
      <c r="H761" s="116" t="s">
        <v>2705</v>
      </c>
      <c r="I761" s="117">
        <v>313</v>
      </c>
      <c r="J761" s="117">
        <v>13</v>
      </c>
      <c r="K761" s="118">
        <f t="shared" si="11"/>
        <v>4.1533546325878593E-2</v>
      </c>
      <c r="L761" s="115" t="s">
        <v>22</v>
      </c>
      <c r="M761" s="115" t="s">
        <v>21</v>
      </c>
    </row>
    <row r="762" spans="3:13" ht="15.75" x14ac:dyDescent="0.25">
      <c r="C762" s="115" t="s">
        <v>2747</v>
      </c>
      <c r="D762" s="115" t="s">
        <v>22</v>
      </c>
      <c r="E762" s="115" t="s">
        <v>1728</v>
      </c>
      <c r="F762" s="114" t="s">
        <v>2649</v>
      </c>
      <c r="G762" s="115" t="s">
        <v>403</v>
      </c>
      <c r="H762" s="116" t="s">
        <v>2706</v>
      </c>
      <c r="I762" s="117">
        <v>346</v>
      </c>
      <c r="J762" s="117">
        <v>12</v>
      </c>
      <c r="K762" s="118">
        <f t="shared" si="11"/>
        <v>3.4682080924855488E-2</v>
      </c>
      <c r="L762" s="115" t="s">
        <v>22</v>
      </c>
      <c r="M762" s="115" t="s">
        <v>19</v>
      </c>
    </row>
    <row r="763" spans="3:13" ht="15.75" x14ac:dyDescent="0.25">
      <c r="C763" s="115" t="s">
        <v>2747</v>
      </c>
      <c r="D763" s="115" t="s">
        <v>22</v>
      </c>
      <c r="E763" s="115" t="s">
        <v>1728</v>
      </c>
      <c r="F763" s="114" t="s">
        <v>2650</v>
      </c>
      <c r="G763" s="115" t="s">
        <v>403</v>
      </c>
      <c r="H763" s="116" t="s">
        <v>2705</v>
      </c>
      <c r="I763" s="117">
        <v>126</v>
      </c>
      <c r="J763" s="117">
        <v>6</v>
      </c>
      <c r="K763" s="118">
        <f t="shared" si="11"/>
        <v>4.7619047619047616E-2</v>
      </c>
      <c r="L763" s="115" t="s">
        <v>22</v>
      </c>
      <c r="M763" s="115" t="s">
        <v>20</v>
      </c>
    </row>
    <row r="764" spans="3:13" ht="15.75" x14ac:dyDescent="0.25">
      <c r="C764" s="115" t="s">
        <v>2747</v>
      </c>
      <c r="D764" s="115" t="s">
        <v>22</v>
      </c>
      <c r="E764" s="115" t="s">
        <v>1728</v>
      </c>
      <c r="F764" s="114" t="s">
        <v>135</v>
      </c>
      <c r="G764" s="115" t="s">
        <v>403</v>
      </c>
      <c r="H764" s="116" t="s">
        <v>2705</v>
      </c>
      <c r="I764" s="117">
        <v>141</v>
      </c>
      <c r="J764" s="117">
        <v>7</v>
      </c>
      <c r="K764" s="118">
        <f t="shared" si="11"/>
        <v>4.9645390070921988E-2</v>
      </c>
      <c r="L764" s="115" t="s">
        <v>22</v>
      </c>
      <c r="M764" s="115" t="s">
        <v>15</v>
      </c>
    </row>
    <row r="765" spans="3:13" ht="15.75" x14ac:dyDescent="0.25">
      <c r="C765" s="115" t="s">
        <v>2747</v>
      </c>
      <c r="D765" s="115" t="s">
        <v>22</v>
      </c>
      <c r="E765" s="115" t="s">
        <v>1728</v>
      </c>
      <c r="F765" s="114" t="s">
        <v>570</v>
      </c>
      <c r="G765" s="115" t="s">
        <v>403</v>
      </c>
      <c r="H765" s="116" t="s">
        <v>2705</v>
      </c>
      <c r="I765" s="117">
        <v>166</v>
      </c>
      <c r="J765" s="117">
        <v>4</v>
      </c>
      <c r="K765" s="118">
        <f t="shared" si="11"/>
        <v>2.4096385542168676E-2</v>
      </c>
      <c r="L765" s="115" t="s">
        <v>22</v>
      </c>
      <c r="M765" s="115" t="s">
        <v>20</v>
      </c>
    </row>
    <row r="766" spans="3:13" ht="15.75" x14ac:dyDescent="0.25">
      <c r="C766" s="115" t="s">
        <v>2747</v>
      </c>
      <c r="D766" s="115" t="s">
        <v>22</v>
      </c>
      <c r="E766" s="115" t="s">
        <v>1728</v>
      </c>
      <c r="F766" s="114" t="s">
        <v>139</v>
      </c>
      <c r="G766" s="115" t="s">
        <v>403</v>
      </c>
      <c r="H766" s="116" t="s">
        <v>2705</v>
      </c>
      <c r="I766" s="117">
        <v>58</v>
      </c>
      <c r="J766" s="117">
        <v>6</v>
      </c>
      <c r="K766" s="118">
        <f t="shared" si="11"/>
        <v>0.10344827586206896</v>
      </c>
      <c r="L766" s="115" t="s">
        <v>22</v>
      </c>
      <c r="M766" s="115" t="s">
        <v>20</v>
      </c>
    </row>
    <row r="767" spans="3:13" ht="15.75" x14ac:dyDescent="0.25">
      <c r="C767" s="115" t="s">
        <v>2747</v>
      </c>
      <c r="D767" s="115" t="s">
        <v>22</v>
      </c>
      <c r="E767" s="115" t="s">
        <v>1728</v>
      </c>
      <c r="F767" s="114" t="s">
        <v>2652</v>
      </c>
      <c r="G767" s="115" t="s">
        <v>403</v>
      </c>
      <c r="H767" s="116" t="s">
        <v>2705</v>
      </c>
      <c r="I767" s="117">
        <v>143</v>
      </c>
      <c r="J767" s="117">
        <v>6</v>
      </c>
      <c r="K767" s="118">
        <f t="shared" si="11"/>
        <v>4.195804195804196E-2</v>
      </c>
      <c r="L767" s="115" t="s">
        <v>22</v>
      </c>
      <c r="M767" s="115" t="s">
        <v>21</v>
      </c>
    </row>
    <row r="768" spans="3:13" ht="15.75" x14ac:dyDescent="0.25">
      <c r="C768" s="115" t="s">
        <v>2747</v>
      </c>
      <c r="D768" s="115" t="s">
        <v>22</v>
      </c>
      <c r="E768" s="115" t="s">
        <v>1728</v>
      </c>
      <c r="F768" s="114" t="s">
        <v>2653</v>
      </c>
      <c r="G768" s="115" t="s">
        <v>403</v>
      </c>
      <c r="H768" s="116" t="s">
        <v>2705</v>
      </c>
      <c r="I768" s="117">
        <v>116</v>
      </c>
      <c r="J768" s="117">
        <v>9</v>
      </c>
      <c r="K768" s="118">
        <f t="shared" si="11"/>
        <v>7.7586206896551727E-2</v>
      </c>
      <c r="L768" s="115" t="s">
        <v>22</v>
      </c>
      <c r="M768" s="115" t="s">
        <v>20</v>
      </c>
    </row>
    <row r="769" spans="3:13" ht="15.75" x14ac:dyDescent="0.25">
      <c r="C769" s="115" t="s">
        <v>2747</v>
      </c>
      <c r="D769" s="115" t="s">
        <v>22</v>
      </c>
      <c r="E769" s="115" t="s">
        <v>1728</v>
      </c>
      <c r="F769" s="114" t="s">
        <v>571</v>
      </c>
      <c r="G769" s="115" t="s">
        <v>403</v>
      </c>
      <c r="H769" s="116" t="s">
        <v>2705</v>
      </c>
      <c r="I769" s="117">
        <v>198</v>
      </c>
      <c r="J769" s="117">
        <v>5</v>
      </c>
      <c r="K769" s="118">
        <f t="shared" si="11"/>
        <v>2.5252525252525252E-2</v>
      </c>
      <c r="L769" s="115" t="s">
        <v>22</v>
      </c>
      <c r="M769" s="115" t="s">
        <v>20</v>
      </c>
    </row>
    <row r="770" spans="3:13" ht="15.75" x14ac:dyDescent="0.25">
      <c r="C770" s="115" t="s">
        <v>2747</v>
      </c>
      <c r="D770" s="115" t="s">
        <v>22</v>
      </c>
      <c r="E770" s="115" t="s">
        <v>1728</v>
      </c>
      <c r="F770" s="114" t="s">
        <v>569</v>
      </c>
      <c r="G770" s="115" t="s">
        <v>403</v>
      </c>
      <c r="H770" s="116" t="s">
        <v>2705</v>
      </c>
      <c r="I770" s="117">
        <v>363</v>
      </c>
      <c r="J770" s="117">
        <v>17</v>
      </c>
      <c r="K770" s="118">
        <f t="shared" si="11"/>
        <v>4.6831955922865015E-2</v>
      </c>
      <c r="L770" s="115" t="s">
        <v>22</v>
      </c>
      <c r="M770" s="115" t="s">
        <v>20</v>
      </c>
    </row>
    <row r="771" spans="3:13" ht="15.75" x14ac:dyDescent="0.25">
      <c r="C771" s="115" t="s">
        <v>2747</v>
      </c>
      <c r="D771" s="115" t="s">
        <v>22</v>
      </c>
      <c r="E771" s="115" t="s">
        <v>1728</v>
      </c>
      <c r="F771" s="114" t="s">
        <v>574</v>
      </c>
      <c r="G771" s="115" t="s">
        <v>403</v>
      </c>
      <c r="H771" s="116" t="s">
        <v>2705</v>
      </c>
      <c r="I771" s="117">
        <v>47</v>
      </c>
      <c r="J771" s="117">
        <v>10</v>
      </c>
      <c r="K771" s="118">
        <f t="shared" si="11"/>
        <v>0.21276595744680851</v>
      </c>
      <c r="L771" s="115" t="s">
        <v>22</v>
      </c>
      <c r="M771" s="115" t="s">
        <v>20</v>
      </c>
    </row>
    <row r="772" spans="3:13" ht="15.75" x14ac:dyDescent="0.25">
      <c r="C772" s="115" t="s">
        <v>2747</v>
      </c>
      <c r="D772" s="115" t="s">
        <v>22</v>
      </c>
      <c r="E772" s="115" t="s">
        <v>1728</v>
      </c>
      <c r="F772" s="114" t="s">
        <v>2654</v>
      </c>
      <c r="G772" s="115" t="s">
        <v>403</v>
      </c>
      <c r="H772" s="116" t="s">
        <v>2705</v>
      </c>
      <c r="I772" s="117">
        <v>147</v>
      </c>
      <c r="J772" s="117">
        <v>4</v>
      </c>
      <c r="K772" s="118">
        <f t="shared" si="11"/>
        <v>2.7210884353741496E-2</v>
      </c>
      <c r="L772" s="115" t="s">
        <v>22</v>
      </c>
      <c r="M772" s="115" t="s">
        <v>15</v>
      </c>
    </row>
    <row r="773" spans="3:13" ht="15.75" x14ac:dyDescent="0.25">
      <c r="C773" s="115" t="s">
        <v>2747</v>
      </c>
      <c r="D773" s="115" t="s">
        <v>22</v>
      </c>
      <c r="E773" s="115" t="s">
        <v>1728</v>
      </c>
      <c r="F773" s="114" t="s">
        <v>136</v>
      </c>
      <c r="G773" s="115" t="s">
        <v>405</v>
      </c>
      <c r="H773" s="116" t="s">
        <v>2705</v>
      </c>
      <c r="I773" s="117">
        <v>365</v>
      </c>
      <c r="J773" s="117">
        <v>17</v>
      </c>
      <c r="K773" s="118">
        <f t="shared" si="11"/>
        <v>4.6575342465753428E-2</v>
      </c>
      <c r="L773" s="115" t="s">
        <v>22</v>
      </c>
      <c r="M773" s="115" t="s">
        <v>15</v>
      </c>
    </row>
    <row r="774" spans="3:13" ht="15.75" x14ac:dyDescent="0.25">
      <c r="C774" s="115" t="s">
        <v>2747</v>
      </c>
      <c r="D774" s="115" t="s">
        <v>22</v>
      </c>
      <c r="E774" s="115" t="s">
        <v>1728</v>
      </c>
      <c r="F774" s="114" t="s">
        <v>573</v>
      </c>
      <c r="G774" s="115" t="s">
        <v>403</v>
      </c>
      <c r="H774" s="116" t="s">
        <v>2705</v>
      </c>
      <c r="I774" s="117">
        <v>175</v>
      </c>
      <c r="J774" s="117">
        <v>7</v>
      </c>
      <c r="K774" s="118">
        <f t="shared" si="11"/>
        <v>0.04</v>
      </c>
      <c r="L774" s="115" t="s">
        <v>22</v>
      </c>
      <c r="M774" s="115" t="s">
        <v>20</v>
      </c>
    </row>
    <row r="775" spans="3:13" ht="15.75" x14ac:dyDescent="0.25">
      <c r="C775" s="115" t="s">
        <v>2747</v>
      </c>
      <c r="D775" s="115" t="s">
        <v>22</v>
      </c>
      <c r="E775" s="115" t="s">
        <v>1728</v>
      </c>
      <c r="F775" s="114" t="s">
        <v>141</v>
      </c>
      <c r="G775" s="115" t="s">
        <v>404</v>
      </c>
      <c r="H775" s="116" t="s">
        <v>2705</v>
      </c>
      <c r="I775" s="117">
        <v>436</v>
      </c>
      <c r="J775" s="117">
        <v>21</v>
      </c>
      <c r="K775" s="118">
        <f t="shared" si="11"/>
        <v>4.8165137614678902E-2</v>
      </c>
      <c r="L775" s="115" t="s">
        <v>22</v>
      </c>
      <c r="M775" s="115" t="s">
        <v>20</v>
      </c>
    </row>
    <row r="776" spans="3:13" ht="15.75" x14ac:dyDescent="0.25">
      <c r="C776" s="115" t="s">
        <v>2747</v>
      </c>
      <c r="D776" s="115" t="s">
        <v>22</v>
      </c>
      <c r="E776" s="115" t="s">
        <v>1728</v>
      </c>
      <c r="F776" s="114" t="s">
        <v>138</v>
      </c>
      <c r="G776" s="115" t="s">
        <v>403</v>
      </c>
      <c r="H776" s="116" t="s">
        <v>2705</v>
      </c>
      <c r="I776" s="117">
        <v>177</v>
      </c>
      <c r="J776" s="117">
        <v>7</v>
      </c>
      <c r="K776" s="118">
        <f t="shared" si="11"/>
        <v>3.954802259887006E-2</v>
      </c>
      <c r="L776" s="115" t="s">
        <v>22</v>
      </c>
      <c r="M776" s="115" t="s">
        <v>21</v>
      </c>
    </row>
    <row r="777" spans="3:13" ht="15.75" x14ac:dyDescent="0.25">
      <c r="C777" s="115" t="s">
        <v>2747</v>
      </c>
      <c r="D777" s="115" t="s">
        <v>22</v>
      </c>
      <c r="E777" s="115" t="s">
        <v>1728</v>
      </c>
      <c r="F777" s="114" t="s">
        <v>572</v>
      </c>
      <c r="G777" s="115" t="s">
        <v>404</v>
      </c>
      <c r="H777" s="116" t="s">
        <v>2705</v>
      </c>
      <c r="I777" s="117">
        <v>295</v>
      </c>
      <c r="J777" s="117">
        <v>17</v>
      </c>
      <c r="K777" s="118">
        <f t="shared" si="11"/>
        <v>5.7627118644067797E-2</v>
      </c>
      <c r="L777" s="115" t="s">
        <v>22</v>
      </c>
      <c r="M777" s="115" t="s">
        <v>20</v>
      </c>
    </row>
    <row r="778" spans="3:13" ht="15.75" x14ac:dyDescent="0.25">
      <c r="C778" s="115" t="s">
        <v>2747</v>
      </c>
      <c r="D778" s="115" t="s">
        <v>22</v>
      </c>
      <c r="E778" s="115" t="s">
        <v>1728</v>
      </c>
      <c r="F778" s="114" t="s">
        <v>2655</v>
      </c>
      <c r="G778" s="115" t="s">
        <v>403</v>
      </c>
      <c r="H778" s="116" t="s">
        <v>2705</v>
      </c>
      <c r="I778" s="117">
        <v>168</v>
      </c>
      <c r="J778" s="117">
        <v>5</v>
      </c>
      <c r="K778" s="118">
        <f t="shared" si="11"/>
        <v>2.976190476190476E-2</v>
      </c>
      <c r="L778" s="115" t="s">
        <v>22</v>
      </c>
      <c r="M778" s="115" t="s">
        <v>21</v>
      </c>
    </row>
    <row r="779" spans="3:13" ht="15.75" x14ac:dyDescent="0.25">
      <c r="C779" s="115" t="s">
        <v>2747</v>
      </c>
      <c r="D779" s="115" t="s">
        <v>22</v>
      </c>
      <c r="E779" s="115" t="s">
        <v>1728</v>
      </c>
      <c r="F779" s="114" t="s">
        <v>2656</v>
      </c>
      <c r="G779" s="115" t="s">
        <v>403</v>
      </c>
      <c r="H779" s="116" t="s">
        <v>2705</v>
      </c>
      <c r="I779" s="117">
        <v>117</v>
      </c>
      <c r="J779" s="117">
        <v>4</v>
      </c>
      <c r="K779" s="118">
        <f t="shared" si="11"/>
        <v>3.4188034188034191E-2</v>
      </c>
      <c r="L779" s="115" t="s">
        <v>22</v>
      </c>
      <c r="M779" s="115" t="s">
        <v>20</v>
      </c>
    </row>
    <row r="780" spans="3:13" ht="15.75" x14ac:dyDescent="0.25">
      <c r="C780" s="115" t="s">
        <v>2747</v>
      </c>
      <c r="D780" s="115" t="s">
        <v>22</v>
      </c>
      <c r="E780" s="115" t="s">
        <v>1728</v>
      </c>
      <c r="F780" s="114" t="s">
        <v>2800</v>
      </c>
      <c r="G780" s="115" t="s">
        <v>403</v>
      </c>
      <c r="H780" s="116" t="s">
        <v>2705</v>
      </c>
      <c r="I780" s="117">
        <v>49</v>
      </c>
      <c r="J780" s="117">
        <v>0</v>
      </c>
      <c r="K780" s="118">
        <f t="shared" si="11"/>
        <v>0</v>
      </c>
      <c r="L780" s="115" t="s">
        <v>22</v>
      </c>
      <c r="M780" s="115" t="s">
        <v>20</v>
      </c>
    </row>
    <row r="781" spans="3:13" ht="15.75" x14ac:dyDescent="0.25">
      <c r="C781" s="115" t="s">
        <v>2747</v>
      </c>
      <c r="D781" s="115" t="s">
        <v>22</v>
      </c>
      <c r="E781" s="115" t="s">
        <v>1728</v>
      </c>
      <c r="F781" s="114" t="s">
        <v>2801</v>
      </c>
      <c r="G781" s="115" t="s">
        <v>403</v>
      </c>
      <c r="H781" s="116" t="s">
        <v>2705</v>
      </c>
      <c r="I781" s="117">
        <v>65</v>
      </c>
      <c r="J781" s="117">
        <v>0</v>
      </c>
      <c r="K781" s="118">
        <f t="shared" si="11"/>
        <v>0</v>
      </c>
      <c r="L781" s="115" t="s">
        <v>22</v>
      </c>
      <c r="M781" s="115" t="s">
        <v>20</v>
      </c>
    </row>
    <row r="782" spans="3:13" ht="15.75" x14ac:dyDescent="0.25">
      <c r="C782" s="115" t="s">
        <v>2747</v>
      </c>
      <c r="D782" s="115" t="s">
        <v>22</v>
      </c>
      <c r="E782" s="115" t="s">
        <v>1728</v>
      </c>
      <c r="F782" s="114" t="s">
        <v>2802</v>
      </c>
      <c r="G782" s="115" t="s">
        <v>403</v>
      </c>
      <c r="H782" s="116" t="s">
        <v>2705</v>
      </c>
      <c r="I782" s="117">
        <v>51</v>
      </c>
      <c r="J782" s="117">
        <v>0</v>
      </c>
      <c r="K782" s="118">
        <f t="shared" si="11"/>
        <v>0</v>
      </c>
      <c r="L782" s="115" t="s">
        <v>22</v>
      </c>
      <c r="M782" s="115" t="s">
        <v>20</v>
      </c>
    </row>
    <row r="783" spans="3:13" ht="15.75" x14ac:dyDescent="0.25">
      <c r="C783" s="115" t="s">
        <v>2747</v>
      </c>
      <c r="D783" s="115" t="s">
        <v>22</v>
      </c>
      <c r="E783" s="115" t="s">
        <v>1728</v>
      </c>
      <c r="F783" s="114" t="s">
        <v>2651</v>
      </c>
      <c r="G783" s="115" t="s">
        <v>403</v>
      </c>
      <c r="H783" s="116" t="s">
        <v>2705</v>
      </c>
      <c r="I783" s="117">
        <v>85</v>
      </c>
      <c r="J783" s="117">
        <v>6</v>
      </c>
      <c r="K783" s="118">
        <f t="shared" ref="K783:K846" si="12">+J783/I783</f>
        <v>7.0588235294117646E-2</v>
      </c>
      <c r="L783" s="115" t="s">
        <v>22</v>
      </c>
      <c r="M783" s="115" t="s">
        <v>15</v>
      </c>
    </row>
    <row r="784" spans="3:13" ht="31.5" x14ac:dyDescent="0.25">
      <c r="C784" s="115" t="s">
        <v>2747</v>
      </c>
      <c r="D784" s="115" t="s">
        <v>22</v>
      </c>
      <c r="E784" s="115" t="s">
        <v>12</v>
      </c>
      <c r="F784" s="114" t="s">
        <v>2658</v>
      </c>
      <c r="G784" s="115" t="s">
        <v>403</v>
      </c>
      <c r="H784" s="116" t="s">
        <v>2705</v>
      </c>
      <c r="I784" s="117">
        <v>143</v>
      </c>
      <c r="J784" s="117">
        <v>8</v>
      </c>
      <c r="K784" s="118">
        <f t="shared" si="12"/>
        <v>5.5944055944055944E-2</v>
      </c>
      <c r="L784" s="115" t="s">
        <v>22</v>
      </c>
      <c r="M784" s="115" t="s">
        <v>12</v>
      </c>
    </row>
    <row r="785" spans="3:13" ht="31.5" x14ac:dyDescent="0.25">
      <c r="C785" s="115" t="s">
        <v>2747</v>
      </c>
      <c r="D785" s="115" t="s">
        <v>22</v>
      </c>
      <c r="E785" s="115" t="s">
        <v>12</v>
      </c>
      <c r="F785" s="114" t="s">
        <v>2659</v>
      </c>
      <c r="G785" s="115" t="s">
        <v>403</v>
      </c>
      <c r="H785" s="116" t="s">
        <v>2705</v>
      </c>
      <c r="I785" s="117">
        <v>180</v>
      </c>
      <c r="J785" s="117">
        <v>11</v>
      </c>
      <c r="K785" s="118">
        <f t="shared" si="12"/>
        <v>6.1111111111111109E-2</v>
      </c>
      <c r="L785" s="115" t="s">
        <v>22</v>
      </c>
      <c r="M785" s="115" t="s">
        <v>12</v>
      </c>
    </row>
    <row r="786" spans="3:13" ht="15.75" x14ac:dyDescent="0.25">
      <c r="C786" s="115" t="s">
        <v>2747</v>
      </c>
      <c r="D786" s="115" t="s">
        <v>22</v>
      </c>
      <c r="E786" s="115" t="s">
        <v>12</v>
      </c>
      <c r="F786" s="114" t="s">
        <v>577</v>
      </c>
      <c r="G786" s="115" t="s">
        <v>404</v>
      </c>
      <c r="H786" s="116" t="s">
        <v>2705</v>
      </c>
      <c r="I786" s="117">
        <v>535</v>
      </c>
      <c r="J786" s="117">
        <v>32</v>
      </c>
      <c r="K786" s="118">
        <f t="shared" si="12"/>
        <v>5.9813084112149535E-2</v>
      </c>
      <c r="L786" s="115" t="s">
        <v>22</v>
      </c>
      <c r="M786" s="115" t="s">
        <v>20</v>
      </c>
    </row>
    <row r="787" spans="3:13" ht="31.5" x14ac:dyDescent="0.25">
      <c r="C787" s="115" t="s">
        <v>2747</v>
      </c>
      <c r="D787" s="115" t="s">
        <v>22</v>
      </c>
      <c r="E787" s="115" t="s">
        <v>12</v>
      </c>
      <c r="F787" s="114" t="s">
        <v>578</v>
      </c>
      <c r="G787" s="115" t="s">
        <v>403</v>
      </c>
      <c r="H787" s="116" t="s">
        <v>2705</v>
      </c>
      <c r="I787" s="117">
        <v>291</v>
      </c>
      <c r="J787" s="117">
        <v>12</v>
      </c>
      <c r="K787" s="118">
        <f t="shared" si="12"/>
        <v>4.1237113402061855E-2</v>
      </c>
      <c r="L787" s="115" t="s">
        <v>22</v>
      </c>
      <c r="M787" s="115" t="s">
        <v>12</v>
      </c>
    </row>
    <row r="788" spans="3:13" ht="31.5" x14ac:dyDescent="0.25">
      <c r="C788" s="115" t="s">
        <v>2747</v>
      </c>
      <c r="D788" s="115" t="s">
        <v>22</v>
      </c>
      <c r="E788" s="115" t="s">
        <v>12</v>
      </c>
      <c r="F788" s="114" t="s">
        <v>2660</v>
      </c>
      <c r="G788" s="115" t="s">
        <v>403</v>
      </c>
      <c r="H788" s="116" t="s">
        <v>2705</v>
      </c>
      <c r="I788" s="117">
        <v>121</v>
      </c>
      <c r="J788" s="117">
        <v>2</v>
      </c>
      <c r="K788" s="118">
        <f t="shared" si="12"/>
        <v>1.6528925619834711E-2</v>
      </c>
      <c r="L788" s="115" t="s">
        <v>22</v>
      </c>
      <c r="M788" s="115" t="s">
        <v>12</v>
      </c>
    </row>
    <row r="789" spans="3:13" ht="31.5" x14ac:dyDescent="0.25">
      <c r="C789" s="115" t="s">
        <v>2747</v>
      </c>
      <c r="D789" s="115" t="s">
        <v>22</v>
      </c>
      <c r="E789" s="115" t="s">
        <v>12</v>
      </c>
      <c r="F789" s="114" t="s">
        <v>579</v>
      </c>
      <c r="G789" s="115" t="s">
        <v>403</v>
      </c>
      <c r="H789" s="116" t="s">
        <v>2705</v>
      </c>
      <c r="I789" s="117">
        <v>259</v>
      </c>
      <c r="J789" s="117">
        <v>17</v>
      </c>
      <c r="K789" s="118">
        <f t="shared" si="12"/>
        <v>6.5637065637065631E-2</v>
      </c>
      <c r="L789" s="115" t="s">
        <v>22</v>
      </c>
      <c r="M789" s="115" t="s">
        <v>12</v>
      </c>
    </row>
    <row r="790" spans="3:13" ht="31.5" x14ac:dyDescent="0.25">
      <c r="C790" s="115" t="s">
        <v>2747</v>
      </c>
      <c r="D790" s="115" t="s">
        <v>22</v>
      </c>
      <c r="E790" s="115" t="s">
        <v>12</v>
      </c>
      <c r="F790" s="114" t="s">
        <v>2661</v>
      </c>
      <c r="G790" s="115" t="s">
        <v>403</v>
      </c>
      <c r="H790" s="116" t="s">
        <v>2705</v>
      </c>
      <c r="I790" s="117">
        <v>44</v>
      </c>
      <c r="J790" s="117">
        <v>8</v>
      </c>
      <c r="K790" s="118">
        <f t="shared" si="12"/>
        <v>0.18181818181818182</v>
      </c>
      <c r="L790" s="115" t="s">
        <v>22</v>
      </c>
      <c r="M790" s="115" t="s">
        <v>12</v>
      </c>
    </row>
    <row r="791" spans="3:13" ht="31.5" x14ac:dyDescent="0.25">
      <c r="C791" s="115" t="s">
        <v>2747</v>
      </c>
      <c r="D791" s="115" t="s">
        <v>22</v>
      </c>
      <c r="E791" s="115" t="s">
        <v>12</v>
      </c>
      <c r="F791" s="114" t="s">
        <v>2662</v>
      </c>
      <c r="G791" s="115" t="s">
        <v>403</v>
      </c>
      <c r="H791" s="116" t="s">
        <v>2705</v>
      </c>
      <c r="I791" s="117">
        <v>147</v>
      </c>
      <c r="J791" s="117">
        <v>9</v>
      </c>
      <c r="K791" s="118">
        <f t="shared" si="12"/>
        <v>6.1224489795918366E-2</v>
      </c>
      <c r="L791" s="115" t="s">
        <v>22</v>
      </c>
      <c r="M791" s="115" t="s">
        <v>12</v>
      </c>
    </row>
    <row r="792" spans="3:13" ht="31.5" x14ac:dyDescent="0.25">
      <c r="C792" s="115" t="s">
        <v>2747</v>
      </c>
      <c r="D792" s="115" t="s">
        <v>22</v>
      </c>
      <c r="E792" s="115" t="s">
        <v>12</v>
      </c>
      <c r="F792" s="114" t="s">
        <v>2663</v>
      </c>
      <c r="G792" s="115" t="s">
        <v>403</v>
      </c>
      <c r="H792" s="116" t="s">
        <v>2705</v>
      </c>
      <c r="I792" s="117">
        <v>99</v>
      </c>
      <c r="J792" s="117">
        <v>6</v>
      </c>
      <c r="K792" s="118">
        <f t="shared" si="12"/>
        <v>6.0606060606060608E-2</v>
      </c>
      <c r="L792" s="115" t="s">
        <v>22</v>
      </c>
      <c r="M792" s="115" t="s">
        <v>12</v>
      </c>
    </row>
    <row r="793" spans="3:13" ht="31.5" x14ac:dyDescent="0.25">
      <c r="C793" s="115" t="s">
        <v>2747</v>
      </c>
      <c r="D793" s="115" t="s">
        <v>22</v>
      </c>
      <c r="E793" s="115" t="s">
        <v>12</v>
      </c>
      <c r="F793" s="114" t="s">
        <v>2664</v>
      </c>
      <c r="G793" s="115" t="s">
        <v>403</v>
      </c>
      <c r="H793" s="116" t="s">
        <v>2705</v>
      </c>
      <c r="I793" s="117">
        <v>112</v>
      </c>
      <c r="J793" s="117">
        <v>4</v>
      </c>
      <c r="K793" s="118">
        <f t="shared" si="12"/>
        <v>3.5714285714285712E-2</v>
      </c>
      <c r="L793" s="115" t="s">
        <v>22</v>
      </c>
      <c r="M793" s="115" t="s">
        <v>12</v>
      </c>
    </row>
    <row r="794" spans="3:13" ht="31.5" x14ac:dyDescent="0.25">
      <c r="C794" s="115" t="s">
        <v>2747</v>
      </c>
      <c r="D794" s="115" t="s">
        <v>22</v>
      </c>
      <c r="E794" s="115" t="s">
        <v>12</v>
      </c>
      <c r="F794" s="114" t="s">
        <v>2665</v>
      </c>
      <c r="G794" s="115" t="s">
        <v>403</v>
      </c>
      <c r="H794" s="116" t="s">
        <v>2705</v>
      </c>
      <c r="I794" s="117">
        <v>115</v>
      </c>
      <c r="J794" s="117">
        <v>7</v>
      </c>
      <c r="K794" s="118">
        <f t="shared" si="12"/>
        <v>6.0869565217391307E-2</v>
      </c>
      <c r="L794" s="115" t="s">
        <v>22</v>
      </c>
      <c r="M794" s="115" t="s">
        <v>12</v>
      </c>
    </row>
    <row r="795" spans="3:13" ht="15.75" x14ac:dyDescent="0.25">
      <c r="C795" s="115" t="s">
        <v>2747</v>
      </c>
      <c r="D795" s="115" t="s">
        <v>22</v>
      </c>
      <c r="E795" s="115" t="s">
        <v>12</v>
      </c>
      <c r="F795" s="114" t="s">
        <v>825</v>
      </c>
      <c r="G795" s="115" t="s">
        <v>403</v>
      </c>
      <c r="H795" s="116" t="s">
        <v>2705</v>
      </c>
      <c r="I795" s="117">
        <v>347</v>
      </c>
      <c r="J795" s="117">
        <v>18</v>
      </c>
      <c r="K795" s="118">
        <f t="shared" si="12"/>
        <v>5.1873198847262249E-2</v>
      </c>
      <c r="L795" s="115" t="s">
        <v>22</v>
      </c>
      <c r="M795" s="115" t="s">
        <v>20</v>
      </c>
    </row>
    <row r="796" spans="3:13" ht="31.5" x14ac:dyDescent="0.25">
      <c r="C796" s="115" t="s">
        <v>2747</v>
      </c>
      <c r="D796" s="115" t="s">
        <v>22</v>
      </c>
      <c r="E796" s="115" t="s">
        <v>12</v>
      </c>
      <c r="F796" s="114" t="s">
        <v>2666</v>
      </c>
      <c r="G796" s="115" t="s">
        <v>403</v>
      </c>
      <c r="H796" s="116" t="s">
        <v>2705</v>
      </c>
      <c r="I796" s="117">
        <v>79</v>
      </c>
      <c r="J796" s="117">
        <v>2</v>
      </c>
      <c r="K796" s="118">
        <f t="shared" si="12"/>
        <v>2.5316455696202531E-2</v>
      </c>
      <c r="L796" s="115" t="s">
        <v>22</v>
      </c>
      <c r="M796" s="115" t="s">
        <v>12</v>
      </c>
    </row>
    <row r="797" spans="3:13" ht="31.5" x14ac:dyDescent="0.25">
      <c r="C797" s="115" t="s">
        <v>2747</v>
      </c>
      <c r="D797" s="115" t="s">
        <v>22</v>
      </c>
      <c r="E797" s="115" t="s">
        <v>12</v>
      </c>
      <c r="F797" s="114" t="s">
        <v>2742</v>
      </c>
      <c r="G797" s="115" t="s">
        <v>405</v>
      </c>
      <c r="H797" s="116" t="s">
        <v>2705</v>
      </c>
      <c r="I797" s="117">
        <v>655</v>
      </c>
      <c r="J797" s="117">
        <v>31</v>
      </c>
      <c r="K797" s="118">
        <f t="shared" si="12"/>
        <v>4.732824427480916E-2</v>
      </c>
      <c r="L797" s="115" t="s">
        <v>22</v>
      </c>
      <c r="M797" s="115" t="s">
        <v>12</v>
      </c>
    </row>
    <row r="798" spans="3:13" ht="31.5" x14ac:dyDescent="0.25">
      <c r="C798" s="115" t="s">
        <v>2747</v>
      </c>
      <c r="D798" s="115" t="s">
        <v>22</v>
      </c>
      <c r="E798" s="115" t="s">
        <v>12</v>
      </c>
      <c r="F798" s="114" t="s">
        <v>2803</v>
      </c>
      <c r="G798" s="115" t="s">
        <v>403</v>
      </c>
      <c r="H798" s="116" t="s">
        <v>2705</v>
      </c>
      <c r="I798" s="117">
        <v>40</v>
      </c>
      <c r="J798" s="117">
        <v>0</v>
      </c>
      <c r="K798" s="118">
        <f t="shared" si="12"/>
        <v>0</v>
      </c>
      <c r="L798" s="115" t="s">
        <v>22</v>
      </c>
      <c r="M798" s="115" t="s">
        <v>12</v>
      </c>
    </row>
    <row r="799" spans="3:13" ht="15.75" x14ac:dyDescent="0.25">
      <c r="C799" s="115" t="s">
        <v>2747</v>
      </c>
      <c r="D799" s="115" t="s">
        <v>10</v>
      </c>
      <c r="E799" s="115" t="s">
        <v>19</v>
      </c>
      <c r="F799" s="114" t="s">
        <v>612</v>
      </c>
      <c r="G799" s="115" t="s">
        <v>405</v>
      </c>
      <c r="H799" s="116" t="s">
        <v>2706</v>
      </c>
      <c r="I799" s="117">
        <v>357</v>
      </c>
      <c r="J799" s="117">
        <v>25</v>
      </c>
      <c r="K799" s="118">
        <f t="shared" si="12"/>
        <v>7.0028011204481794E-2</v>
      </c>
      <c r="L799" s="115" t="s">
        <v>22</v>
      </c>
      <c r="M799" s="115" t="s">
        <v>19</v>
      </c>
    </row>
    <row r="800" spans="3:13" ht="15.75" x14ac:dyDescent="0.25">
      <c r="C800" s="115" t="s">
        <v>2747</v>
      </c>
      <c r="D800" s="115" t="s">
        <v>10</v>
      </c>
      <c r="E800" s="115" t="s">
        <v>19</v>
      </c>
      <c r="F800" s="114" t="s">
        <v>615</v>
      </c>
      <c r="G800" s="115" t="s">
        <v>405</v>
      </c>
      <c r="H800" s="116" t="s">
        <v>2705</v>
      </c>
      <c r="I800" s="117">
        <v>339</v>
      </c>
      <c r="J800" s="117">
        <v>15</v>
      </c>
      <c r="K800" s="118">
        <f t="shared" si="12"/>
        <v>4.4247787610619468E-2</v>
      </c>
      <c r="L800" s="115" t="s">
        <v>22</v>
      </c>
      <c r="M800" s="115" t="s">
        <v>18</v>
      </c>
    </row>
    <row r="801" spans="3:13" ht="15.75" x14ac:dyDescent="0.25">
      <c r="C801" s="115" t="s">
        <v>2747</v>
      </c>
      <c r="D801" s="115" t="s">
        <v>10</v>
      </c>
      <c r="E801" s="115" t="s">
        <v>19</v>
      </c>
      <c r="F801" s="114" t="s">
        <v>2668</v>
      </c>
      <c r="G801" s="115" t="s">
        <v>403</v>
      </c>
      <c r="H801" s="116" t="s">
        <v>2705</v>
      </c>
      <c r="I801" s="117">
        <v>211</v>
      </c>
      <c r="J801" s="117">
        <v>11</v>
      </c>
      <c r="K801" s="118">
        <f t="shared" si="12"/>
        <v>5.2132701421800945E-2</v>
      </c>
      <c r="L801" s="115" t="s">
        <v>22</v>
      </c>
      <c r="M801" s="115" t="s">
        <v>18</v>
      </c>
    </row>
    <row r="802" spans="3:13" ht="15.75" x14ac:dyDescent="0.25">
      <c r="C802" s="115" t="s">
        <v>2747</v>
      </c>
      <c r="D802" s="115" t="s">
        <v>10</v>
      </c>
      <c r="E802" s="115" t="s">
        <v>19</v>
      </c>
      <c r="F802" s="114" t="s">
        <v>2669</v>
      </c>
      <c r="G802" s="115" t="s">
        <v>405</v>
      </c>
      <c r="H802" s="116" t="s">
        <v>2706</v>
      </c>
      <c r="I802" s="117">
        <v>363</v>
      </c>
      <c r="J802" s="117">
        <v>12</v>
      </c>
      <c r="K802" s="118">
        <f t="shared" si="12"/>
        <v>3.3057851239669422E-2</v>
      </c>
      <c r="L802" s="115" t="s">
        <v>22</v>
      </c>
      <c r="M802" s="115" t="s">
        <v>848</v>
      </c>
    </row>
    <row r="803" spans="3:13" ht="15.75" x14ac:dyDescent="0.25">
      <c r="C803" s="115" t="s">
        <v>2747</v>
      </c>
      <c r="D803" s="115" t="s">
        <v>10</v>
      </c>
      <c r="E803" s="115" t="s">
        <v>19</v>
      </c>
      <c r="F803" s="114" t="s">
        <v>616</v>
      </c>
      <c r="G803" s="115" t="s">
        <v>403</v>
      </c>
      <c r="H803" s="116" t="s">
        <v>2705</v>
      </c>
      <c r="I803" s="117">
        <v>110</v>
      </c>
      <c r="J803" s="117">
        <v>9</v>
      </c>
      <c r="K803" s="118">
        <f t="shared" si="12"/>
        <v>8.1818181818181818E-2</v>
      </c>
      <c r="L803" s="115" t="s">
        <v>22</v>
      </c>
      <c r="M803" s="115" t="s">
        <v>11</v>
      </c>
    </row>
    <row r="804" spans="3:13" ht="15.75" x14ac:dyDescent="0.25">
      <c r="C804" s="115" t="s">
        <v>2747</v>
      </c>
      <c r="D804" s="115" t="s">
        <v>10</v>
      </c>
      <c r="E804" s="115" t="s">
        <v>19</v>
      </c>
      <c r="F804" s="114" t="s">
        <v>613</v>
      </c>
      <c r="G804" s="115" t="s">
        <v>403</v>
      </c>
      <c r="H804" s="116" t="s">
        <v>2706</v>
      </c>
      <c r="I804" s="117">
        <v>414</v>
      </c>
      <c r="J804" s="117">
        <v>7</v>
      </c>
      <c r="K804" s="118">
        <f t="shared" si="12"/>
        <v>1.6908212560386472E-2</v>
      </c>
      <c r="L804" s="115" t="s">
        <v>22</v>
      </c>
      <c r="M804" s="115" t="s">
        <v>19</v>
      </c>
    </row>
    <row r="805" spans="3:13" ht="15.75" x14ac:dyDescent="0.25">
      <c r="C805" s="115" t="s">
        <v>2747</v>
      </c>
      <c r="D805" s="115" t="s">
        <v>10</v>
      </c>
      <c r="E805" s="115" t="s">
        <v>19</v>
      </c>
      <c r="F805" s="114" t="s">
        <v>617</v>
      </c>
      <c r="G805" s="115" t="s">
        <v>403</v>
      </c>
      <c r="H805" s="116" t="s">
        <v>2706</v>
      </c>
      <c r="I805" s="117">
        <v>226</v>
      </c>
      <c r="J805" s="117">
        <v>9</v>
      </c>
      <c r="K805" s="118">
        <f t="shared" si="12"/>
        <v>3.9823008849557522E-2</v>
      </c>
      <c r="L805" s="115" t="s">
        <v>22</v>
      </c>
      <c r="M805" s="115" t="s">
        <v>848</v>
      </c>
    </row>
    <row r="806" spans="3:13" ht="15.75" x14ac:dyDescent="0.25">
      <c r="C806" s="115" t="s">
        <v>2747</v>
      </c>
      <c r="D806" s="115" t="s">
        <v>10</v>
      </c>
      <c r="E806" s="115" t="s">
        <v>19</v>
      </c>
      <c r="F806" s="114" t="s">
        <v>614</v>
      </c>
      <c r="G806" s="115" t="s">
        <v>403</v>
      </c>
      <c r="H806" s="116" t="s">
        <v>2706</v>
      </c>
      <c r="I806" s="117">
        <v>353</v>
      </c>
      <c r="J806" s="117">
        <v>13</v>
      </c>
      <c r="K806" s="118">
        <f t="shared" si="12"/>
        <v>3.6827195467422094E-2</v>
      </c>
      <c r="L806" s="115" t="s">
        <v>22</v>
      </c>
      <c r="M806" s="115" t="s">
        <v>19</v>
      </c>
    </row>
    <row r="807" spans="3:13" ht="15.75" x14ac:dyDescent="0.25">
      <c r="C807" s="115" t="s">
        <v>2747</v>
      </c>
      <c r="D807" s="115" t="s">
        <v>10</v>
      </c>
      <c r="E807" s="115" t="s">
        <v>19</v>
      </c>
      <c r="F807" s="114" t="s">
        <v>2670</v>
      </c>
      <c r="G807" s="115" t="s">
        <v>403</v>
      </c>
      <c r="H807" s="116" t="s">
        <v>2705</v>
      </c>
      <c r="I807" s="117">
        <v>323</v>
      </c>
      <c r="J807" s="117">
        <v>11</v>
      </c>
      <c r="K807" s="118">
        <f t="shared" si="12"/>
        <v>3.4055727554179564E-2</v>
      </c>
      <c r="L807" s="115" t="s">
        <v>22</v>
      </c>
      <c r="M807" s="115" t="s">
        <v>18</v>
      </c>
    </row>
    <row r="808" spans="3:13" ht="15.75" x14ac:dyDescent="0.25">
      <c r="C808" s="115" t="s">
        <v>2747</v>
      </c>
      <c r="D808" s="115" t="s">
        <v>10</v>
      </c>
      <c r="E808" s="115" t="s">
        <v>17</v>
      </c>
      <c r="F808" s="114" t="s">
        <v>2672</v>
      </c>
      <c r="G808" s="115" t="s">
        <v>403</v>
      </c>
      <c r="H808" s="116" t="s">
        <v>2706</v>
      </c>
      <c r="I808" s="117">
        <v>104</v>
      </c>
      <c r="J808" s="117">
        <v>3</v>
      </c>
      <c r="K808" s="118">
        <f t="shared" si="12"/>
        <v>2.8846153846153848E-2</v>
      </c>
      <c r="L808" s="115" t="s">
        <v>22</v>
      </c>
      <c r="M808" s="115" t="s">
        <v>17</v>
      </c>
    </row>
    <row r="809" spans="3:13" ht="15.75" x14ac:dyDescent="0.25">
      <c r="C809" s="115" t="s">
        <v>2747</v>
      </c>
      <c r="D809" s="115" t="s">
        <v>10</v>
      </c>
      <c r="E809" s="115" t="s">
        <v>17</v>
      </c>
      <c r="F809" s="114" t="s">
        <v>792</v>
      </c>
      <c r="G809" s="115" t="s">
        <v>403</v>
      </c>
      <c r="H809" s="116" t="s">
        <v>2706</v>
      </c>
      <c r="I809" s="117">
        <v>102</v>
      </c>
      <c r="J809" s="117">
        <v>5</v>
      </c>
      <c r="K809" s="118">
        <f t="shared" si="12"/>
        <v>4.9019607843137254E-2</v>
      </c>
      <c r="L809" s="115" t="s">
        <v>22</v>
      </c>
      <c r="M809" s="115" t="s">
        <v>17</v>
      </c>
    </row>
    <row r="810" spans="3:13" ht="15.75" x14ac:dyDescent="0.25">
      <c r="C810" s="115" t="s">
        <v>2747</v>
      </c>
      <c r="D810" s="115" t="s">
        <v>10</v>
      </c>
      <c r="E810" s="115" t="s">
        <v>17</v>
      </c>
      <c r="F810" s="114" t="s">
        <v>2673</v>
      </c>
      <c r="G810" s="115" t="s">
        <v>403</v>
      </c>
      <c r="H810" s="116" t="s">
        <v>2706</v>
      </c>
      <c r="I810" s="117">
        <v>112</v>
      </c>
      <c r="J810" s="117">
        <v>4</v>
      </c>
      <c r="K810" s="118">
        <f t="shared" si="12"/>
        <v>3.5714285714285712E-2</v>
      </c>
      <c r="L810" s="115" t="s">
        <v>22</v>
      </c>
      <c r="M810" s="115" t="s">
        <v>10</v>
      </c>
    </row>
    <row r="811" spans="3:13" ht="15.75" x14ac:dyDescent="0.25">
      <c r="C811" s="115" t="s">
        <v>2747</v>
      </c>
      <c r="D811" s="115" t="s">
        <v>10</v>
      </c>
      <c r="E811" s="115" t="s">
        <v>17</v>
      </c>
      <c r="F811" s="114" t="s">
        <v>618</v>
      </c>
      <c r="G811" s="115" t="s">
        <v>403</v>
      </c>
      <c r="H811" s="116" t="s">
        <v>2705</v>
      </c>
      <c r="I811" s="117">
        <v>306</v>
      </c>
      <c r="J811" s="117">
        <v>12</v>
      </c>
      <c r="K811" s="118">
        <f t="shared" si="12"/>
        <v>3.9215686274509803E-2</v>
      </c>
      <c r="L811" s="115" t="s">
        <v>22</v>
      </c>
      <c r="M811" s="115" t="s">
        <v>18</v>
      </c>
    </row>
    <row r="812" spans="3:13" ht="15.75" x14ac:dyDescent="0.25">
      <c r="C812" s="115" t="s">
        <v>2747</v>
      </c>
      <c r="D812" s="115" t="s">
        <v>10</v>
      </c>
      <c r="E812" s="115" t="s">
        <v>17</v>
      </c>
      <c r="F812" s="114" t="s">
        <v>621</v>
      </c>
      <c r="G812" s="115" t="s">
        <v>403</v>
      </c>
      <c r="H812" s="116" t="s">
        <v>2706</v>
      </c>
      <c r="I812" s="117">
        <v>164</v>
      </c>
      <c r="J812" s="117">
        <v>1</v>
      </c>
      <c r="K812" s="118">
        <f t="shared" si="12"/>
        <v>6.0975609756097563E-3</v>
      </c>
      <c r="L812" s="115" t="s">
        <v>22</v>
      </c>
      <c r="M812" s="115" t="s">
        <v>10</v>
      </c>
    </row>
    <row r="813" spans="3:13" ht="15.75" x14ac:dyDescent="0.25">
      <c r="C813" s="115" t="s">
        <v>2747</v>
      </c>
      <c r="D813" s="115" t="s">
        <v>10</v>
      </c>
      <c r="E813" s="115" t="s">
        <v>17</v>
      </c>
      <c r="F813" s="114" t="s">
        <v>619</v>
      </c>
      <c r="G813" s="115" t="s">
        <v>405</v>
      </c>
      <c r="H813" s="116" t="s">
        <v>2706</v>
      </c>
      <c r="I813" s="117">
        <v>880</v>
      </c>
      <c r="J813" s="117">
        <v>35</v>
      </c>
      <c r="K813" s="118">
        <f t="shared" si="12"/>
        <v>3.9772727272727272E-2</v>
      </c>
      <c r="L813" s="115" t="s">
        <v>22</v>
      </c>
      <c r="M813" s="115" t="s">
        <v>17</v>
      </c>
    </row>
    <row r="814" spans="3:13" ht="15.75" x14ac:dyDescent="0.25">
      <c r="C814" s="115" t="s">
        <v>2747</v>
      </c>
      <c r="D814" s="115" t="s">
        <v>10</v>
      </c>
      <c r="E814" s="115" t="s">
        <v>17</v>
      </c>
      <c r="F814" s="114" t="s">
        <v>2674</v>
      </c>
      <c r="G814" s="115" t="s">
        <v>403</v>
      </c>
      <c r="H814" s="116" t="s">
        <v>2706</v>
      </c>
      <c r="I814" s="117">
        <v>204</v>
      </c>
      <c r="J814" s="117">
        <v>3</v>
      </c>
      <c r="K814" s="118">
        <f t="shared" si="12"/>
        <v>1.4705882352941176E-2</v>
      </c>
      <c r="L814" s="115" t="s">
        <v>22</v>
      </c>
      <c r="M814" s="115" t="s">
        <v>17</v>
      </c>
    </row>
    <row r="815" spans="3:13" ht="15.75" x14ac:dyDescent="0.25">
      <c r="C815" s="115" t="s">
        <v>2747</v>
      </c>
      <c r="D815" s="115" t="s">
        <v>10</v>
      </c>
      <c r="E815" s="115" t="s">
        <v>17</v>
      </c>
      <c r="F815" s="114" t="s">
        <v>2675</v>
      </c>
      <c r="G815" s="115" t="s">
        <v>403</v>
      </c>
      <c r="H815" s="116" t="s">
        <v>2706</v>
      </c>
      <c r="I815" s="117">
        <v>281</v>
      </c>
      <c r="J815" s="117">
        <v>1</v>
      </c>
      <c r="K815" s="118">
        <f t="shared" si="12"/>
        <v>3.5587188612099642E-3</v>
      </c>
      <c r="L815" s="115" t="s">
        <v>22</v>
      </c>
      <c r="M815" s="115" t="s">
        <v>17</v>
      </c>
    </row>
    <row r="816" spans="3:13" ht="15.75" x14ac:dyDescent="0.25">
      <c r="C816" s="115" t="s">
        <v>2747</v>
      </c>
      <c r="D816" s="115" t="s">
        <v>10</v>
      </c>
      <c r="E816" s="115" t="s">
        <v>17</v>
      </c>
      <c r="F816" s="114" t="s">
        <v>2676</v>
      </c>
      <c r="G816" s="115" t="s">
        <v>403</v>
      </c>
      <c r="H816" s="116" t="s">
        <v>2706</v>
      </c>
      <c r="I816" s="117">
        <v>127</v>
      </c>
      <c r="J816" s="117">
        <v>0</v>
      </c>
      <c r="K816" s="118">
        <f t="shared" si="12"/>
        <v>0</v>
      </c>
      <c r="L816" s="115" t="s">
        <v>22</v>
      </c>
      <c r="M816" s="115" t="s">
        <v>17</v>
      </c>
    </row>
    <row r="817" spans="3:13" ht="15.75" x14ac:dyDescent="0.25">
      <c r="C817" s="115" t="s">
        <v>2747</v>
      </c>
      <c r="D817" s="115" t="s">
        <v>10</v>
      </c>
      <c r="E817" s="115" t="s">
        <v>17</v>
      </c>
      <c r="F817" s="114" t="s">
        <v>823</v>
      </c>
      <c r="G817" s="115" t="s">
        <v>403</v>
      </c>
      <c r="H817" s="116" t="s">
        <v>2705</v>
      </c>
      <c r="I817" s="117">
        <v>100</v>
      </c>
      <c r="J817" s="117">
        <v>5</v>
      </c>
      <c r="K817" s="118">
        <f t="shared" si="12"/>
        <v>0.05</v>
      </c>
      <c r="L817" s="115" t="s">
        <v>22</v>
      </c>
      <c r="M817" s="115" t="s">
        <v>13</v>
      </c>
    </row>
    <row r="818" spans="3:13" ht="15.75" x14ac:dyDescent="0.25">
      <c r="C818" s="115" t="s">
        <v>2747</v>
      </c>
      <c r="D818" s="115" t="s">
        <v>10</v>
      </c>
      <c r="E818" s="115" t="s">
        <v>17</v>
      </c>
      <c r="F818" s="114" t="s">
        <v>2677</v>
      </c>
      <c r="G818" s="115" t="s">
        <v>403</v>
      </c>
      <c r="H818" s="116" t="s">
        <v>2706</v>
      </c>
      <c r="I818" s="117">
        <v>219</v>
      </c>
      <c r="J818" s="117">
        <v>0</v>
      </c>
      <c r="K818" s="118">
        <f t="shared" si="12"/>
        <v>0</v>
      </c>
      <c r="L818" s="115" t="s">
        <v>22</v>
      </c>
      <c r="M818" s="115" t="s">
        <v>10</v>
      </c>
    </row>
    <row r="819" spans="3:13" ht="15.75" x14ac:dyDescent="0.25">
      <c r="C819" s="115" t="s">
        <v>2747</v>
      </c>
      <c r="D819" s="115" t="s">
        <v>10</v>
      </c>
      <c r="E819" s="115" t="s">
        <v>17</v>
      </c>
      <c r="F819" s="114" t="s">
        <v>2678</v>
      </c>
      <c r="G819" s="115" t="s">
        <v>403</v>
      </c>
      <c r="H819" s="116" t="s">
        <v>2706</v>
      </c>
      <c r="I819" s="117">
        <v>98</v>
      </c>
      <c r="J819" s="117">
        <v>2</v>
      </c>
      <c r="K819" s="118">
        <f t="shared" si="12"/>
        <v>2.0408163265306121E-2</v>
      </c>
      <c r="L819" s="115" t="s">
        <v>22</v>
      </c>
      <c r="M819" s="115" t="s">
        <v>10</v>
      </c>
    </row>
    <row r="820" spans="3:13" ht="15.75" x14ac:dyDescent="0.25">
      <c r="C820" s="115" t="s">
        <v>2747</v>
      </c>
      <c r="D820" s="115" t="s">
        <v>10</v>
      </c>
      <c r="E820" s="115" t="s">
        <v>17</v>
      </c>
      <c r="F820" s="114" t="s">
        <v>133</v>
      </c>
      <c r="G820" s="115" t="s">
        <v>405</v>
      </c>
      <c r="H820" s="116" t="s">
        <v>2705</v>
      </c>
      <c r="I820" s="117">
        <v>449</v>
      </c>
      <c r="J820" s="117">
        <v>10</v>
      </c>
      <c r="K820" s="118">
        <f t="shared" si="12"/>
        <v>2.2271714922048998E-2</v>
      </c>
      <c r="L820" s="115" t="s">
        <v>22</v>
      </c>
      <c r="M820" s="115" t="s">
        <v>13</v>
      </c>
    </row>
    <row r="821" spans="3:13" ht="15.75" x14ac:dyDescent="0.25">
      <c r="C821" s="115" t="s">
        <v>2747</v>
      </c>
      <c r="D821" s="115" t="s">
        <v>10</v>
      </c>
      <c r="E821" s="115" t="s">
        <v>17</v>
      </c>
      <c r="F821" s="114" t="s">
        <v>620</v>
      </c>
      <c r="G821" s="115" t="s">
        <v>403</v>
      </c>
      <c r="H821" s="116" t="s">
        <v>2705</v>
      </c>
      <c r="I821" s="117">
        <v>280</v>
      </c>
      <c r="J821" s="117">
        <v>4</v>
      </c>
      <c r="K821" s="118">
        <f t="shared" si="12"/>
        <v>1.4285714285714285E-2</v>
      </c>
      <c r="L821" s="115" t="s">
        <v>22</v>
      </c>
      <c r="M821" s="115" t="s">
        <v>13</v>
      </c>
    </row>
    <row r="822" spans="3:13" ht="15.75" x14ac:dyDescent="0.25">
      <c r="C822" s="115" t="s">
        <v>2747</v>
      </c>
      <c r="D822" s="115" t="s">
        <v>10</v>
      </c>
      <c r="E822" s="115" t="s">
        <v>17</v>
      </c>
      <c r="F822" s="114" t="s">
        <v>132</v>
      </c>
      <c r="G822" s="115" t="s">
        <v>403</v>
      </c>
      <c r="H822" s="116" t="s">
        <v>2705</v>
      </c>
      <c r="I822" s="117">
        <v>92</v>
      </c>
      <c r="J822" s="117">
        <v>0</v>
      </c>
      <c r="K822" s="118">
        <f t="shared" si="12"/>
        <v>0</v>
      </c>
      <c r="L822" s="115" t="s">
        <v>22</v>
      </c>
      <c r="M822" s="115" t="s">
        <v>13</v>
      </c>
    </row>
    <row r="823" spans="3:13" ht="15.75" x14ac:dyDescent="0.25">
      <c r="C823" s="115" t="s">
        <v>2747</v>
      </c>
      <c r="D823" s="115" t="s">
        <v>10</v>
      </c>
      <c r="E823" s="115" t="s">
        <v>17</v>
      </c>
      <c r="F823" s="114" t="s">
        <v>2679</v>
      </c>
      <c r="G823" s="115" t="s">
        <v>403</v>
      </c>
      <c r="H823" s="116" t="s">
        <v>2706</v>
      </c>
      <c r="I823" s="117">
        <v>137</v>
      </c>
      <c r="J823" s="117">
        <v>3</v>
      </c>
      <c r="K823" s="118">
        <f t="shared" si="12"/>
        <v>2.1897810218978103E-2</v>
      </c>
      <c r="L823" s="115" t="s">
        <v>22</v>
      </c>
      <c r="M823" s="115" t="s">
        <v>17</v>
      </c>
    </row>
    <row r="824" spans="3:13" ht="15.75" x14ac:dyDescent="0.25">
      <c r="C824" s="115" t="s">
        <v>2747</v>
      </c>
      <c r="D824" s="115" t="s">
        <v>10</v>
      </c>
      <c r="E824" s="115" t="s">
        <v>17</v>
      </c>
      <c r="F824" s="114" t="s">
        <v>824</v>
      </c>
      <c r="G824" s="115" t="s">
        <v>403</v>
      </c>
      <c r="H824" s="116" t="s">
        <v>2706</v>
      </c>
      <c r="I824" s="117">
        <v>211</v>
      </c>
      <c r="J824" s="117">
        <v>4</v>
      </c>
      <c r="K824" s="118">
        <f t="shared" si="12"/>
        <v>1.8957345971563982E-2</v>
      </c>
      <c r="L824" s="115" t="s">
        <v>22</v>
      </c>
      <c r="M824" s="115" t="s">
        <v>17</v>
      </c>
    </row>
    <row r="825" spans="3:13" ht="15.75" x14ac:dyDescent="0.25">
      <c r="C825" s="115" t="s">
        <v>2747</v>
      </c>
      <c r="D825" s="115" t="s">
        <v>10</v>
      </c>
      <c r="E825" s="115" t="s">
        <v>11</v>
      </c>
      <c r="F825" s="114" t="s">
        <v>2681</v>
      </c>
      <c r="G825" s="115" t="s">
        <v>403</v>
      </c>
      <c r="H825" s="116" t="s">
        <v>2705</v>
      </c>
      <c r="I825" s="117">
        <v>117</v>
      </c>
      <c r="J825" s="117">
        <v>12</v>
      </c>
      <c r="K825" s="118">
        <f t="shared" si="12"/>
        <v>0.10256410256410256</v>
      </c>
      <c r="L825" s="115" t="s">
        <v>22</v>
      </c>
      <c r="M825" s="115" t="s">
        <v>11</v>
      </c>
    </row>
    <row r="826" spans="3:13" ht="15.75" x14ac:dyDescent="0.25">
      <c r="C826" s="115" t="s">
        <v>2747</v>
      </c>
      <c r="D826" s="115" t="s">
        <v>10</v>
      </c>
      <c r="E826" s="115" t="s">
        <v>11</v>
      </c>
      <c r="F826" s="114" t="s">
        <v>131</v>
      </c>
      <c r="G826" s="115" t="s">
        <v>403</v>
      </c>
      <c r="H826" s="116" t="s">
        <v>2705</v>
      </c>
      <c r="I826" s="117">
        <v>233</v>
      </c>
      <c r="J826" s="117">
        <v>8</v>
      </c>
      <c r="K826" s="118">
        <f t="shared" si="12"/>
        <v>3.4334763948497854E-2</v>
      </c>
      <c r="L826" s="115" t="s">
        <v>22</v>
      </c>
      <c r="M826" s="115" t="s">
        <v>16</v>
      </c>
    </row>
    <row r="827" spans="3:13" ht="15.75" x14ac:dyDescent="0.25">
      <c r="C827" s="115" t="s">
        <v>2747</v>
      </c>
      <c r="D827" s="115" t="s">
        <v>10</v>
      </c>
      <c r="E827" s="115" t="s">
        <v>11</v>
      </c>
      <c r="F827" s="114" t="s">
        <v>2682</v>
      </c>
      <c r="G827" s="115" t="s">
        <v>403</v>
      </c>
      <c r="H827" s="116" t="s">
        <v>2705</v>
      </c>
      <c r="I827" s="117">
        <v>230</v>
      </c>
      <c r="J827" s="117">
        <v>15</v>
      </c>
      <c r="K827" s="118">
        <f t="shared" si="12"/>
        <v>6.5217391304347824E-2</v>
      </c>
      <c r="L827" s="115" t="s">
        <v>22</v>
      </c>
      <c r="M827" s="115" t="s">
        <v>11</v>
      </c>
    </row>
    <row r="828" spans="3:13" ht="15.75" x14ac:dyDescent="0.25">
      <c r="C828" s="115" t="s">
        <v>2747</v>
      </c>
      <c r="D828" s="115" t="s">
        <v>10</v>
      </c>
      <c r="E828" s="115" t="s">
        <v>11</v>
      </c>
      <c r="F828" s="114" t="s">
        <v>2683</v>
      </c>
      <c r="G828" s="115" t="s">
        <v>403</v>
      </c>
      <c r="H828" s="116" t="s">
        <v>2705</v>
      </c>
      <c r="I828" s="117">
        <v>177</v>
      </c>
      <c r="J828" s="117">
        <v>9</v>
      </c>
      <c r="K828" s="118">
        <f t="shared" si="12"/>
        <v>5.0847457627118647E-2</v>
      </c>
      <c r="L828" s="115" t="s">
        <v>22</v>
      </c>
      <c r="M828" s="115" t="s">
        <v>16</v>
      </c>
    </row>
    <row r="829" spans="3:13" ht="15.75" x14ac:dyDescent="0.25">
      <c r="C829" s="115" t="s">
        <v>2747</v>
      </c>
      <c r="D829" s="115" t="s">
        <v>10</v>
      </c>
      <c r="E829" s="115" t="s">
        <v>11</v>
      </c>
      <c r="F829" s="114" t="s">
        <v>128</v>
      </c>
      <c r="G829" s="115" t="s">
        <v>403</v>
      </c>
      <c r="H829" s="116" t="s">
        <v>2705</v>
      </c>
      <c r="I829" s="117">
        <v>297</v>
      </c>
      <c r="J829" s="117">
        <v>9</v>
      </c>
      <c r="K829" s="118">
        <f t="shared" si="12"/>
        <v>3.0303030303030304E-2</v>
      </c>
      <c r="L829" s="115" t="s">
        <v>22</v>
      </c>
      <c r="M829" s="115" t="s">
        <v>11</v>
      </c>
    </row>
    <row r="830" spans="3:13" ht="15.75" x14ac:dyDescent="0.25">
      <c r="C830" s="115" t="s">
        <v>2747</v>
      </c>
      <c r="D830" s="115" t="s">
        <v>10</v>
      </c>
      <c r="E830" s="115" t="s">
        <v>11</v>
      </c>
      <c r="F830" s="114" t="s">
        <v>2684</v>
      </c>
      <c r="G830" s="115" t="s">
        <v>403</v>
      </c>
      <c r="H830" s="116" t="s">
        <v>2705</v>
      </c>
      <c r="I830" s="117">
        <v>100</v>
      </c>
      <c r="J830" s="117">
        <v>2</v>
      </c>
      <c r="K830" s="118">
        <f t="shared" si="12"/>
        <v>0.02</v>
      </c>
      <c r="L830" s="115" t="s">
        <v>22</v>
      </c>
      <c r="M830" s="115" t="s">
        <v>16</v>
      </c>
    </row>
    <row r="831" spans="3:13" ht="15.75" x14ac:dyDescent="0.25">
      <c r="C831" s="115" t="s">
        <v>2747</v>
      </c>
      <c r="D831" s="115" t="s">
        <v>10</v>
      </c>
      <c r="E831" s="115" t="s">
        <v>11</v>
      </c>
      <c r="F831" s="114" t="s">
        <v>2685</v>
      </c>
      <c r="G831" s="115" t="s">
        <v>403</v>
      </c>
      <c r="H831" s="116" t="s">
        <v>2705</v>
      </c>
      <c r="I831" s="117">
        <v>101</v>
      </c>
      <c r="J831" s="117">
        <v>11</v>
      </c>
      <c r="K831" s="118">
        <f t="shared" si="12"/>
        <v>0.10891089108910891</v>
      </c>
      <c r="L831" s="115" t="s">
        <v>22</v>
      </c>
      <c r="M831" s="115" t="s">
        <v>11</v>
      </c>
    </row>
    <row r="832" spans="3:13" ht="15.75" x14ac:dyDescent="0.25">
      <c r="C832" s="115" t="s">
        <v>2747</v>
      </c>
      <c r="D832" s="115" t="s">
        <v>10</v>
      </c>
      <c r="E832" s="115" t="s">
        <v>11</v>
      </c>
      <c r="F832" s="114" t="s">
        <v>623</v>
      </c>
      <c r="G832" s="115" t="s">
        <v>403</v>
      </c>
      <c r="H832" s="116" t="s">
        <v>2705</v>
      </c>
      <c r="I832" s="117">
        <v>325</v>
      </c>
      <c r="J832" s="117">
        <v>13</v>
      </c>
      <c r="K832" s="118">
        <f t="shared" si="12"/>
        <v>0.04</v>
      </c>
      <c r="L832" s="115" t="s">
        <v>22</v>
      </c>
      <c r="M832" s="115" t="s">
        <v>16</v>
      </c>
    </row>
    <row r="833" spans="3:13" ht="15.75" x14ac:dyDescent="0.25">
      <c r="C833" s="115" t="s">
        <v>2747</v>
      </c>
      <c r="D833" s="115" t="s">
        <v>10</v>
      </c>
      <c r="E833" s="115" t="s">
        <v>11</v>
      </c>
      <c r="F833" s="114" t="s">
        <v>788</v>
      </c>
      <c r="G833" s="115" t="s">
        <v>403</v>
      </c>
      <c r="H833" s="116" t="s">
        <v>2705</v>
      </c>
      <c r="I833" s="117">
        <v>203</v>
      </c>
      <c r="J833" s="117">
        <v>6</v>
      </c>
      <c r="K833" s="118">
        <f t="shared" si="12"/>
        <v>2.9556650246305417E-2</v>
      </c>
      <c r="L833" s="115" t="s">
        <v>22</v>
      </c>
      <c r="M833" s="115" t="s">
        <v>16</v>
      </c>
    </row>
    <row r="834" spans="3:13" ht="15.75" x14ac:dyDescent="0.25">
      <c r="C834" s="115" t="s">
        <v>2747</v>
      </c>
      <c r="D834" s="115" t="s">
        <v>10</v>
      </c>
      <c r="E834" s="115" t="s">
        <v>11</v>
      </c>
      <c r="F834" s="114" t="s">
        <v>622</v>
      </c>
      <c r="G834" s="115" t="s">
        <v>405</v>
      </c>
      <c r="H834" s="116" t="s">
        <v>2705</v>
      </c>
      <c r="I834" s="117">
        <v>309</v>
      </c>
      <c r="J834" s="117">
        <v>30</v>
      </c>
      <c r="K834" s="118">
        <f t="shared" si="12"/>
        <v>9.7087378640776698E-2</v>
      </c>
      <c r="L834" s="115" t="s">
        <v>22</v>
      </c>
      <c r="M834" s="115" t="s">
        <v>16</v>
      </c>
    </row>
    <row r="835" spans="3:13" ht="15.75" x14ac:dyDescent="0.25">
      <c r="C835" s="115" t="s">
        <v>2747</v>
      </c>
      <c r="D835" s="115" t="s">
        <v>10</v>
      </c>
      <c r="E835" s="115" t="s">
        <v>11</v>
      </c>
      <c r="F835" s="114" t="s">
        <v>2686</v>
      </c>
      <c r="G835" s="115" t="s">
        <v>403</v>
      </c>
      <c r="H835" s="116" t="s">
        <v>2705</v>
      </c>
      <c r="I835" s="117">
        <v>167</v>
      </c>
      <c r="J835" s="117">
        <v>5</v>
      </c>
      <c r="K835" s="118">
        <f t="shared" si="12"/>
        <v>2.9940119760479042E-2</v>
      </c>
      <c r="L835" s="115" t="s">
        <v>22</v>
      </c>
      <c r="M835" s="115" t="s">
        <v>11</v>
      </c>
    </row>
    <row r="836" spans="3:13" ht="15.75" x14ac:dyDescent="0.25">
      <c r="C836" s="115" t="s">
        <v>2747</v>
      </c>
      <c r="D836" s="115" t="s">
        <v>10</v>
      </c>
      <c r="E836" s="115" t="s">
        <v>11</v>
      </c>
      <c r="F836" s="114" t="s">
        <v>822</v>
      </c>
      <c r="G836" s="115" t="s">
        <v>403</v>
      </c>
      <c r="H836" s="116" t="s">
        <v>2705</v>
      </c>
      <c r="I836" s="117">
        <v>191</v>
      </c>
      <c r="J836" s="117">
        <v>11</v>
      </c>
      <c r="K836" s="118">
        <f t="shared" si="12"/>
        <v>5.7591623036649213E-2</v>
      </c>
      <c r="L836" s="115" t="s">
        <v>22</v>
      </c>
      <c r="M836" s="115" t="s">
        <v>16</v>
      </c>
    </row>
    <row r="837" spans="3:13" ht="15.75" x14ac:dyDescent="0.25">
      <c r="C837" s="115" t="s">
        <v>2747</v>
      </c>
      <c r="D837" s="115" t="s">
        <v>10</v>
      </c>
      <c r="E837" s="115" t="s">
        <v>11</v>
      </c>
      <c r="F837" s="114" t="s">
        <v>2687</v>
      </c>
      <c r="G837" s="115" t="s">
        <v>403</v>
      </c>
      <c r="H837" s="116" t="s">
        <v>2705</v>
      </c>
      <c r="I837" s="117">
        <v>188</v>
      </c>
      <c r="J837" s="117">
        <v>14</v>
      </c>
      <c r="K837" s="118">
        <f t="shared" si="12"/>
        <v>7.4468085106382975E-2</v>
      </c>
      <c r="L837" s="115" t="s">
        <v>22</v>
      </c>
      <c r="M837" s="115" t="s">
        <v>11</v>
      </c>
    </row>
    <row r="838" spans="3:13" ht="15.75" x14ac:dyDescent="0.25">
      <c r="C838" s="115" t="s">
        <v>2747</v>
      </c>
      <c r="D838" s="115" t="s">
        <v>10</v>
      </c>
      <c r="E838" s="115" t="s">
        <v>11</v>
      </c>
      <c r="F838" s="114" t="s">
        <v>126</v>
      </c>
      <c r="G838" s="115" t="s">
        <v>403</v>
      </c>
      <c r="H838" s="116" t="s">
        <v>2705</v>
      </c>
      <c r="I838" s="117">
        <v>148</v>
      </c>
      <c r="J838" s="117">
        <v>9</v>
      </c>
      <c r="K838" s="118">
        <f t="shared" si="12"/>
        <v>6.0810810810810814E-2</v>
      </c>
      <c r="L838" s="115" t="s">
        <v>22</v>
      </c>
      <c r="M838" s="115" t="s">
        <v>11</v>
      </c>
    </row>
    <row r="839" spans="3:13" ht="15.75" x14ac:dyDescent="0.25">
      <c r="C839" s="115" t="s">
        <v>2747</v>
      </c>
      <c r="D839" s="115" t="s">
        <v>10</v>
      </c>
      <c r="E839" s="115" t="s">
        <v>11</v>
      </c>
      <c r="F839" s="114" t="s">
        <v>130</v>
      </c>
      <c r="G839" s="115" t="s">
        <v>405</v>
      </c>
      <c r="H839" s="116" t="s">
        <v>2705</v>
      </c>
      <c r="I839" s="117">
        <v>1390</v>
      </c>
      <c r="J839" s="117">
        <v>70</v>
      </c>
      <c r="K839" s="118">
        <f t="shared" si="12"/>
        <v>5.0359712230215826E-2</v>
      </c>
      <c r="L839" s="115" t="s">
        <v>22</v>
      </c>
      <c r="M839" s="115" t="s">
        <v>11</v>
      </c>
    </row>
    <row r="840" spans="3:13" ht="15.75" x14ac:dyDescent="0.25">
      <c r="C840" s="115" t="s">
        <v>2747</v>
      </c>
      <c r="D840" s="115" t="s">
        <v>10</v>
      </c>
      <c r="E840" s="115" t="s">
        <v>11</v>
      </c>
      <c r="F840" s="114" t="s">
        <v>127</v>
      </c>
      <c r="G840" s="115" t="s">
        <v>403</v>
      </c>
      <c r="H840" s="116" t="s">
        <v>2705</v>
      </c>
      <c r="I840" s="117">
        <v>255</v>
      </c>
      <c r="J840" s="117">
        <v>27</v>
      </c>
      <c r="K840" s="118">
        <f t="shared" si="12"/>
        <v>0.10588235294117647</v>
      </c>
      <c r="L840" s="115" t="s">
        <v>22</v>
      </c>
      <c r="M840" s="115" t="s">
        <v>11</v>
      </c>
    </row>
    <row r="841" spans="3:13" ht="15.75" x14ac:dyDescent="0.25">
      <c r="C841" s="115" t="s">
        <v>2747</v>
      </c>
      <c r="D841" s="115" t="s">
        <v>10</v>
      </c>
      <c r="E841" s="115" t="s">
        <v>11</v>
      </c>
      <c r="F841" s="114" t="s">
        <v>129</v>
      </c>
      <c r="G841" s="115" t="s">
        <v>403</v>
      </c>
      <c r="H841" s="116" t="s">
        <v>2705</v>
      </c>
      <c r="I841" s="117">
        <v>148</v>
      </c>
      <c r="J841" s="117">
        <v>7</v>
      </c>
      <c r="K841" s="118">
        <f t="shared" si="12"/>
        <v>4.72972972972973E-2</v>
      </c>
      <c r="L841" s="115" t="s">
        <v>22</v>
      </c>
      <c r="M841" s="115" t="s">
        <v>11</v>
      </c>
    </row>
    <row r="842" spans="3:13" ht="15.75" x14ac:dyDescent="0.25">
      <c r="C842" s="115" t="s">
        <v>2747</v>
      </c>
      <c r="D842" s="115" t="s">
        <v>10</v>
      </c>
      <c r="E842" s="115" t="s">
        <v>11</v>
      </c>
      <c r="F842" s="114" t="s">
        <v>624</v>
      </c>
      <c r="G842" s="115" t="s">
        <v>403</v>
      </c>
      <c r="H842" s="116" t="s">
        <v>2705</v>
      </c>
      <c r="I842" s="117">
        <v>287</v>
      </c>
      <c r="J842" s="117">
        <v>12</v>
      </c>
      <c r="K842" s="118">
        <f t="shared" si="12"/>
        <v>4.1811846689895474E-2</v>
      </c>
      <c r="L842" s="115" t="s">
        <v>22</v>
      </c>
      <c r="M842" s="115" t="s">
        <v>11</v>
      </c>
    </row>
    <row r="843" spans="3:13" ht="15.75" x14ac:dyDescent="0.25">
      <c r="C843" s="115" t="s">
        <v>2747</v>
      </c>
      <c r="D843" s="115" t="s">
        <v>10</v>
      </c>
      <c r="E843" s="115" t="s">
        <v>11</v>
      </c>
      <c r="F843" s="114" t="s">
        <v>2804</v>
      </c>
      <c r="G843" s="115" t="s">
        <v>405</v>
      </c>
      <c r="H843" s="116" t="s">
        <v>2705</v>
      </c>
      <c r="I843" s="117">
        <v>305</v>
      </c>
      <c r="J843" s="117">
        <v>0</v>
      </c>
      <c r="K843" s="118">
        <f t="shared" si="12"/>
        <v>0</v>
      </c>
      <c r="L843" s="115" t="s">
        <v>22</v>
      </c>
      <c r="M843" s="115" t="s">
        <v>16</v>
      </c>
    </row>
    <row r="844" spans="3:13" ht="15.75" x14ac:dyDescent="0.25">
      <c r="C844" s="115" t="s">
        <v>2747</v>
      </c>
      <c r="D844" s="115" t="s">
        <v>10</v>
      </c>
      <c r="E844" s="115" t="s">
        <v>2011</v>
      </c>
      <c r="F844" s="114" t="s">
        <v>626</v>
      </c>
      <c r="G844" s="115" t="s">
        <v>403</v>
      </c>
      <c r="H844" s="116" t="s">
        <v>2705</v>
      </c>
      <c r="I844" s="117">
        <v>208</v>
      </c>
      <c r="J844" s="117">
        <v>5</v>
      </c>
      <c r="K844" s="118">
        <f t="shared" si="12"/>
        <v>2.403846153846154E-2</v>
      </c>
      <c r="L844" s="115" t="s">
        <v>22</v>
      </c>
      <c r="M844" s="115" t="s">
        <v>14</v>
      </c>
    </row>
    <row r="845" spans="3:13" ht="15.75" x14ac:dyDescent="0.25">
      <c r="C845" s="115" t="s">
        <v>2747</v>
      </c>
      <c r="D845" s="115" t="s">
        <v>10</v>
      </c>
      <c r="E845" s="115" t="s">
        <v>2011</v>
      </c>
      <c r="F845" s="114" t="s">
        <v>625</v>
      </c>
      <c r="G845" s="115" t="s">
        <v>403</v>
      </c>
      <c r="H845" s="116" t="s">
        <v>2705</v>
      </c>
      <c r="I845" s="117">
        <v>304</v>
      </c>
      <c r="J845" s="117">
        <v>12</v>
      </c>
      <c r="K845" s="118">
        <f t="shared" si="12"/>
        <v>3.9473684210526314E-2</v>
      </c>
      <c r="L845" s="115" t="s">
        <v>22</v>
      </c>
      <c r="M845" s="115" t="s">
        <v>14</v>
      </c>
    </row>
    <row r="846" spans="3:13" ht="15.75" x14ac:dyDescent="0.25">
      <c r="C846" s="115" t="s">
        <v>2747</v>
      </c>
      <c r="D846" s="115" t="s">
        <v>10</v>
      </c>
      <c r="E846" s="115" t="s">
        <v>2011</v>
      </c>
      <c r="F846" s="114" t="s">
        <v>2689</v>
      </c>
      <c r="G846" s="115" t="s">
        <v>403</v>
      </c>
      <c r="H846" s="116" t="s">
        <v>2705</v>
      </c>
      <c r="I846" s="117">
        <v>246</v>
      </c>
      <c r="J846" s="117">
        <v>7</v>
      </c>
      <c r="K846" s="118">
        <f t="shared" si="12"/>
        <v>2.8455284552845527E-2</v>
      </c>
      <c r="L846" s="115" t="s">
        <v>22</v>
      </c>
      <c r="M846" s="115" t="s">
        <v>14</v>
      </c>
    </row>
    <row r="847" spans="3:13" ht="15.75" x14ac:dyDescent="0.25">
      <c r="C847" s="115" t="s">
        <v>2747</v>
      </c>
      <c r="D847" s="115" t="s">
        <v>10</v>
      </c>
      <c r="E847" s="115" t="s">
        <v>2011</v>
      </c>
      <c r="F847" s="114" t="s">
        <v>125</v>
      </c>
      <c r="G847" s="115" t="s">
        <v>403</v>
      </c>
      <c r="H847" s="116" t="s">
        <v>2705</v>
      </c>
      <c r="I847" s="117">
        <v>241</v>
      </c>
      <c r="J847" s="117">
        <v>10</v>
      </c>
      <c r="K847" s="118">
        <f t="shared" ref="K847:K867" si="13">+J847/I847</f>
        <v>4.1493775933609957E-2</v>
      </c>
      <c r="L847" s="115" t="s">
        <v>22</v>
      </c>
      <c r="M847" s="115" t="s">
        <v>14</v>
      </c>
    </row>
    <row r="848" spans="3:13" ht="15.75" x14ac:dyDescent="0.25">
      <c r="C848" s="115" t="s">
        <v>2747</v>
      </c>
      <c r="D848" s="115" t="s">
        <v>10</v>
      </c>
      <c r="E848" s="115" t="s">
        <v>2011</v>
      </c>
      <c r="F848" s="114" t="s">
        <v>124</v>
      </c>
      <c r="G848" s="115" t="s">
        <v>405</v>
      </c>
      <c r="H848" s="116" t="s">
        <v>2705</v>
      </c>
      <c r="I848" s="117">
        <v>1218</v>
      </c>
      <c r="J848" s="117">
        <v>25</v>
      </c>
      <c r="K848" s="118">
        <f t="shared" si="13"/>
        <v>2.0525451559934318E-2</v>
      </c>
      <c r="L848" s="115" t="s">
        <v>22</v>
      </c>
      <c r="M848" s="115" t="s">
        <v>14</v>
      </c>
    </row>
    <row r="849" spans="3:13" ht="15.75" x14ac:dyDescent="0.25">
      <c r="C849" s="115" t="s">
        <v>2747</v>
      </c>
      <c r="D849" s="115" t="s">
        <v>10</v>
      </c>
      <c r="E849" s="115" t="s">
        <v>10</v>
      </c>
      <c r="F849" s="114" t="s">
        <v>629</v>
      </c>
      <c r="G849" s="115" t="s">
        <v>403</v>
      </c>
      <c r="H849" s="116" t="s">
        <v>2706</v>
      </c>
      <c r="I849" s="117">
        <v>283</v>
      </c>
      <c r="J849" s="117">
        <v>13</v>
      </c>
      <c r="K849" s="118">
        <f t="shared" si="13"/>
        <v>4.5936395759717315E-2</v>
      </c>
      <c r="L849" s="115" t="s">
        <v>22</v>
      </c>
      <c r="M849" s="115" t="s">
        <v>10</v>
      </c>
    </row>
    <row r="850" spans="3:13" ht="15.75" x14ac:dyDescent="0.25">
      <c r="C850" s="115" t="s">
        <v>2747</v>
      </c>
      <c r="D850" s="115" t="s">
        <v>10</v>
      </c>
      <c r="E850" s="115" t="s">
        <v>10</v>
      </c>
      <c r="F850" s="114" t="s">
        <v>2691</v>
      </c>
      <c r="G850" s="115" t="s">
        <v>403</v>
      </c>
      <c r="H850" s="116" t="s">
        <v>2706</v>
      </c>
      <c r="I850" s="117">
        <v>323</v>
      </c>
      <c r="J850" s="117">
        <v>12</v>
      </c>
      <c r="K850" s="118">
        <f t="shared" si="13"/>
        <v>3.7151702786377708E-2</v>
      </c>
      <c r="L850" s="115" t="s">
        <v>22</v>
      </c>
      <c r="M850" s="115" t="s">
        <v>10</v>
      </c>
    </row>
    <row r="851" spans="3:13" ht="15.75" x14ac:dyDescent="0.25">
      <c r="C851" s="115" t="s">
        <v>2747</v>
      </c>
      <c r="D851" s="115" t="s">
        <v>10</v>
      </c>
      <c r="E851" s="115" t="s">
        <v>10</v>
      </c>
      <c r="F851" s="114" t="s">
        <v>2693</v>
      </c>
      <c r="G851" s="115" t="s">
        <v>403</v>
      </c>
      <c r="H851" s="116" t="s">
        <v>2706</v>
      </c>
      <c r="I851" s="117">
        <v>122</v>
      </c>
      <c r="J851" s="117">
        <v>9</v>
      </c>
      <c r="K851" s="118">
        <f t="shared" si="13"/>
        <v>7.3770491803278687E-2</v>
      </c>
      <c r="L851" s="115" t="s">
        <v>22</v>
      </c>
      <c r="M851" s="115" t="s">
        <v>10</v>
      </c>
    </row>
    <row r="852" spans="3:13" ht="31.5" x14ac:dyDescent="0.25">
      <c r="C852" s="115" t="s">
        <v>2747</v>
      </c>
      <c r="D852" s="115" t="s">
        <v>10</v>
      </c>
      <c r="E852" s="115" t="s">
        <v>10</v>
      </c>
      <c r="F852" s="114" t="s">
        <v>123</v>
      </c>
      <c r="G852" s="115" t="s">
        <v>405</v>
      </c>
      <c r="H852" s="116" t="s">
        <v>2706</v>
      </c>
      <c r="I852" s="117">
        <v>1963</v>
      </c>
      <c r="J852" s="117">
        <v>74</v>
      </c>
      <c r="K852" s="118">
        <f t="shared" si="13"/>
        <v>3.769740193581253E-2</v>
      </c>
      <c r="L852" s="115" t="s">
        <v>22</v>
      </c>
      <c r="M852" s="115" t="s">
        <v>10</v>
      </c>
    </row>
    <row r="853" spans="3:13" ht="15.75" x14ac:dyDescent="0.25">
      <c r="C853" s="115" t="s">
        <v>2747</v>
      </c>
      <c r="D853" s="115" t="s">
        <v>10</v>
      </c>
      <c r="E853" s="115" t="s">
        <v>10</v>
      </c>
      <c r="F853" s="114" t="s">
        <v>2694</v>
      </c>
      <c r="G853" s="115" t="s">
        <v>403</v>
      </c>
      <c r="H853" s="116" t="s">
        <v>2706</v>
      </c>
      <c r="I853" s="117">
        <v>172</v>
      </c>
      <c r="J853" s="117">
        <v>6</v>
      </c>
      <c r="K853" s="118">
        <f t="shared" si="13"/>
        <v>3.4883720930232558E-2</v>
      </c>
      <c r="L853" s="115" t="s">
        <v>22</v>
      </c>
      <c r="M853" s="115" t="s">
        <v>10</v>
      </c>
    </row>
    <row r="854" spans="3:13" ht="15.75" x14ac:dyDescent="0.25">
      <c r="C854" s="115" t="s">
        <v>2747</v>
      </c>
      <c r="D854" s="115" t="s">
        <v>10</v>
      </c>
      <c r="E854" s="115" t="s">
        <v>10</v>
      </c>
      <c r="F854" s="114" t="s">
        <v>2695</v>
      </c>
      <c r="G854" s="115" t="s">
        <v>403</v>
      </c>
      <c r="H854" s="116" t="s">
        <v>2706</v>
      </c>
      <c r="I854" s="117">
        <v>104</v>
      </c>
      <c r="J854" s="117">
        <v>11</v>
      </c>
      <c r="K854" s="118">
        <f t="shared" si="13"/>
        <v>0.10576923076923077</v>
      </c>
      <c r="L854" s="115" t="s">
        <v>22</v>
      </c>
      <c r="M854" s="115" t="s">
        <v>10</v>
      </c>
    </row>
    <row r="855" spans="3:13" ht="15.75" x14ac:dyDescent="0.25">
      <c r="C855" s="115" t="s">
        <v>2747</v>
      </c>
      <c r="D855" s="115" t="s">
        <v>10</v>
      </c>
      <c r="E855" s="115" t="s">
        <v>10</v>
      </c>
      <c r="F855" s="114" t="s">
        <v>2696</v>
      </c>
      <c r="G855" s="115" t="s">
        <v>403</v>
      </c>
      <c r="H855" s="116" t="s">
        <v>2706</v>
      </c>
      <c r="I855" s="117">
        <v>390</v>
      </c>
      <c r="J855" s="117">
        <v>22</v>
      </c>
      <c r="K855" s="118">
        <f t="shared" si="13"/>
        <v>5.6410256410256411E-2</v>
      </c>
      <c r="L855" s="115" t="s">
        <v>22</v>
      </c>
      <c r="M855" s="115" t="s">
        <v>10</v>
      </c>
    </row>
    <row r="856" spans="3:13" ht="15.75" x14ac:dyDescent="0.25">
      <c r="C856" s="115" t="s">
        <v>2747</v>
      </c>
      <c r="D856" s="115" t="s">
        <v>10</v>
      </c>
      <c r="E856" s="115" t="s">
        <v>10</v>
      </c>
      <c r="F856" s="114" t="s">
        <v>2697</v>
      </c>
      <c r="G856" s="115" t="s">
        <v>403</v>
      </c>
      <c r="H856" s="116" t="s">
        <v>2706</v>
      </c>
      <c r="I856" s="117">
        <v>237</v>
      </c>
      <c r="J856" s="117">
        <v>12</v>
      </c>
      <c r="K856" s="118">
        <f t="shared" si="13"/>
        <v>5.0632911392405063E-2</v>
      </c>
      <c r="L856" s="115" t="s">
        <v>22</v>
      </c>
      <c r="M856" s="115" t="s">
        <v>10</v>
      </c>
    </row>
    <row r="857" spans="3:13" ht="15.75" x14ac:dyDescent="0.25">
      <c r="C857" s="115" t="s">
        <v>2747</v>
      </c>
      <c r="D857" s="115" t="s">
        <v>10</v>
      </c>
      <c r="E857" s="115" t="s">
        <v>10</v>
      </c>
      <c r="F857" s="114" t="s">
        <v>2698</v>
      </c>
      <c r="G857" s="115" t="s">
        <v>403</v>
      </c>
      <c r="H857" s="116" t="s">
        <v>2706</v>
      </c>
      <c r="I857" s="117">
        <v>53</v>
      </c>
      <c r="J857" s="117">
        <v>12</v>
      </c>
      <c r="K857" s="118">
        <f t="shared" si="13"/>
        <v>0.22641509433962265</v>
      </c>
      <c r="L857" s="115" t="s">
        <v>22</v>
      </c>
      <c r="M857" s="115" t="s">
        <v>10</v>
      </c>
    </row>
    <row r="858" spans="3:13" ht="15.75" x14ac:dyDescent="0.25">
      <c r="C858" s="115" t="s">
        <v>2747</v>
      </c>
      <c r="D858" s="115" t="s">
        <v>10</v>
      </c>
      <c r="E858" s="115" t="s">
        <v>10</v>
      </c>
      <c r="F858" s="114" t="s">
        <v>2699</v>
      </c>
      <c r="G858" s="115" t="s">
        <v>403</v>
      </c>
      <c r="H858" s="116" t="s">
        <v>2706</v>
      </c>
      <c r="I858" s="117">
        <v>132</v>
      </c>
      <c r="J858" s="117">
        <v>6</v>
      </c>
      <c r="K858" s="118">
        <f t="shared" si="13"/>
        <v>4.5454545454545456E-2</v>
      </c>
      <c r="L858" s="115" t="s">
        <v>22</v>
      </c>
      <c r="M858" s="115" t="s">
        <v>10</v>
      </c>
    </row>
    <row r="859" spans="3:13" ht="15.75" x14ac:dyDescent="0.25">
      <c r="C859" s="115" t="s">
        <v>2747</v>
      </c>
      <c r="D859" s="115" t="s">
        <v>10</v>
      </c>
      <c r="E859" s="115" t="s">
        <v>10</v>
      </c>
      <c r="F859" s="114" t="s">
        <v>2700</v>
      </c>
      <c r="G859" s="115" t="s">
        <v>403</v>
      </c>
      <c r="H859" s="116" t="s">
        <v>2706</v>
      </c>
      <c r="I859" s="117">
        <v>201</v>
      </c>
      <c r="J859" s="117">
        <v>11</v>
      </c>
      <c r="K859" s="118">
        <f t="shared" si="13"/>
        <v>5.4726368159203981E-2</v>
      </c>
      <c r="L859" s="115" t="s">
        <v>22</v>
      </c>
      <c r="M859" s="115" t="s">
        <v>849</v>
      </c>
    </row>
    <row r="860" spans="3:13" ht="15.75" x14ac:dyDescent="0.25">
      <c r="C860" s="115" t="s">
        <v>2747</v>
      </c>
      <c r="D860" s="115" t="s">
        <v>10</v>
      </c>
      <c r="E860" s="115" t="s">
        <v>10</v>
      </c>
      <c r="F860" s="114" t="s">
        <v>2701</v>
      </c>
      <c r="G860" s="115" t="s">
        <v>403</v>
      </c>
      <c r="H860" s="116" t="s">
        <v>2706</v>
      </c>
      <c r="I860" s="117">
        <v>203</v>
      </c>
      <c r="J860" s="117">
        <v>16</v>
      </c>
      <c r="K860" s="118">
        <f t="shared" si="13"/>
        <v>7.8817733990147784E-2</v>
      </c>
      <c r="L860" s="115" t="s">
        <v>22</v>
      </c>
      <c r="M860" s="115" t="s">
        <v>10</v>
      </c>
    </row>
    <row r="861" spans="3:13" ht="15.75" x14ac:dyDescent="0.25">
      <c r="C861" s="115" t="s">
        <v>2747</v>
      </c>
      <c r="D861" s="115" t="s">
        <v>10</v>
      </c>
      <c r="E861" s="115" t="s">
        <v>10</v>
      </c>
      <c r="F861" s="114" t="s">
        <v>627</v>
      </c>
      <c r="G861" s="115" t="s">
        <v>405</v>
      </c>
      <c r="H861" s="116" t="s">
        <v>2706</v>
      </c>
      <c r="I861" s="117">
        <v>765</v>
      </c>
      <c r="J861" s="117">
        <v>35</v>
      </c>
      <c r="K861" s="118">
        <f t="shared" si="13"/>
        <v>4.5751633986928102E-2</v>
      </c>
      <c r="L861" s="115" t="s">
        <v>22</v>
      </c>
      <c r="M861" s="115" t="s">
        <v>849</v>
      </c>
    </row>
    <row r="862" spans="3:13" ht="15.75" x14ac:dyDescent="0.25">
      <c r="C862" s="115" t="s">
        <v>2747</v>
      </c>
      <c r="D862" s="115" t="s">
        <v>10</v>
      </c>
      <c r="E862" s="115" t="s">
        <v>10</v>
      </c>
      <c r="F862" s="114" t="s">
        <v>2702</v>
      </c>
      <c r="G862" s="115" t="s">
        <v>403</v>
      </c>
      <c r="H862" s="116" t="s">
        <v>2706</v>
      </c>
      <c r="I862" s="117">
        <v>144</v>
      </c>
      <c r="J862" s="117">
        <v>5</v>
      </c>
      <c r="K862" s="118">
        <f t="shared" si="13"/>
        <v>3.4722222222222224E-2</v>
      </c>
      <c r="L862" s="115" t="s">
        <v>22</v>
      </c>
      <c r="M862" s="115" t="s">
        <v>10</v>
      </c>
    </row>
    <row r="863" spans="3:13" ht="15.75" x14ac:dyDescent="0.25">
      <c r="C863" s="115" t="s">
        <v>2747</v>
      </c>
      <c r="D863" s="115" t="s">
        <v>10</v>
      </c>
      <c r="E863" s="115" t="s">
        <v>10</v>
      </c>
      <c r="F863" s="114" t="s">
        <v>2703</v>
      </c>
      <c r="G863" s="115" t="s">
        <v>403</v>
      </c>
      <c r="H863" s="116" t="s">
        <v>2706</v>
      </c>
      <c r="I863" s="117">
        <v>253</v>
      </c>
      <c r="J863" s="117">
        <v>8</v>
      </c>
      <c r="K863" s="118">
        <f t="shared" si="13"/>
        <v>3.1620553359683792E-2</v>
      </c>
      <c r="L863" s="115" t="s">
        <v>22</v>
      </c>
      <c r="M863" s="115" t="s">
        <v>849</v>
      </c>
    </row>
    <row r="864" spans="3:13" ht="15.75" x14ac:dyDescent="0.25">
      <c r="C864" s="115" t="s">
        <v>2747</v>
      </c>
      <c r="D864" s="115" t="s">
        <v>10</v>
      </c>
      <c r="E864" s="115" t="s">
        <v>10</v>
      </c>
      <c r="F864" s="114" t="s">
        <v>628</v>
      </c>
      <c r="G864" s="115" t="s">
        <v>403</v>
      </c>
      <c r="H864" s="116" t="s">
        <v>2706</v>
      </c>
      <c r="I864" s="117">
        <v>296</v>
      </c>
      <c r="J864" s="117">
        <v>14</v>
      </c>
      <c r="K864" s="118">
        <f t="shared" si="13"/>
        <v>4.72972972972973E-2</v>
      </c>
      <c r="L864" s="115" t="s">
        <v>22</v>
      </c>
      <c r="M864" s="115" t="s">
        <v>849</v>
      </c>
    </row>
    <row r="865" spans="3:13" ht="15.75" x14ac:dyDescent="0.25">
      <c r="C865" s="115" t="s">
        <v>2747</v>
      </c>
      <c r="D865" s="115" t="s">
        <v>10</v>
      </c>
      <c r="E865" s="115" t="s">
        <v>10</v>
      </c>
      <c r="F865" s="114" t="s">
        <v>2704</v>
      </c>
      <c r="G865" s="115" t="s">
        <v>403</v>
      </c>
      <c r="H865" s="116" t="s">
        <v>2706</v>
      </c>
      <c r="I865" s="117">
        <v>146</v>
      </c>
      <c r="J865" s="117">
        <v>3</v>
      </c>
      <c r="K865" s="118">
        <f t="shared" si="13"/>
        <v>2.0547945205479451E-2</v>
      </c>
      <c r="L865" s="115" t="s">
        <v>22</v>
      </c>
      <c r="M865" s="115" t="s">
        <v>849</v>
      </c>
    </row>
    <row r="866" spans="3:13" ht="15.75" x14ac:dyDescent="0.25">
      <c r="C866" s="115" t="s">
        <v>2747</v>
      </c>
      <c r="D866" s="115" t="s">
        <v>10</v>
      </c>
      <c r="E866" s="115" t="s">
        <v>10</v>
      </c>
      <c r="F866" s="114" t="s">
        <v>2805</v>
      </c>
      <c r="G866" s="115" t="s">
        <v>403</v>
      </c>
      <c r="H866" s="116" t="s">
        <v>2706</v>
      </c>
      <c r="I866" s="117">
        <v>60</v>
      </c>
      <c r="J866" s="117">
        <v>0</v>
      </c>
      <c r="K866" s="118">
        <f t="shared" si="13"/>
        <v>0</v>
      </c>
      <c r="L866" s="115" t="s">
        <v>22</v>
      </c>
      <c r="M866" s="115" t="s">
        <v>10</v>
      </c>
    </row>
    <row r="867" spans="3:13" ht="15.75" x14ac:dyDescent="0.25">
      <c r="C867" s="115" t="s">
        <v>2747</v>
      </c>
      <c r="D867" s="115" t="s">
        <v>10</v>
      </c>
      <c r="E867" s="115" t="s">
        <v>10</v>
      </c>
      <c r="F867" s="114" t="s">
        <v>2692</v>
      </c>
      <c r="G867" s="115" t="s">
        <v>403</v>
      </c>
      <c r="H867" s="116" t="s">
        <v>2706</v>
      </c>
      <c r="I867" s="117">
        <v>143</v>
      </c>
      <c r="J867" s="117">
        <v>19</v>
      </c>
      <c r="K867" s="118">
        <f t="shared" si="13"/>
        <v>0.13286713286713286</v>
      </c>
      <c r="L867" s="115" t="s">
        <v>22</v>
      </c>
      <c r="M867" s="115" t="s">
        <v>10</v>
      </c>
    </row>
    <row r="868" spans="3:13" ht="31.5" x14ac:dyDescent="0.25">
      <c r="C868" s="115" t="s">
        <v>2745</v>
      </c>
      <c r="D868" s="115" t="s">
        <v>2743</v>
      </c>
      <c r="E868" s="115" t="s">
        <v>2744</v>
      </c>
      <c r="F868" s="114" t="s">
        <v>2741</v>
      </c>
      <c r="G868" s="115" t="s">
        <v>402</v>
      </c>
      <c r="H868" s="116" t="s">
        <v>2706</v>
      </c>
      <c r="I868" s="117">
        <v>12221</v>
      </c>
      <c r="J868" s="117">
        <v>194</v>
      </c>
      <c r="K868" s="118">
        <f>+J868/I868</f>
        <v>1.5874314704197694E-2</v>
      </c>
      <c r="L868" s="115" t="s">
        <v>44</v>
      </c>
      <c r="M868" s="115" t="s">
        <v>44</v>
      </c>
    </row>
    <row r="869" spans="3:13" ht="31.5" x14ac:dyDescent="0.25">
      <c r="C869" s="115" t="s">
        <v>2757</v>
      </c>
      <c r="D869" s="115" t="s">
        <v>2743</v>
      </c>
      <c r="E869" s="115" t="s">
        <v>2744</v>
      </c>
      <c r="F869" s="114" t="s">
        <v>2711</v>
      </c>
      <c r="G869" s="115" t="s">
        <v>2712</v>
      </c>
      <c r="H869" s="116" t="s">
        <v>2706</v>
      </c>
      <c r="I869" s="117">
        <v>0</v>
      </c>
      <c r="J869" s="117">
        <v>5</v>
      </c>
      <c r="K869" s="118" t="s">
        <v>2806</v>
      </c>
      <c r="L869" s="115" t="s">
        <v>101</v>
      </c>
      <c r="M869" s="115" t="s">
        <v>101</v>
      </c>
    </row>
  </sheetData>
  <autoFilter ref="C16:M869"/>
  <mergeCells count="2">
    <mergeCell ref="C8:K9"/>
    <mergeCell ref="D11:E11"/>
  </mergeCells>
  <conditionalFormatting sqref="F703:F799">
    <cfRule type="duplicateValues" dxfId="2" priority="144"/>
  </conditionalFormatting>
  <conditionalFormatting sqref="F800:F869">
    <cfRule type="duplicateValues" dxfId="1" priority="145"/>
  </conditionalFormatting>
  <conditionalFormatting sqref="F17:F702">
    <cfRule type="duplicateValues" dxfId="0" priority="146"/>
  </conditionalFormatting>
  <pageMargins left="0.75" right="0.75" top="1" bottom="1" header="1" footer="1"/>
  <pageSetup orientation="portrait" horizontalDpi="4294967293" r:id="rId1"/>
  <headerFooter>
    <oddHeader>&amp;L&amp;C&amp;R</oddHeader>
    <oddFooter>&amp;L&amp;C&amp;R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PP SMN</vt:lpstr>
      <vt:lpstr>PAQUETE_APN_XUE_RED_MR_EESS</vt:lpstr>
      <vt:lpstr>PAQ_APN_DISTRITOS_QUINTILES</vt:lpstr>
      <vt:lpstr>PARTOS INST_ UE</vt:lpstr>
      <vt:lpstr>PARTO INSTITUCIONAL</vt:lpstr>
      <vt:lpstr>CONSEJ PPFF POR UE</vt:lpstr>
      <vt:lpstr>CONSEJ PPFF POR DISTRITOS</vt:lpstr>
      <vt:lpstr>METODOS_PPFF</vt:lpstr>
      <vt:lpstr>METODOS_PPFF _DISTRITOS</vt:lpstr>
      <vt:lpstr>EESS</vt:lpstr>
      <vt:lpstr>METODOS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del Carmen RAVINES Cubas</dc:creator>
  <cp:lastModifiedBy>Mis documentos</cp:lastModifiedBy>
  <dcterms:created xsi:type="dcterms:W3CDTF">2016-02-12T23:03:47Z</dcterms:created>
  <dcterms:modified xsi:type="dcterms:W3CDTF">2016-09-20T16:37:07Z</dcterms:modified>
</cp:coreProperties>
</file>