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950" windowWidth="15195" windowHeight="9390" tabRatio="797"/>
  </bookViews>
  <sheets>
    <sheet name="INICIO" sheetId="26" r:id="rId1"/>
    <sheet name="CAT_PRES" sheetId="25" r:id="rId2"/>
    <sheet name="PREP_POR_PP" sheetId="18" r:id="rId3"/>
    <sheet name="002_PIA_PIM_SMN" sheetId="8" r:id="rId4"/>
    <sheet name="002_POR_GENÉRICA_SMN" sheetId="4" r:id="rId5"/>
    <sheet name="21_GENÉRICATRIM" sheetId="22" state="hidden" r:id="rId6"/>
    <sheet name="002_POR_ESPECIFICA_GASTO_SMN" sheetId="1" r:id="rId7"/>
    <sheet name="002_POR_FUENTE DE FINANC_SMN" sheetId="16" r:id="rId8"/>
    <sheet name="002_POR_PRODUCTO_SMN" sheetId="5" r:id="rId9"/>
  </sheets>
  <definedNames>
    <definedName name="_xlnm._FilterDatabase" localSheetId="6" hidden="1">'002_POR_ESPECIFICA_GASTO_SMN'!$N$1:$N$36</definedName>
    <definedName name="_xlnm._FilterDatabase" localSheetId="7" hidden="1">'002_POR_FUENTE DE FINANC_SMN'!#REF!</definedName>
    <definedName name="_xlnm._FilterDatabase" localSheetId="2" hidden="1">PREP_POR_PP!$C$7:$P$10</definedName>
  </definedNames>
  <calcPr calcId="145621"/>
  <fileRecoveryPr autoRecover="0"/>
</workbook>
</file>

<file path=xl/calcChain.xml><?xml version="1.0" encoding="utf-8"?>
<calcChain xmlns="http://schemas.openxmlformats.org/spreadsheetml/2006/main">
  <c r="K30" i="22" l="1"/>
  <c r="L30" i="22"/>
  <c r="M30" i="22"/>
  <c r="AA34" i="22" l="1"/>
  <c r="AB34" i="22" s="1"/>
  <c r="AC34" i="22"/>
  <c r="AD34" i="22" s="1"/>
  <c r="AE34" i="22"/>
  <c r="AF34" i="22" s="1"/>
  <c r="AG34" i="22"/>
  <c r="AH34" i="22" s="1"/>
  <c r="AA35" i="22"/>
  <c r="AB35" i="22" s="1"/>
  <c r="AC35" i="22"/>
  <c r="AE35" i="22"/>
  <c r="AF35" i="22" s="1"/>
  <c r="AG35" i="22"/>
  <c r="AH35" i="22" s="1"/>
  <c r="AA36" i="22"/>
  <c r="AB36" i="22" s="1"/>
  <c r="AC36" i="22"/>
  <c r="AD36" i="22" s="1"/>
  <c r="AE36" i="22"/>
  <c r="AF36" i="22" s="1"/>
  <c r="AG36" i="22"/>
  <c r="AH36" i="22" s="1"/>
  <c r="AA37" i="22"/>
  <c r="AB37" i="22" s="1"/>
  <c r="AC37" i="22"/>
  <c r="AE37" i="22"/>
  <c r="AF37" i="22" s="1"/>
  <c r="AG37" i="22"/>
  <c r="AH37" i="22" s="1"/>
  <c r="AA38" i="22"/>
  <c r="AB38" i="22" s="1"/>
  <c r="AC38" i="22"/>
  <c r="AD38" i="22" s="1"/>
  <c r="AE38" i="22"/>
  <c r="AF38" i="22" s="1"/>
  <c r="AG38" i="22"/>
  <c r="AH38" i="22" s="1"/>
  <c r="AA39" i="22"/>
  <c r="AB39" i="22" s="1"/>
  <c r="AC39" i="22"/>
  <c r="AE39" i="22"/>
  <c r="AF39" i="22" s="1"/>
  <c r="AG39" i="22"/>
  <c r="AH39" i="22" s="1"/>
  <c r="AA40" i="22"/>
  <c r="AB40" i="22" s="1"/>
  <c r="AC40" i="22"/>
  <c r="AD40" i="22" s="1"/>
  <c r="AE40" i="22"/>
  <c r="AF40" i="22" s="1"/>
  <c r="AG40" i="22"/>
  <c r="AH40" i="22" s="1"/>
  <c r="K41" i="22"/>
  <c r="L41" i="22"/>
  <c r="M41" i="22"/>
  <c r="N41" i="22"/>
  <c r="O41" i="22"/>
  <c r="P41" i="22"/>
  <c r="Q41" i="22"/>
  <c r="R41" i="22"/>
  <c r="S41" i="22"/>
  <c r="T41" i="22"/>
  <c r="U41" i="22"/>
  <c r="V41" i="22"/>
  <c r="X41" i="22"/>
  <c r="AA45" i="22"/>
  <c r="AB45" i="22" s="1"/>
  <c r="AC45" i="22"/>
  <c r="AD45" i="22" s="1"/>
  <c r="AE45" i="22"/>
  <c r="AF45" i="22" s="1"/>
  <c r="AG45" i="22"/>
  <c r="AH45" i="22" s="1"/>
  <c r="AG41" i="22" l="1"/>
  <c r="AH41" i="22" s="1"/>
  <c r="Y39" i="22"/>
  <c r="Z39" i="22" s="1"/>
  <c r="Y37" i="22"/>
  <c r="Z37" i="22" s="1"/>
  <c r="Y35" i="22"/>
  <c r="Z35" i="22" s="1"/>
  <c r="AC41" i="22"/>
  <c r="AD41" i="22" s="1"/>
  <c r="Y40" i="22"/>
  <c r="Z40" i="22" s="1"/>
  <c r="Y38" i="22"/>
  <c r="Z38" i="22" s="1"/>
  <c r="Y36" i="22"/>
  <c r="Z36" i="22" s="1"/>
  <c r="AE41" i="22"/>
  <c r="AF41" i="22" s="1"/>
  <c r="Y34" i="22"/>
  <c r="Z34" i="22" s="1"/>
  <c r="AD39" i="22"/>
  <c r="AD37" i="22"/>
  <c r="AD35" i="22"/>
  <c r="Y45" i="22"/>
  <c r="Z45" i="22" s="1"/>
  <c r="AA41" i="22"/>
  <c r="AB41" i="22" s="1"/>
  <c r="Y41" i="22" l="1"/>
  <c r="Z41" i="22" s="1"/>
  <c r="X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AG51" i="22"/>
  <c r="AH51" i="22" s="1"/>
  <c r="AE51" i="22"/>
  <c r="AF51" i="22" s="1"/>
  <c r="AC51" i="22"/>
  <c r="AD51" i="22" s="1"/>
  <c r="AA51" i="22"/>
  <c r="AB51" i="22" s="1"/>
  <c r="AG50" i="22"/>
  <c r="AH50" i="22" s="1"/>
  <c r="AE50" i="22"/>
  <c r="AF50" i="22" s="1"/>
  <c r="AC50" i="22"/>
  <c r="AD50" i="22" s="1"/>
  <c r="AA50" i="22"/>
  <c r="AB50" i="22" s="1"/>
  <c r="AG49" i="22"/>
  <c r="AH49" i="22" s="1"/>
  <c r="AE49" i="22"/>
  <c r="AF49" i="22" s="1"/>
  <c r="AC49" i="22"/>
  <c r="AD49" i="22" s="1"/>
  <c r="AA49" i="22"/>
  <c r="AG48" i="22"/>
  <c r="AH48" i="22" s="1"/>
  <c r="AE48" i="22"/>
  <c r="AF48" i="22" s="1"/>
  <c r="AC48" i="22"/>
  <c r="AA48" i="22"/>
  <c r="AB48" i="22" s="1"/>
  <c r="AG47" i="22"/>
  <c r="AH47" i="22" s="1"/>
  <c r="AE47" i="22"/>
  <c r="AF47" i="22" s="1"/>
  <c r="AC47" i="22"/>
  <c r="AD47" i="22" s="1"/>
  <c r="AA47" i="22"/>
  <c r="AB47" i="22" s="1"/>
  <c r="AG46" i="22"/>
  <c r="AH46" i="22" s="1"/>
  <c r="AE46" i="22"/>
  <c r="AF46" i="22" s="1"/>
  <c r="AC46" i="22"/>
  <c r="AD46" i="22" s="1"/>
  <c r="AA46" i="22"/>
  <c r="AB46" i="22" s="1"/>
  <c r="X63" i="22"/>
  <c r="AG62" i="22"/>
  <c r="AH62" i="22" s="1"/>
  <c r="AE62" i="22"/>
  <c r="AF62" i="22" s="1"/>
  <c r="AC62" i="22"/>
  <c r="AD62" i="22" s="1"/>
  <c r="AA62" i="22"/>
  <c r="AB62" i="22" s="1"/>
  <c r="AG61" i="22"/>
  <c r="AH61" i="22" s="1"/>
  <c r="AE61" i="22"/>
  <c r="AF61" i="22" s="1"/>
  <c r="AC61" i="22"/>
  <c r="AD61" i="22" s="1"/>
  <c r="AA61" i="22"/>
  <c r="AG60" i="22"/>
  <c r="AH60" i="22" s="1"/>
  <c r="AE60" i="22"/>
  <c r="AF60" i="22" s="1"/>
  <c r="AC60" i="22"/>
  <c r="AD60" i="22" s="1"/>
  <c r="AA60" i="22"/>
  <c r="AG59" i="22"/>
  <c r="AH59" i="22" s="1"/>
  <c r="AE59" i="22"/>
  <c r="AF59" i="22" s="1"/>
  <c r="AC59" i="22"/>
  <c r="AD59" i="22" s="1"/>
  <c r="AA59" i="22"/>
  <c r="AG58" i="22"/>
  <c r="AH58" i="22" s="1"/>
  <c r="AE58" i="22"/>
  <c r="AF58" i="22" s="1"/>
  <c r="AC58" i="22"/>
  <c r="AD58" i="22" s="1"/>
  <c r="AA58" i="22"/>
  <c r="AB58" i="22" s="1"/>
  <c r="AG57" i="22"/>
  <c r="AH57" i="22" s="1"/>
  <c r="AE57" i="22"/>
  <c r="AC57" i="22"/>
  <c r="AD57" i="22" s="1"/>
  <c r="AA57" i="22"/>
  <c r="AG56" i="22"/>
  <c r="AE56" i="22"/>
  <c r="AF56" i="22" s="1"/>
  <c r="AC56" i="22"/>
  <c r="AD56" i="22" s="1"/>
  <c r="AA56" i="22"/>
  <c r="X30" i="22"/>
  <c r="Y49" i="22" l="1"/>
  <c r="Z49" i="22" s="1"/>
  <c r="Y56" i="22"/>
  <c r="Z56" i="22" s="1"/>
  <c r="Y60" i="22"/>
  <c r="Z60" i="22" s="1"/>
  <c r="AB60" i="22"/>
  <c r="Y61" i="22"/>
  <c r="Z61" i="22" s="1"/>
  <c r="AB61" i="22"/>
  <c r="Y58" i="22"/>
  <c r="Z58" i="22" s="1"/>
  <c r="Y62" i="22"/>
  <c r="Z62" i="22" s="1"/>
  <c r="Y48" i="22"/>
  <c r="Z48" i="22" s="1"/>
  <c r="AE52" i="22"/>
  <c r="AF52" i="22" s="1"/>
  <c r="AA52" i="22"/>
  <c r="AB52" i="22" s="1"/>
  <c r="AD48" i="22"/>
  <c r="AB49" i="22"/>
  <c r="AC52" i="22"/>
  <c r="AD52" i="22" s="1"/>
  <c r="Y46" i="22"/>
  <c r="Z46" i="22" s="1"/>
  <c r="Y47" i="22"/>
  <c r="Z47" i="22" s="1"/>
  <c r="Y50" i="22"/>
  <c r="Z50" i="22" s="1"/>
  <c r="Y51" i="22"/>
  <c r="Z51" i="22" s="1"/>
  <c r="AG52" i="22"/>
  <c r="AH52" i="22" s="1"/>
  <c r="AB56" i="22"/>
  <c r="AG63" i="22"/>
  <c r="AH63" i="22" s="1"/>
  <c r="AE63" i="22"/>
  <c r="AF63" i="22" s="1"/>
  <c r="Y59" i="22"/>
  <c r="Z59" i="22" s="1"/>
  <c r="Y57" i="22"/>
  <c r="AB59" i="22"/>
  <c r="AC63" i="22"/>
  <c r="AD63" i="22" s="1"/>
  <c r="AH56" i="22"/>
  <c r="AB57" i="22"/>
  <c r="AF57" i="22"/>
  <c r="AA63" i="22"/>
  <c r="AB63" i="22" s="1"/>
  <c r="V63" i="22"/>
  <c r="U63" i="22"/>
  <c r="T63" i="22"/>
  <c r="S63" i="22"/>
  <c r="R63" i="22"/>
  <c r="Q63" i="22"/>
  <c r="P63" i="22"/>
  <c r="O63" i="22"/>
  <c r="N63" i="22"/>
  <c r="M63" i="22"/>
  <c r="L63" i="22"/>
  <c r="K63" i="22"/>
  <c r="AG29" i="22"/>
  <c r="AH29" i="22" s="1"/>
  <c r="AG28" i="22"/>
  <c r="AH28" i="22" s="1"/>
  <c r="AG27" i="22"/>
  <c r="AH27" i="22" s="1"/>
  <c r="AG26" i="22"/>
  <c r="AH26" i="22" s="1"/>
  <c r="AG25" i="22"/>
  <c r="AH25" i="22" s="1"/>
  <c r="AG24" i="22"/>
  <c r="AH24" i="22" s="1"/>
  <c r="AG23" i="22"/>
  <c r="AH23" i="22" s="1"/>
  <c r="AE29" i="22"/>
  <c r="AF29" i="22" s="1"/>
  <c r="AE28" i="22"/>
  <c r="AF28" i="22" s="1"/>
  <c r="AE27" i="22"/>
  <c r="AF27" i="22" s="1"/>
  <c r="AE26" i="22"/>
  <c r="AF26" i="22" s="1"/>
  <c r="AE25" i="22"/>
  <c r="AF25" i="22" s="1"/>
  <c r="AE24" i="22"/>
  <c r="AF24" i="22" s="1"/>
  <c r="AE23" i="22"/>
  <c r="AF23" i="22" s="1"/>
  <c r="AC29" i="22"/>
  <c r="AC28" i="22"/>
  <c r="AC27" i="22"/>
  <c r="AC26" i="22"/>
  <c r="AC25" i="22"/>
  <c r="AC24" i="22"/>
  <c r="AC23" i="22"/>
  <c r="AA24" i="22"/>
  <c r="AB24" i="22" s="1"/>
  <c r="AA25" i="22"/>
  <c r="AB25" i="22" s="1"/>
  <c r="AA26" i="22"/>
  <c r="AB26" i="22" s="1"/>
  <c r="AA27" i="22"/>
  <c r="AB27" i="22" s="1"/>
  <c r="AA28" i="22"/>
  <c r="AB28" i="22" s="1"/>
  <c r="AA29" i="22"/>
  <c r="AB29" i="22" s="1"/>
  <c r="AA23" i="22"/>
  <c r="AB23" i="22" s="1"/>
  <c r="N30" i="22"/>
  <c r="O30" i="22"/>
  <c r="P30" i="22"/>
  <c r="Q30" i="22"/>
  <c r="R30" i="22"/>
  <c r="S30" i="22"/>
  <c r="T30" i="22"/>
  <c r="U30" i="22"/>
  <c r="V30" i="22"/>
  <c r="Y63" i="22" l="1"/>
  <c r="Z63" i="22" s="1"/>
  <c r="Y52" i="22"/>
  <c r="Z52" i="22" s="1"/>
  <c r="Z57" i="22"/>
  <c r="Y24" i="22"/>
  <c r="Z24" i="22" s="1"/>
  <c r="AD24" i="22"/>
  <c r="Y25" i="22"/>
  <c r="Z25" i="22" s="1"/>
  <c r="AD25" i="22"/>
  <c r="AD29" i="22"/>
  <c r="Y29" i="22"/>
  <c r="Z29" i="22" s="1"/>
  <c r="Y26" i="22"/>
  <c r="Z26" i="22" s="1"/>
  <c r="AD26" i="22"/>
  <c r="Y23" i="22"/>
  <c r="AD23" i="22"/>
  <c r="AD27" i="22"/>
  <c r="Y27" i="22"/>
  <c r="Z27" i="22" s="1"/>
  <c r="AD28" i="22"/>
  <c r="Y28" i="22"/>
  <c r="Z28" i="22" s="1"/>
  <c r="AG30" i="22"/>
  <c r="AH30" i="22" s="1"/>
  <c r="AC30" i="22"/>
  <c r="AD30" i="22" s="1"/>
  <c r="AA30" i="22"/>
  <c r="AB30" i="22" s="1"/>
  <c r="AE30" i="22"/>
  <c r="AF30" i="22" s="1"/>
  <c r="Z23" i="22" l="1"/>
  <c r="Y30" i="22"/>
  <c r="Z30" i="22" s="1"/>
</calcChain>
</file>

<file path=xl/sharedStrings.xml><?xml version="1.0" encoding="utf-8"?>
<sst xmlns="http://schemas.openxmlformats.org/spreadsheetml/2006/main" count="1041" uniqueCount="230">
  <si>
    <t>2.1 - PERSONAL Y OBLIGACIONES SOCIALES</t>
  </si>
  <si>
    <t>2.3 - BIENES Y SERVICIOS</t>
  </si>
  <si>
    <t>2.5 - OTROS GASTOS</t>
  </si>
  <si>
    <t>2.6 - ADQUISICION DE ACTIVOS NO FINANCIEROS</t>
  </si>
  <si>
    <t>% EJECUCIÓN</t>
  </si>
  <si>
    <t>0002 SALUD MATERNO NEONATAL</t>
  </si>
  <si>
    <t>UNIDAD EJECUTORA</t>
  </si>
  <si>
    <t>000785 SALUD CAJAMARCA</t>
  </si>
  <si>
    <t>000786 SALUD CHOTA</t>
  </si>
  <si>
    <t>000787 SALUD CUTERVO</t>
  </si>
  <si>
    <t>000788 SALUD JAEN</t>
  </si>
  <si>
    <t>000999 HOSPITAL CAJAMARCA</t>
  </si>
  <si>
    <t>001047 HOSPITAL GENERAL DE JAEN</t>
  </si>
  <si>
    <t>% VARIACIÓN</t>
  </si>
  <si>
    <t>EJECUCIÓN</t>
  </si>
  <si>
    <t>2 . 1 PERSONAL Y OBLIGACIONES SOCIALES</t>
  </si>
  <si>
    <t>2 . 3 BIENES Y SERVICIOS</t>
  </si>
  <si>
    <t>2 . 6 ADQUISICION DE ACTIVOS NO FINANCIEROS</t>
  </si>
  <si>
    <t>2 . 5 OTROS GASTOS</t>
  </si>
  <si>
    <t>445 REGION CAJAMARCA</t>
  </si>
  <si>
    <t>EJECUCION</t>
  </si>
  <si>
    <t>0001 PROGRAMA ARTICULADO NUTRICIONAL</t>
  </si>
  <si>
    <t>0016 TBC-VIH/SIDA</t>
  </si>
  <si>
    <t>0017 ENFERMEDADES METAXENICAS Y ZOONOSIS</t>
  </si>
  <si>
    <t>0018 ENFERMEDADES NO TRANSMISIBLES</t>
  </si>
  <si>
    <t>0024 PREVENCION Y CONTROL DEL CANCER</t>
  </si>
  <si>
    <t>0104 REDUCCION DE LA MORTALIDAD POR EMERGENCIAS Y URGENCIAS MEDICAS</t>
  </si>
  <si>
    <t>0068 REDUCCION DE VULNERABILIDAD Y ATENCION DE EMERGENCIAS POR DESASTRES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</si>
  <si>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</si>
  <si>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</si>
  <si>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</si>
  <si>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</si>
  <si>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</si>
  <si>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</si>
  <si>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</si>
  <si>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</si>
  <si>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</si>
  <si>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</si>
  <si>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</si>
  <si>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</si>
  <si>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 TRIMESTRE</t>
  </si>
  <si>
    <t>II TRIMESTRE</t>
  </si>
  <si>
    <t>III TRIMESTRE</t>
  </si>
  <si>
    <t>0785 SALUD CAJAMARCA</t>
  </si>
  <si>
    <t>0786 SALUD CHOTA</t>
  </si>
  <si>
    <t>0787 SALUD CUTERVO</t>
  </si>
  <si>
    <t>0788 SALUD JAEN</t>
  </si>
  <si>
    <t>0999 HOSPITAL CAJAMARCA</t>
  </si>
  <si>
    <t>1047 HOSPITAL GENERAL DE JAEN</t>
  </si>
  <si>
    <t>1539 HOSPITAL JOSÉ H. SOTO CADENILLAS</t>
  </si>
  <si>
    <t>2 . 3. 2. 8 CONTRATO ADMINISTRATIVO DE SERVICIOS</t>
  </si>
  <si>
    <t>404 000999 -HOSPITAL CAJAMARCA</t>
  </si>
  <si>
    <t>405 001047 -HOSPITAL GENERAL DE JAEN</t>
  </si>
  <si>
    <t>406 001539 -HOSPITAL GENERAL DE CHOTA</t>
  </si>
  <si>
    <t>400 000785 - SALUD CAJAMARCA</t>
  </si>
  <si>
    <t>401 000786 - SALUD CHOTA</t>
  </si>
  <si>
    <t>402 000787 - SALUD CUTERVO</t>
  </si>
  <si>
    <t>403 000788 - SALUD JAEN</t>
  </si>
  <si>
    <t>400 000785 -SALUD CAJAMARCA</t>
  </si>
  <si>
    <t>401 000786 -SALUD CHOTA</t>
  </si>
  <si>
    <t>402 000787 -SALUD CUTERVO</t>
  </si>
  <si>
    <t>403 000788 -SALUD JAEN</t>
  </si>
  <si>
    <t xml:space="preserve">% EJECUCIÓN </t>
  </si>
  <si>
    <t>IV TRIMESTRE</t>
  </si>
  <si>
    <t>FUENTE DE FINANCIMIENTO</t>
  </si>
  <si>
    <t>GENÉRICA / ESPECÍFICA DE GASTO</t>
  </si>
  <si>
    <t>GENÉRICA DE GASTO</t>
  </si>
  <si>
    <t>ACTIVIDAD</t>
  </si>
  <si>
    <t>1539 HOSPITAL JOSÉ H. SOTO CADENILLAS - CHOTA</t>
  </si>
  <si>
    <t>PIM</t>
  </si>
  <si>
    <t>0129 PREVENCION Y MANEJO DE CONDICIONES SECUNDARIAS DE SALUD EN PERSONAS CON DISCAPACIDAD</t>
  </si>
  <si>
    <t>0131 CONTROL Y PREVENCION EN SALUD MENTAL</t>
  </si>
  <si>
    <t>% EJEC</t>
  </si>
  <si>
    <t>DIRESA</t>
  </si>
  <si>
    <t>CON PROGRAMA</t>
  </si>
  <si>
    <t xml:space="preserve">PIM </t>
  </si>
  <si>
    <t>/0</t>
  </si>
  <si>
    <t xml:space="preserve">EJECUCIÓN </t>
  </si>
  <si>
    <t>PIA</t>
  </si>
  <si>
    <t xml:space="preserve">EJECUCION </t>
  </si>
  <si>
    <t>EJECUTORA</t>
  </si>
  <si>
    <t>Eje</t>
  </si>
  <si>
    <t>% EJECUCION</t>
  </si>
  <si>
    <t xml:space="preserve">FUENTE : BASE DE DATOS SIAF MEF - 27/06/2016 </t>
  </si>
  <si>
    <t>4. 002 SMN: EJECUCIÓN PRESUPUESTAL MENSUAL DE LAS UNIDADES EJECUTORAS POR GENÉRICA DE GASTO, JUNIO 2016</t>
  </si>
  <si>
    <t>• En la Genérica de Gasto 2.1 Personal y Obligaciones Sociales, en el PSMN, las unidades ejecutoras mantienen similar tendencia de ejecución mensual presupuestal, a excepción del Hospital Regional Cajamarca que tuvo un aumento en abril y de Salud Cajamarca que ha tenido un aumento en el mes de Junio. En lo que respecta a bienes y servicios la ejecutora Salud Cajamarca su ejecucicón viene aumentando desde abril.</t>
  </si>
  <si>
    <t>GENERICA 2.3 BIENES Y SERVICOS</t>
  </si>
  <si>
    <t>GENERICA 2.6 ACTIVOS NO FINANCIEROS</t>
  </si>
  <si>
    <t>01 RECURSOS ORDINARIOS</t>
  </si>
  <si>
    <t>04 DONACIONES Y TRANSFERENCIAS</t>
  </si>
  <si>
    <t>05 RECURSOS DETERMINADOS</t>
  </si>
  <si>
    <t>02 RECURSOS DIRECTAMENTE RECAUDADOS</t>
  </si>
  <si>
    <t>1654 SALUD SAN IGNACIO</t>
  </si>
  <si>
    <t>A</t>
  </si>
  <si>
    <t>B</t>
  </si>
  <si>
    <t>C</t>
  </si>
  <si>
    <t>785 - SALUD CAJAMARCA</t>
  </si>
  <si>
    <t>786 -SALUD CHOTA</t>
  </si>
  <si>
    <t>787 -SALUD CUTERVO</t>
  </si>
  <si>
    <t>788 -SALUD JAEN</t>
  </si>
  <si>
    <t>999 -HOSPITAL CAJAMARCA</t>
  </si>
  <si>
    <t>1047 -HOSPITAL GENERAL DE JAEN</t>
  </si>
  <si>
    <t>1539 -HOSPITAL GENERAL DE CHOTA</t>
  </si>
  <si>
    <t>1654 - SALUD SAN IGNACIO</t>
  </si>
  <si>
    <t>0787 -SALUD CUTERVO</t>
  </si>
  <si>
    <t>785 -SALUD CAJAMARCA</t>
  </si>
  <si>
    <t>406 001654 -SALUD SAN IGNACIO</t>
  </si>
  <si>
    <t>407 001654 SALUD SAN IGNACIO</t>
  </si>
  <si>
    <t>001539 HOSPITAL JOSÉ H. SOTO CADENILLAS - CHOTA</t>
  </si>
  <si>
    <t>001654 SALUD SAN IGNACIO</t>
  </si>
  <si>
    <t>2.1. 1  1. 1  2 - PERSONAL ADMINISTRATIVO NOMBRADO (REGIMEN PUBLICO)</t>
  </si>
  <si>
    <t>2.1. 1  1. 1  3 - PERSONAL CON CONTRATO A PLAZO FIJO (REGIMEN LABORAL PUBLICO)</t>
  </si>
  <si>
    <t>2.1. 1  1. 2  1 - ASIGNACION A FONDOS PARA PERSONAL</t>
  </si>
  <si>
    <t>2.1. 1  3. 1  1 - PERSONAL NOMBRADO</t>
  </si>
  <si>
    <t>2.1. 1  3. 1  2 - PERSONAL CONTRATADO</t>
  </si>
  <si>
    <t>2.1. 1  3. 1  3 - PERSONAL SERUMS</t>
  </si>
  <si>
    <t>2.1. 1  3. 1  5 - PERSONAL POR SERVICIOS COMPLEMENTARIOS DE SALUD</t>
  </si>
  <si>
    <t>2.1. 1  3. 2  1 - PERSONAL NOMBRADO</t>
  </si>
  <si>
    <t>2.1. 1  3. 2  2 - PERSONAL CONTRATADO</t>
  </si>
  <si>
    <t>2.1. 1  3. 3  1 - GUARDIAS HOSPITALARIAS</t>
  </si>
  <si>
    <t>2.1. 1  3. 3 99 - OTRAS RETRIBUCIONES Y COMPLEMENTOS</t>
  </si>
  <si>
    <t>2.1. 1  9. 1  2 - AGUINALDOS</t>
  </si>
  <si>
    <t>2.1. 1  9. 1  3 - BONIFICACION POR ESCOLARIDAD</t>
  </si>
  <si>
    <t>2.1. 1  9. 3 99 - OTRAS OCASIONALES</t>
  </si>
  <si>
    <t>2.1. 3  1. 1  5 - CONTRIBUCIONES A ESSALUD</t>
  </si>
  <si>
    <t>2.1. 3  1. 1  6 - OTRAS CONTRIBUCIONES DEL EMPLEADOR</t>
  </si>
  <si>
    <t>2.3. 1  1. 1  1 - ALIMENTOS Y BEBIDAS PARA CONSUMO HUMANO</t>
  </si>
  <si>
    <t>2.3. 1  2. 1  1 - VESTUARIO, ACCESORIOS Y PRENDAS DIVERSAS</t>
  </si>
  <si>
    <t>2.3. 1  2. 1  2 - TEXTILES Y ACABADOS TEXTILES</t>
  </si>
  <si>
    <t>2.3. 1  3. 1  1 - COMBUSTIBLES Y CARBURANTES</t>
  </si>
  <si>
    <t>2.3. 1  5. 1  2 - PAPELERIA EN GENERAL, UTILES Y MATERIALES DE OFICINA</t>
  </si>
  <si>
    <t>2.3. 1  5. 3  1 - ASEO, LIMPIEZA Y TOCADOR</t>
  </si>
  <si>
    <t>2.3. 1  7. 1  1 - ENSERES</t>
  </si>
  <si>
    <t>2.3. 1  8. 1  2 - MEDICAMENTOS</t>
  </si>
  <si>
    <t>2.3. 1  8. 1 99 - OTROS PRODUCTOS SIMILARES</t>
  </si>
  <si>
    <t>2.3. 1  8. 2  1 - MATERIAL, INSUMOS, INSTRUMENTAL Y ACCESORIOS  MEDICOS, QUIRURGICOS, ODONTOLOGICOS Y DE LABORATORIO</t>
  </si>
  <si>
    <t>2.3. 1  9. 1  2 - MATERIAL DIDACTICO, ACCESORIOS Y UTILES DE ENSEÑANZA</t>
  </si>
  <si>
    <t>2.3. 1 99. 1  3 - LIBROS, DIARIOS, REVISTAS Y OTROS BIENES IMPRESOS NO VINCULADOS A ENSEÑANZA</t>
  </si>
  <si>
    <t>2.3. 2  1. 2  1 - PASAJES Y GASTOS DE TRANSPORTE</t>
  </si>
  <si>
    <t>2.3. 2  1. 2  2 - VIATICOS Y ASIGNACIONES POR COMISION DE SERVICIO</t>
  </si>
  <si>
    <t>2.3. 2  1. 2  3 - VIATICOS Y FLETES POR CAMBIO DE COLOCACION</t>
  </si>
  <si>
    <t>2.3. 2  1. 2 99 - OTROS GASTOS</t>
  </si>
  <si>
    <t>2.3. 2  2. 3  1 - CORREOS Y SERVICIOS DE MENSAJERIA</t>
  </si>
  <si>
    <t>2.3. 2  2. 4  1 - SERVICIO DE PUBLICIDAD</t>
  </si>
  <si>
    <t>2.3. 2  2. 4  4 - SERVICIO DE IMPRESIONES, ENCUADERNACION Y EMPASTADO</t>
  </si>
  <si>
    <t>2.3. 2  3. 1  1 - SERVICIOS DE LIMPIEZA E HIGIENE</t>
  </si>
  <si>
    <t>2.3. 2  4. 1  1 - DE EDIFICACIONES, OFICINAS Y ESTRUCTURAS</t>
  </si>
  <si>
    <t>2.3. 2  4. 1  3 - DE VEHICULOS</t>
  </si>
  <si>
    <t>2.3. 2  4. 1  5 - DE MAQUINARIAS Y EQUIPOS</t>
  </si>
  <si>
    <t>2.3. 2  7.10  1 - SEMINARIOS ,TALLERES Y SIMILARES ORGANIZADOS POR LA  INSTITUCION</t>
  </si>
  <si>
    <t>2.3. 2  7.11 99 - SERVICIOS DIVERSOS</t>
  </si>
  <si>
    <t>2.3. 2  8. 1  1 - CONTRATO ADMINISTRATIVO DE SERVICIOS</t>
  </si>
  <si>
    <t>2.3. 2  8. 1  2 - CONTRIBUCIONES A ESSALUD DE C.A.S.</t>
  </si>
  <si>
    <t>002 SALUD MATERNO NEONATAL</t>
  </si>
  <si>
    <t>5004430 MONITOREO, SUPERVISION, EVALUACION Y CONTROL DE LA SALUD MATERNO NEONATAL</t>
  </si>
  <si>
    <t>5000058 BRINDAR SERVICIOS DE SALUD PARA PREVENCION DEL EMBARAZO A ADOLESCENTES</t>
  </si>
  <si>
    <t>5000037 BRINDAR ATENCION PRENATAL REENFOCADA</t>
  </si>
  <si>
    <t>5000042 MEJORAMIENTO DEL ACCESO DE LA POBLACION A METODOS DE PLANIFICACION FAMILIAR</t>
  </si>
  <si>
    <t>5000044 BRINDAR ATENCION A LA GESTANTE CON COMPLICACIONES</t>
  </si>
  <si>
    <t>5000045 BRINDAR ATENCION DE PARTO NORMAL</t>
  </si>
  <si>
    <t>5000046 BRINDAR ATENCION DEL PARTO COMPLICADO NO QUIRURGICO</t>
  </si>
  <si>
    <t>5000047 BRINDAR ATENCION DEL PARTO COMPLICADO QUIRURGICO</t>
  </si>
  <si>
    <t>5000050 ATENDER COMPLICACIONES OBSTETRICAS EN UNIDAD DE CUIDADOS INTENSIVOS</t>
  </si>
  <si>
    <t>5000052 MEJORAMIENTO DEL ACCESO AL SISTEMA DE REFERENCIA INSTITUCIONAL</t>
  </si>
  <si>
    <t>5000053 ATENDER AL RECIEN NACIDO NORMAL</t>
  </si>
  <si>
    <t>5000054 ATENDER AL RECIEN NACIDO CON COMPLICACIONES</t>
  </si>
  <si>
    <t>5004389 DESARROLLO DE NORMAS Y GUIAS TECNICAS EN SALUD MATERNO NEONATAL</t>
  </si>
  <si>
    <t>5000059 BRINDAR INFORMACION SOBRE SALUD SEXUAL, SALUD REPRODUCTIVA Y METODOS DE PLANIFICACION FAMILIAR</t>
  </si>
  <si>
    <t>5000039 PROMOVER LA SALUD SEXUAL Y REPRODUCTIVA CON ENFASIS EN MATERNIDAD SALUDABLE</t>
  </si>
  <si>
    <t>5000040 COMUNIDAD PROMUEVE ACCIONES ADECUADAS EN SALUD SEXUAL Y REPRODUCTIVA CON ENFASIS EN MATERNIDAD SALUDABLE Y SALUD DEL NEONATO</t>
  </si>
  <si>
    <t>5000041 PROMOVER DESDE LAS INSTITUCIONES EDUCATIVAS SALUDABLES, SALUD SEXUAL Y REPRODUCTIVA CON ENFASIS EN LA MATERNIDAD SALUDABLE</t>
  </si>
  <si>
    <t>5000043 MEJORAMIENTO DEL ACCESO DE LA POBLACION A SERVICIOS DE CONSEJERIA EN SALUD SEXUAL Y REPRODUCTIVA</t>
  </si>
  <si>
    <t>5000048 ATENDER EL PUERPERIO</t>
  </si>
  <si>
    <t>5000049 ATENDER EL PUERPERIO CON COMPLICACIONES</t>
  </si>
  <si>
    <t>5000055 ATENDER AL RECIEN NACIDO CON COMPLICACIONES QUE REQUIERE UNIDAD DE CUIDADOS INTENSIVOS NEONATALES - UCIN</t>
  </si>
  <si>
    <t>5000056 INFORMAR A FAMILIAS SALUDABLES RESPECTO DE SU SALUD SEXUAL Y REPRODUCTIVA, CON ENFASIS EN LA MATERNIDAD SALUDABLES</t>
  </si>
  <si>
    <t>GENERICA</t>
  </si>
  <si>
    <t>Porcentaje(Eje, PIM)</t>
  </si>
  <si>
    <t>2.3. 1  5. 1  1 - REPUESTOS Y ACCESORIOS</t>
  </si>
  <si>
    <t>2.5. 2  1. 1 99 - A OTRAS ORGANIZACIONES</t>
  </si>
  <si>
    <t>2.3. 1  9. 1  1 - LIBROS, TEXTOS Y OTROS MATERIALES IMPRESOS</t>
  </si>
  <si>
    <t>2.6. 8  1. 4 99 - OTROS GASTOS</t>
  </si>
  <si>
    <t>pim</t>
  </si>
  <si>
    <t>ejecución</t>
  </si>
  <si>
    <t>2.1. 1  3. 1  4 - INTERNOS DE MEDICINA Y ODONTOLOGIA</t>
  </si>
  <si>
    <t>2.3. 1  9. 1 99 - OTROS MATERIALES DIVERSOS DE ENSEÑANZA</t>
  </si>
  <si>
    <t>2.3. 2  2. 2  1 - SERVICIO DE TELEFONIA MOVIL</t>
  </si>
  <si>
    <t>2.3. 2  5. 1  1 - DE EDIFICIOS Y ESTRUCTURAS</t>
  </si>
  <si>
    <t>2.3. 2  5. 1  3 - DE MOBILIARIO Y SIMILARES</t>
  </si>
  <si>
    <t>2.3. 2  5. 1 99 - DE OTROS BIENES Y ACTIVOS</t>
  </si>
  <si>
    <t>2.3. 2  7. 1  5 - ESTUDIOS E INVESTIGACIONES</t>
  </si>
  <si>
    <t>EJECUCIÓNCUCION</t>
  </si>
  <si>
    <t>% EJECUCIÓNCUCION</t>
  </si>
  <si>
    <t>SIN PROGRAMA</t>
  </si>
  <si>
    <t>DIRESA CAJAMARCA</t>
  </si>
  <si>
    <t>2.6. 3  2. 1  1 - MAQUINAS Y EQUIPOS</t>
  </si>
  <si>
    <t>2.6. 3  2. 1  2 - MOBILIARIO</t>
  </si>
  <si>
    <t>2.6. 3  2. 3  1 - EQUIPOS COMPUTACIONALES Y PERIFERICOS</t>
  </si>
  <si>
    <t>2.6. 3  2. 4  1 - MOBILIARIO</t>
  </si>
  <si>
    <t>2.6. 6  1. 3  2 - SOFTWARES</t>
  </si>
  <si>
    <t>MARZO 2017</t>
  </si>
  <si>
    <t>FUENTE : BASE DE DATOS SIAF - MEF - 04/04/2017</t>
  </si>
  <si>
    <t xml:space="preserve">A finales de marzo la Dirección Regional de Salud Cajamarca tuvo un presupuesto institucional de S/ 299.7 millones de soles, los cuales estan distribuidos en S/ 237.2 millones de soles para los programas presupuestales y 62.4 millones para Acciones Centras y APNOP. 
Hasta la fecha se ha ejecutado el 22.3% del presupuesto total, destacando los programas presupuestales que han ejecutado el 23.1 % de su presupuesto designado. En lo que respecta acciones Comunes y APNOP la ejecutora Hospital Jaén ha tenido el mejor desempeño con 30.1% de ejecución.
</t>
  </si>
  <si>
    <t>GRÁFICO N° 01: EJECUCIÓN PRESUPUESTAL POR PROGRAMA PRESUPUESTAL, DIRESA CAJAMARCA, MARZO 2017</t>
  </si>
  <si>
    <t>CUADRO N° 01: EJECUCIÓN PRESUPUESTAL POR PROGRAMA PRESUPUESTAL, DIRESA CAJAMARCA, MARZO 2017</t>
  </si>
  <si>
    <t>GRÁFICO N° 02: PIM POR PROGRAMA PRESUPUESTAL (MILLS DE S/.) Y PORCENTAJE QUE REPRESENTA DEL TOTAL, DIRESA CAJAMARCA, MARZO 2017</t>
  </si>
  <si>
    <t>Se tiene un presupuesto de s/ 234 millones de soles para el desarrollo de los 10 programas presupuestales que gestiona la DIRESA Cajamarca, lograndose a marzo una ejecución de 23.08%. Solamente el programa de Emergencias y desastre (68)  tienen una ejecución menor al 10%. 
El 70% del presupuesto total desigando a programas lo obtiene el Programa Articulado Nutricional (41%) y Salud materno Neonatal (29%)
Las unidades ejecutoras de Cajamarca y Chota tienen el 49.6% del presupuesto total designado a programas, ambos con una ejecución de 22% hasta el momento.</t>
  </si>
  <si>
    <t>GRÁFICO N° 02: SALUD MATERNO NEONATAL - VARIACIÓN PORCENTUAL DEL PRESUPUESTO MODIFICADO (PIM) EN RELACIÓN AL PRESUPUESTO DE APERTURA (PIA) DEL PROGRAMA SALUD MATERNO NEONATAL, SEGÚN UNIDADES EJECUTORAS, MARZO 2017</t>
  </si>
  <si>
    <t>CUADRO N° 02: SALUD MATERNO NEONATAL - PIA, PIM Y VARIACIÓN PORCENTUAL PRESUPPUESTAL, SEGÚN UNIDADES EJECUTORAS, MARZO 2017</t>
  </si>
  <si>
    <t>Gráfico N° 03: PORCENTAJE DE EJECUCIÓN PRESUPUESTAL DEL PROGRAMA SALUD MATERNO NEONATAL, POR  UE Y TODA FUENTE DE FINANCIAMIENTO, MARZO 2017</t>
  </si>
  <si>
    <t>D</t>
  </si>
  <si>
    <t>F</t>
  </si>
  <si>
    <t>Programa Salud Materno Neonatal dispuso de un PIA de S/. 59'157,918 Soles un 16% más que en el 2016, el mismo que al mes de MARZO se incrementó en 7.8%, ascendiendo a un PIM de S/. 67'506,972  soles, precisando que la ejecutora Salud San Ignacio tiene el mayor porcentaje de incremento presupuestal (33.49%) a la fecha, seguido de Salud Chota (16.6%).
Al termino de marzo se ha ejecutado el 23.7% del presupuesto total incorporado al Programa Salud Materno Neonatal, destacando Salud Jaén (28.5%), Salud Cajamarca (26%) y Hospital Jaén (24.8%)</t>
  </si>
  <si>
    <t>4. PP SALUD MATERNO NEONATAL: PRESUPUESTO DISPONIBLE Y GASTO EJECUTADO POR UNIDAD EJECUTORA Y GENÉRICA DE GASTO PIM, MARZO 2017</t>
  </si>
  <si>
    <t>5. PP SALUD MATERNO NEONATAL: PRESUPUESTO DISPONIBLE Y GASTO EJECUTADO POR ESPECÍFICA DE GASTO Y UNIDAD EJECUTORA, TODA FUENTE, MARZO 2017</t>
  </si>
  <si>
    <t>6. PP SALUD MATERNO NEONATAL: PRESUPUESTO DISPONIBLE Y EJECUCIÓN PRESUPUESTAL POR UNIDAD EJECUTORA Y FUENTE DE FINANCIAMIENTO, MARZO 2017</t>
  </si>
  <si>
    <t>7. 002 SALUD MATERNO NEONATAL: PRESUPUESTO DISPONIBLE Y GASTO EJECUTADO POR ACTIVIDAD Y UNIDAD EJECUTORA, TODA FUENTE, MARZO 2017</t>
  </si>
  <si>
    <t>• En relación a la ejecución del presupuesto del programa Salud Materno Neonatal a nivel de genérica de gasto, esta refleja una mayor ejecución en la genérica Otros gastos (2.6) y Personal y Obligaciones Sociales (2.1)
• En la genérica Bienes y Servicios se logró una ejecución de 15.4%, destacando las ejecutoras de Cajamarca, Jaén y Hospital Jaén.</t>
  </si>
  <si>
    <t>2.3. 1  5. 3  2 - DE COCINA, COMEDOR Y CAFETERIA</t>
  </si>
  <si>
    <t>2.3. 2  2. 1  2 - SERVICIO DE AGUA Y DESAGUE</t>
  </si>
  <si>
    <t>2.6. 3  2. 4  2 - EQUIPOS</t>
  </si>
  <si>
    <t>2.6. 3  2. 9  5 - EQUIPOS E INSTRUMENTOS DE MEDICION</t>
  </si>
  <si>
    <t>DISTRIBUCIÓN DEL PIM DEL PROGRAMA SALUD MATERNO NEONATAL POR FUENTE DE FINANCIAMIENTO, MARZO 2017</t>
  </si>
  <si>
    <t>El presupuesto del Programa Salud Materno a marzo está compuesto mayormente por Recursos Ordinarios (87%), el 11.9% corresponde a Donaciones y Transferencias, lo restante lo componen Recursos Determinados y RDR. Se ha ejecutado de la Fuente de Financiamiento Recursos Ordinarios (RO) un 26.2%.  De la fuente de financiamiento Donaciones y Transferencias se han ejecutado el 7.1%.</t>
  </si>
  <si>
    <t>1. EJECUCIÓN PRESUPUESTAL POR CATEGORÍA PRESUPUESTAL, MARZO 2017</t>
  </si>
  <si>
    <t>CUADRO N° 01: EJECUCIÓN PRESUPUESTAL POR CATEGORÍA PRESUPUESTAL, DIRESA CAJAMARCA, MARZO 2017</t>
  </si>
  <si>
    <t>GRÁFICO N° 01: PORCENTAJE DE EJECUCIÓN POR CATEGORÍA PRESUPUESTAL, DIRESA CAJAMARCA, MARZO 2017</t>
  </si>
  <si>
    <t>2. EJECUCIÓN PRESUPUESTAL ANUAL POR PROGRAMA PRESUPUESTAL Y UNIDAD EJECUTORA, MARZO 2017</t>
  </si>
  <si>
    <t>3. PP SALUD MATERNO NEONATAL: PRESUPUESTO DE APERTURA (PIA), PRESUPUESTO MODIFICADO (PIM) Y EJECUCIÓN PRESUPUESTAL DEL PROGRAMA SALUD MATERNO NEONATAL, SEGÚN UNIDADES EJECUTORAS, MARZO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</si>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</sst>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#0.00%"/>
    <numFmt numFmtId="166" formatCode="#,##0.0"/>
    <numFmt numFmtId="167" formatCode="&quot;S/.&quot;\ #,##0.00"/>
  </numFmts>
  <fonts count="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 tint="-0.249977111117893"/>
      <name val="DejaVu Sans Mono"/>
      <family val="3"/>
    </font>
    <font>
      <b/>
      <sz val="11"/>
      <color theme="4" tint="-0.249977111117893"/>
      <name val="DejaVu Sans Mono"/>
      <family val="3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32"/>
      <color rgb="FF17375E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A"/>
      <name val="Calibri"/>
      <family val="2"/>
    </font>
    <font>
      <b/>
      <sz val="11"/>
      <color rgb="FF00000A"/>
      <name val="Calibri"/>
      <family val="2"/>
    </font>
    <font>
      <sz val="10"/>
      <color rgb="FF00000A"/>
      <name val="Calibri"/>
      <family val="2"/>
    </font>
    <font>
      <sz val="11"/>
      <color rgb="FF00000A"/>
      <name val="Calibri"/>
      <family val="2"/>
    </font>
    <font>
      <b/>
      <sz val="10"/>
      <color theme="0"/>
      <name val="Calibri"/>
      <family val="2"/>
    </font>
    <font>
      <sz val="11"/>
      <color rgb="FF00000A"/>
      <name val="Calibri"/>
      <family val="2"/>
    </font>
    <font>
      <b/>
      <sz val="12"/>
      <color theme="4" tint="-0.249977111117893"/>
      <name val="Arial Black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 Black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0"/>
      <color rgb="FF002060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wrapText="1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wrapText="1"/>
    </xf>
  </cellStyleXfs>
  <cellXfs count="286"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43" applyFont="1" applyAlignment="1">
      <alignment wrapText="1"/>
    </xf>
    <xf numFmtId="0" fontId="25" fillId="0" borderId="0" xfId="43" applyFont="1" applyBorder="1" applyAlignment="1"/>
    <xf numFmtId="0" fontId="21" fillId="0" borderId="0" xfId="43" applyFont="1" applyFill="1" applyAlignment="1">
      <alignment vertical="top" wrapText="1"/>
    </xf>
    <xf numFmtId="0" fontId="24" fillId="0" borderId="0" xfId="43" applyFont="1" applyBorder="1" applyAlignment="1">
      <alignment wrapText="1"/>
    </xf>
    <xf numFmtId="3" fontId="25" fillId="0" borderId="0" xfId="43" applyNumberFormat="1" applyFont="1" applyBorder="1" applyAlignment="1">
      <alignment wrapText="1"/>
    </xf>
    <xf numFmtId="0" fontId="20" fillId="0" borderId="0" xfId="43" applyFont="1" applyFill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43" applyFont="1" applyAlignment="1">
      <alignment wrapText="1"/>
    </xf>
    <xf numFmtId="0" fontId="26" fillId="0" borderId="0" xfId="43" applyFont="1" applyAlignment="1">
      <alignment wrapText="1"/>
    </xf>
    <xf numFmtId="10" fontId="27" fillId="0" borderId="0" xfId="43" applyNumberFormat="1" applyFont="1" applyFill="1" applyBorder="1" applyAlignment="1">
      <alignment wrapText="1"/>
    </xf>
    <xf numFmtId="0" fontId="26" fillId="0" borderId="0" xfId="43" applyFont="1" applyBorder="1" applyAlignment="1">
      <alignment wrapText="1"/>
    </xf>
    <xf numFmtId="10" fontId="19" fillId="0" borderId="11" xfId="43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wrapText="1"/>
    </xf>
    <xf numFmtId="0" fontId="21" fillId="0" borderId="0" xfId="43" applyFont="1" applyFill="1" applyAlignment="1">
      <alignment vertical="center" wrapText="1"/>
    </xf>
    <xf numFmtId="0" fontId="28" fillId="0" borderId="0" xfId="0" applyFont="1" applyBorder="1" applyAlignment="1">
      <alignment horizontal="center" vertical="center" wrapText="1" readingOrder="1"/>
    </xf>
    <xf numFmtId="0" fontId="21" fillId="0" borderId="0" xfId="43" applyFont="1" applyFill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18" fillId="0" borderId="0" xfId="43" applyNumberFormat="1" applyFont="1" applyAlignment="1">
      <alignment wrapText="1"/>
    </xf>
    <xf numFmtId="3" fontId="19" fillId="0" borderId="11" xfId="43" applyNumberFormat="1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33" fillId="0" borderId="11" xfId="0" applyFont="1" applyFill="1" applyBorder="1" applyAlignment="1">
      <alignment wrapText="1"/>
    </xf>
    <xf numFmtId="0" fontId="31" fillId="33" borderId="11" xfId="0" applyFont="1" applyFill="1" applyBorder="1" applyAlignment="1">
      <alignment wrapText="1"/>
    </xf>
    <xf numFmtId="3" fontId="33" fillId="0" borderId="12" xfId="0" applyNumberFormat="1" applyFont="1" applyFill="1" applyBorder="1" applyAlignment="1">
      <alignment horizontal="right" vertical="center"/>
    </xf>
    <xf numFmtId="3" fontId="31" fillId="34" borderId="12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left" vertical="center"/>
    </xf>
    <xf numFmtId="3" fontId="33" fillId="0" borderId="11" xfId="0" applyNumberFormat="1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left" vertical="center"/>
    </xf>
    <xf numFmtId="165" fontId="33" fillId="0" borderId="27" xfId="0" applyNumberFormat="1" applyFont="1" applyFill="1" applyBorder="1" applyAlignment="1">
      <alignment horizontal="right" vertical="center"/>
    </xf>
    <xf numFmtId="165" fontId="31" fillId="34" borderId="27" xfId="0" applyNumberFormat="1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left" vertical="center"/>
    </xf>
    <xf numFmtId="3" fontId="31" fillId="33" borderId="12" xfId="0" applyNumberFormat="1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27" xfId="0" applyFont="1" applyFill="1" applyBorder="1" applyAlignment="1">
      <alignment horizontal="left" vertical="center"/>
    </xf>
    <xf numFmtId="165" fontId="31" fillId="33" borderId="2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left" vertical="center"/>
    </xf>
    <xf numFmtId="3" fontId="33" fillId="0" borderId="21" xfId="0" applyNumberFormat="1" applyFont="1" applyFill="1" applyBorder="1" applyAlignment="1">
      <alignment horizontal="right" vertical="center"/>
    </xf>
    <xf numFmtId="3" fontId="31" fillId="34" borderId="21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0" fontId="33" fillId="0" borderId="27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wrapText="1"/>
    </xf>
    <xf numFmtId="0" fontId="21" fillId="0" borderId="11" xfId="43" applyFont="1" applyBorder="1" applyAlignment="1"/>
    <xf numFmtId="0" fontId="20" fillId="36" borderId="11" xfId="0" applyFont="1" applyFill="1" applyBorder="1" applyAlignment="1">
      <alignment horizontal="center" vertical="center"/>
    </xf>
    <xf numFmtId="0" fontId="35" fillId="36" borderId="27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wrapText="1"/>
    </xf>
    <xf numFmtId="0" fontId="33" fillId="0" borderId="21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1" fillId="35" borderId="11" xfId="0" applyNumberFormat="1" applyFont="1" applyFill="1" applyBorder="1" applyAlignment="1">
      <alignment horizontal="center" vertical="center" wrapText="1"/>
    </xf>
    <xf numFmtId="164" fontId="31" fillId="35" borderId="11" xfId="1" applyNumberFormat="1" applyFont="1" applyFill="1" applyBorder="1" applyAlignment="1">
      <alignment horizontal="center" vertical="center" wrapText="1"/>
    </xf>
    <xf numFmtId="3" fontId="31" fillId="35" borderId="11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left" vertical="center"/>
    </xf>
    <xf numFmtId="0" fontId="31" fillId="35" borderId="17" xfId="0" applyFont="1" applyFill="1" applyBorder="1" applyAlignment="1">
      <alignment horizontal="left" vertical="center"/>
    </xf>
    <xf numFmtId="3" fontId="31" fillId="33" borderId="21" xfId="0" applyNumberFormat="1" applyFont="1" applyFill="1" applyBorder="1" applyAlignment="1">
      <alignment horizontal="right" vertical="center"/>
    </xf>
    <xf numFmtId="164" fontId="33" fillId="0" borderId="27" xfId="1" applyNumberFormat="1" applyFont="1" applyFill="1" applyBorder="1" applyAlignment="1">
      <alignment horizontal="right" vertical="center"/>
    </xf>
    <xf numFmtId="3" fontId="34" fillId="0" borderId="21" xfId="0" applyNumberFormat="1" applyFont="1" applyFill="1" applyBorder="1" applyAlignment="1">
      <alignment horizontal="right"/>
    </xf>
    <xf numFmtId="165" fontId="34" fillId="0" borderId="27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0" fontId="34" fillId="0" borderId="27" xfId="0" applyFont="1" applyFill="1" applyBorder="1" applyAlignment="1">
      <alignment horizontal="right"/>
    </xf>
    <xf numFmtId="0" fontId="31" fillId="33" borderId="12" xfId="0" applyFont="1" applyFill="1" applyBorder="1" applyAlignment="1">
      <alignment wrapText="1"/>
    </xf>
    <xf numFmtId="3" fontId="32" fillId="33" borderId="12" xfId="0" applyNumberFormat="1" applyFont="1" applyFill="1" applyBorder="1" applyAlignment="1">
      <alignment horizontal="right"/>
    </xf>
    <xf numFmtId="0" fontId="31" fillId="33" borderId="27" xfId="0" applyFont="1" applyFill="1" applyBorder="1" applyAlignment="1">
      <alignment wrapText="1"/>
    </xf>
    <xf numFmtId="165" fontId="32" fillId="33" borderId="27" xfId="0" applyNumberFormat="1" applyFont="1" applyFill="1" applyBorder="1" applyAlignment="1">
      <alignment horizontal="right"/>
    </xf>
    <xf numFmtId="10" fontId="18" fillId="0" borderId="0" xfId="1" applyNumberFormat="1" applyFont="1" applyAlignment="1">
      <alignment wrapText="1"/>
    </xf>
    <xf numFmtId="0" fontId="20" fillId="36" borderId="14" xfId="0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20" fillId="36" borderId="13" xfId="0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right"/>
    </xf>
    <xf numFmtId="3" fontId="36" fillId="0" borderId="21" xfId="0" applyNumberFormat="1" applyFont="1" applyFill="1" applyBorder="1" applyAlignment="1">
      <alignment horizontal="right"/>
    </xf>
    <xf numFmtId="165" fontId="36" fillId="0" borderId="27" xfId="0" applyNumberFormat="1" applyFont="1" applyFill="1" applyBorder="1" applyAlignment="1">
      <alignment horizontal="right"/>
    </xf>
    <xf numFmtId="3" fontId="36" fillId="0" borderId="11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right"/>
    </xf>
    <xf numFmtId="0" fontId="21" fillId="0" borderId="0" xfId="43" applyFont="1" applyAlignment="1"/>
    <xf numFmtId="0" fontId="33" fillId="0" borderId="24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/>
    </xf>
    <xf numFmtId="0" fontId="31" fillId="33" borderId="11" xfId="0" applyFont="1" applyFill="1" applyBorder="1" applyAlignment="1">
      <alignment vertical="center"/>
    </xf>
    <xf numFmtId="0" fontId="31" fillId="33" borderId="27" xfId="0" applyFont="1" applyFill="1" applyBorder="1" applyAlignment="1">
      <alignment vertical="center"/>
    </xf>
    <xf numFmtId="164" fontId="34" fillId="0" borderId="27" xfId="1" applyNumberFormat="1" applyFont="1" applyFill="1" applyBorder="1" applyAlignment="1">
      <alignment horizontal="right"/>
    </xf>
    <xf numFmtId="0" fontId="35" fillId="36" borderId="11" xfId="0" applyFont="1" applyFill="1" applyBorder="1" applyAlignment="1">
      <alignment horizontal="center" vertical="center" wrapText="1"/>
    </xf>
    <xf numFmtId="10" fontId="18" fillId="0" borderId="11" xfId="1" applyNumberFormat="1" applyFont="1" applyBorder="1" applyAlignment="1">
      <alignment vertical="center" wrapText="1"/>
    </xf>
    <xf numFmtId="0" fontId="35" fillId="36" borderId="13" xfId="0" applyFont="1" applyFill="1" applyBorder="1" applyAlignment="1">
      <alignment vertical="center" wrapText="1"/>
    </xf>
    <xf numFmtId="0" fontId="35" fillId="36" borderId="17" xfId="0" applyFont="1" applyFill="1" applyBorder="1" applyAlignment="1">
      <alignment vertical="center" wrapText="1"/>
    </xf>
    <xf numFmtId="10" fontId="38" fillId="0" borderId="11" xfId="1" applyNumberFormat="1" applyFont="1" applyBorder="1" applyAlignment="1">
      <alignment vertical="center" wrapText="1"/>
    </xf>
    <xf numFmtId="3" fontId="31" fillId="34" borderId="11" xfId="0" applyNumberFormat="1" applyFont="1" applyFill="1" applyBorder="1" applyAlignment="1">
      <alignment horizontal="right" vertical="center"/>
    </xf>
    <xf numFmtId="3" fontId="31" fillId="33" borderId="24" xfId="0" applyNumberFormat="1" applyFont="1" applyFill="1" applyBorder="1" applyAlignment="1">
      <alignment horizontal="right" vertical="center"/>
    </xf>
    <xf numFmtId="10" fontId="36" fillId="0" borderId="27" xfId="1" applyNumberFormat="1" applyFont="1" applyFill="1" applyBorder="1" applyAlignment="1">
      <alignment horizontal="right"/>
    </xf>
    <xf numFmtId="166" fontId="19" fillId="0" borderId="11" xfId="0" applyNumberFormat="1" applyFont="1" applyBorder="1" applyAlignment="1">
      <alignment vertical="center"/>
    </xf>
    <xf numFmtId="164" fontId="19" fillId="0" borderId="11" xfId="1" applyNumberFormat="1" applyFont="1" applyBorder="1" applyAlignment="1">
      <alignment vertical="center"/>
    </xf>
    <xf numFmtId="166" fontId="21" fillId="39" borderId="11" xfId="0" applyNumberFormat="1" applyFont="1" applyFill="1" applyBorder="1" applyAlignment="1">
      <alignment vertical="center"/>
    </xf>
    <xf numFmtId="164" fontId="21" fillId="39" borderId="11" xfId="1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>
      <alignment horizontal="right" vertical="center" wrapText="1"/>
    </xf>
    <xf numFmtId="165" fontId="33" fillId="0" borderId="27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/>
    <xf numFmtId="3" fontId="31" fillId="0" borderId="17" xfId="0" applyNumberFormat="1" applyFont="1" applyFill="1" applyBorder="1" applyAlignment="1">
      <alignment vertical="center" wrapText="1"/>
    </xf>
    <xf numFmtId="3" fontId="31" fillId="0" borderId="13" xfId="0" applyNumberFormat="1" applyFont="1" applyFill="1" applyBorder="1" applyAlignment="1">
      <alignment horizontal="left" vertical="center"/>
    </xf>
    <xf numFmtId="0" fontId="21" fillId="39" borderId="11" xfId="0" applyFont="1" applyFill="1" applyBorder="1" applyAlignment="1">
      <alignment vertical="center"/>
    </xf>
    <xf numFmtId="166" fontId="21" fillId="35" borderId="11" xfId="0" applyNumberFormat="1" applyFont="1" applyFill="1" applyBorder="1" applyAlignment="1">
      <alignment vertical="center"/>
    </xf>
    <xf numFmtId="164" fontId="21" fillId="35" borderId="11" xfId="1" applyNumberFormat="1" applyFont="1" applyFill="1" applyBorder="1" applyAlignment="1">
      <alignment vertical="center"/>
    </xf>
    <xf numFmtId="0" fontId="20" fillId="36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/>
    <xf numFmtId="164" fontId="40" fillId="0" borderId="0" xfId="1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0" fontId="19" fillId="0" borderId="11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166" fontId="21" fillId="38" borderId="11" xfId="0" applyNumberFormat="1" applyFont="1" applyFill="1" applyBorder="1" applyAlignment="1">
      <alignment vertical="center"/>
    </xf>
    <xf numFmtId="164" fontId="21" fillId="38" borderId="11" xfId="1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 readingOrder="1"/>
    </xf>
    <xf numFmtId="0" fontId="38" fillId="0" borderId="0" xfId="43" applyFont="1" applyFill="1" applyAlignment="1">
      <alignment horizontal="left" vertical="center" wrapText="1"/>
    </xf>
    <xf numFmtId="0" fontId="21" fillId="0" borderId="17" xfId="43" applyFont="1" applyBorder="1" applyAlignment="1"/>
    <xf numFmtId="164" fontId="21" fillId="0" borderId="0" xfId="1" applyNumberFormat="1" applyFont="1" applyFill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35" fillId="36" borderId="2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165" fontId="34" fillId="34" borderId="11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wrapText="1"/>
    </xf>
    <xf numFmtId="0" fontId="21" fillId="0" borderId="0" xfId="43" applyFont="1" applyBorder="1" applyAlignment="1"/>
    <xf numFmtId="3" fontId="19" fillId="0" borderId="0" xfId="43" applyNumberFormat="1" applyFont="1" applyBorder="1" applyAlignment="1">
      <alignment horizontal="center" wrapText="1"/>
    </xf>
    <xf numFmtId="10" fontId="19" fillId="0" borderId="0" xfId="43" applyNumberFormat="1" applyFont="1" applyBorder="1" applyAlignment="1">
      <alignment horizontal="center" wrapText="1"/>
    </xf>
    <xf numFmtId="0" fontId="34" fillId="0" borderId="0" xfId="0" applyFont="1" applyFill="1" applyBorder="1" applyAlignment="1"/>
    <xf numFmtId="1" fontId="34" fillId="0" borderId="0" xfId="0" applyNumberFormat="1" applyFont="1" applyFill="1" applyBorder="1" applyAlignment="1"/>
    <xf numFmtId="0" fontId="32" fillId="0" borderId="17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0" fontId="27" fillId="0" borderId="11" xfId="43" applyFont="1" applyBorder="1" applyAlignment="1"/>
    <xf numFmtId="3" fontId="29" fillId="0" borderId="11" xfId="43" applyNumberFormat="1" applyFont="1" applyBorder="1" applyAlignment="1">
      <alignment horizontal="center" wrapText="1"/>
    </xf>
    <xf numFmtId="10" fontId="29" fillId="0" borderId="11" xfId="1" applyNumberFormat="1" applyFont="1" applyBorder="1" applyAlignment="1">
      <alignment horizontal="center" wrapText="1"/>
    </xf>
    <xf numFmtId="4" fontId="18" fillId="0" borderId="0" xfId="0" applyNumberFormat="1" applyFont="1" applyAlignment="1">
      <alignment wrapText="1"/>
    </xf>
    <xf numFmtId="10" fontId="21" fillId="39" borderId="11" xfId="1" applyNumberFormat="1" applyFont="1" applyFill="1" applyBorder="1" applyAlignment="1">
      <alignment vertical="center"/>
    </xf>
    <xf numFmtId="10" fontId="21" fillId="38" borderId="11" xfId="1" applyNumberFormat="1" applyFont="1" applyFill="1" applyBorder="1" applyAlignment="1">
      <alignment vertical="center"/>
    </xf>
    <xf numFmtId="4" fontId="18" fillId="0" borderId="11" xfId="0" applyNumberFormat="1" applyFont="1" applyBorder="1" applyAlignment="1">
      <alignment wrapText="1"/>
    </xf>
    <xf numFmtId="0" fontId="32" fillId="0" borderId="11" xfId="0" applyFont="1" applyFill="1" applyBorder="1" applyAlignment="1">
      <alignment vertical="center" wrapText="1"/>
    </xf>
    <xf numFmtId="10" fontId="18" fillId="0" borderId="0" xfId="43" applyNumberFormat="1" applyFont="1" applyAlignment="1">
      <alignment wrapText="1"/>
    </xf>
    <xf numFmtId="0" fontId="19" fillId="0" borderId="11" xfId="1" applyNumberFormat="1" applyFont="1" applyBorder="1" applyAlignment="1">
      <alignment vertical="center"/>
    </xf>
    <xf numFmtId="3" fontId="19" fillId="0" borderId="11" xfId="1" applyNumberFormat="1" applyFont="1" applyBorder="1" applyAlignment="1">
      <alignment vertical="center"/>
    </xf>
    <xf numFmtId="0" fontId="41" fillId="0" borderId="0" xfId="0" applyFont="1" applyAlignment="1">
      <alignment wrapText="1"/>
    </xf>
    <xf numFmtId="0" fontId="39" fillId="0" borderId="0" xfId="43" applyFont="1" applyAlignment="1">
      <alignment wrapText="1"/>
    </xf>
    <xf numFmtId="0" fontId="39" fillId="0" borderId="0" xfId="0" applyFont="1" applyFill="1" applyAlignment="1">
      <alignment wrapText="1"/>
    </xf>
    <xf numFmtId="0" fontId="18" fillId="0" borderId="0" xfId="43" applyFont="1" applyAlignment="1">
      <alignment horizontal="right" wrapText="1"/>
    </xf>
    <xf numFmtId="10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4" fontId="40" fillId="0" borderId="0" xfId="0" applyNumberFormat="1" applyFont="1" applyAlignment="1">
      <alignment wrapText="1"/>
    </xf>
    <xf numFmtId="4" fontId="40" fillId="0" borderId="0" xfId="43" applyNumberFormat="1" applyFont="1" applyAlignment="1">
      <alignment wrapText="1"/>
    </xf>
    <xf numFmtId="0" fontId="21" fillId="34" borderId="11" xfId="43" applyFont="1" applyFill="1" applyBorder="1" applyAlignment="1">
      <alignment horizontal="center"/>
    </xf>
    <xf numFmtId="0" fontId="30" fillId="40" borderId="27" xfId="43" applyFont="1" applyFill="1" applyBorder="1" applyAlignment="1">
      <alignment horizontal="center" vertical="center" wrapText="1"/>
    </xf>
    <xf numFmtId="0" fontId="30" fillId="40" borderId="11" xfId="43" applyFont="1" applyFill="1" applyBorder="1" applyAlignment="1">
      <alignment horizontal="center" vertical="center" wrapText="1"/>
    </xf>
    <xf numFmtId="3" fontId="32" fillId="34" borderId="21" xfId="0" applyNumberFormat="1" applyFont="1" applyFill="1" applyBorder="1" applyAlignment="1">
      <alignment horizontal="right"/>
    </xf>
    <xf numFmtId="165" fontId="32" fillId="34" borderId="27" xfId="0" applyNumberFormat="1" applyFont="1" applyFill="1" applyBorder="1" applyAlignment="1">
      <alignment horizontal="right"/>
    </xf>
    <xf numFmtId="3" fontId="32" fillId="34" borderId="11" xfId="0" applyNumberFormat="1" applyFont="1" applyFill="1" applyBorder="1" applyAlignment="1">
      <alignment horizontal="right"/>
    </xf>
    <xf numFmtId="9" fontId="18" fillId="0" borderId="0" xfId="1" applyFont="1" applyAlignment="1">
      <alignment wrapText="1"/>
    </xf>
    <xf numFmtId="0" fontId="18" fillId="0" borderId="36" xfId="43" applyFont="1" applyBorder="1" applyAlignment="1">
      <alignment wrapText="1"/>
    </xf>
    <xf numFmtId="0" fontId="32" fillId="0" borderId="36" xfId="0" applyFont="1" applyFill="1" applyBorder="1" applyAlignment="1">
      <alignment vertical="center" wrapText="1"/>
    </xf>
    <xf numFmtId="3" fontId="18" fillId="0" borderId="36" xfId="43" applyNumberFormat="1" applyFont="1" applyBorder="1" applyAlignment="1">
      <alignment wrapText="1"/>
    </xf>
    <xf numFmtId="0" fontId="38" fillId="41" borderId="36" xfId="43" applyFont="1" applyFill="1" applyBorder="1" applyAlignment="1">
      <alignment horizontal="center" wrapText="1"/>
    </xf>
    <xf numFmtId="167" fontId="18" fillId="0" borderId="36" xfId="43" applyNumberFormat="1" applyFont="1" applyBorder="1" applyAlignment="1">
      <alignment wrapText="1"/>
    </xf>
    <xf numFmtId="0" fontId="13" fillId="42" borderId="14" xfId="0" applyFont="1" applyFill="1" applyBorder="1" applyAlignment="1">
      <alignment horizontal="center" vertical="center" wrapText="1"/>
    </xf>
    <xf numFmtId="0" fontId="13" fillId="42" borderId="12" xfId="43" applyFont="1" applyFill="1" applyBorder="1" applyAlignment="1">
      <alignment horizontal="center" vertical="center" wrapText="1"/>
    </xf>
    <xf numFmtId="3" fontId="47" fillId="42" borderId="12" xfId="0" applyNumberFormat="1" applyFont="1" applyFill="1" applyBorder="1" applyAlignment="1"/>
    <xf numFmtId="0" fontId="13" fillId="42" borderId="21" xfId="43" applyFont="1" applyFill="1" applyBorder="1" applyAlignment="1">
      <alignment horizontal="center" vertical="center" wrapText="1"/>
    </xf>
    <xf numFmtId="3" fontId="47" fillId="42" borderId="21" xfId="0" applyNumberFormat="1" applyFont="1" applyFill="1" applyBorder="1" applyAlignment="1"/>
    <xf numFmtId="0" fontId="13" fillId="42" borderId="27" xfId="43" applyFont="1" applyFill="1" applyBorder="1" applyAlignment="1">
      <alignment horizontal="center" vertical="center" wrapText="1"/>
    </xf>
    <xf numFmtId="165" fontId="47" fillId="42" borderId="27" xfId="0" applyNumberFormat="1" applyFont="1" applyFill="1" applyBorder="1" applyAlignment="1"/>
    <xf numFmtId="0" fontId="30" fillId="39" borderId="12" xfId="43" applyFont="1" applyFill="1" applyBorder="1" applyAlignment="1">
      <alignment horizontal="center" vertical="center" wrapText="1"/>
    </xf>
    <xf numFmtId="0" fontId="30" fillId="39" borderId="21" xfId="43" applyFont="1" applyFill="1" applyBorder="1" applyAlignment="1">
      <alignment horizontal="center" vertical="center" wrapText="1"/>
    </xf>
    <xf numFmtId="0" fontId="30" fillId="39" borderId="27" xfId="43" applyFont="1" applyFill="1" applyBorder="1" applyAlignment="1">
      <alignment horizontal="center" vertical="center" wrapText="1"/>
    </xf>
    <xf numFmtId="0" fontId="30" fillId="39" borderId="11" xfId="43" applyFont="1" applyFill="1" applyBorder="1" applyAlignment="1">
      <alignment horizontal="center" vertical="center" wrapText="1"/>
    </xf>
    <xf numFmtId="0" fontId="30" fillId="39" borderId="14" xfId="43" applyFont="1" applyFill="1" applyBorder="1" applyAlignment="1">
      <alignment horizontal="center" vertical="center" wrapText="1"/>
    </xf>
    <xf numFmtId="3" fontId="32" fillId="39" borderId="12" xfId="0" applyNumberFormat="1" applyFont="1" applyFill="1" applyBorder="1" applyAlignment="1"/>
    <xf numFmtId="164" fontId="32" fillId="39" borderId="27" xfId="1" applyNumberFormat="1" applyFont="1" applyFill="1" applyBorder="1" applyAlignment="1"/>
    <xf numFmtId="0" fontId="18" fillId="0" borderId="0" xfId="0" applyFont="1" applyBorder="1" applyAlignment="1">
      <alignment vertical="center" wrapText="1"/>
    </xf>
    <xf numFmtId="3" fontId="32" fillId="35" borderId="11" xfId="0" applyNumberFormat="1" applyFont="1" applyFill="1" applyBorder="1" applyAlignment="1"/>
    <xf numFmtId="165" fontId="32" fillId="35" borderId="11" xfId="0" applyNumberFormat="1" applyFont="1" applyFill="1" applyBorder="1" applyAlignment="1"/>
    <xf numFmtId="3" fontId="36" fillId="34" borderId="11" xfId="0" applyNumberFormat="1" applyFont="1" applyFill="1" applyBorder="1" applyAlignment="1"/>
    <xf numFmtId="3" fontId="32" fillId="33" borderId="11" xfId="0" applyNumberFormat="1" applyFont="1" applyFill="1" applyBorder="1" applyAlignment="1"/>
    <xf numFmtId="165" fontId="32" fillId="33" borderId="11" xfId="0" applyNumberFormat="1" applyFont="1" applyFill="1" applyBorder="1" applyAlignment="1"/>
    <xf numFmtId="0" fontId="30" fillId="34" borderId="14" xfId="0" applyFont="1" applyFill="1" applyBorder="1" applyAlignment="1">
      <alignment horizontal="left" vertical="center"/>
    </xf>
    <xf numFmtId="0" fontId="45" fillId="35" borderId="11" xfId="43" applyFont="1" applyFill="1" applyBorder="1" applyAlignment="1"/>
    <xf numFmtId="3" fontId="45" fillId="35" borderId="11" xfId="43" applyNumberFormat="1" applyFont="1" applyFill="1" applyBorder="1" applyAlignment="1">
      <alignment horizontal="center" wrapText="1"/>
    </xf>
    <xf numFmtId="10" fontId="45" fillId="35" borderId="11" xfId="1" applyNumberFormat="1" applyFont="1" applyFill="1" applyBorder="1" applyAlignment="1">
      <alignment horizontal="center" wrapText="1"/>
    </xf>
    <xf numFmtId="49" fontId="24" fillId="0" borderId="0" xfId="0" applyNumberFormat="1" applyFont="1" applyAlignment="1"/>
    <xf numFmtId="0" fontId="20" fillId="0" borderId="0" xfId="43" applyFont="1" applyAlignment="1"/>
    <xf numFmtId="0" fontId="19" fillId="0" borderId="14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1" fillId="39" borderId="14" xfId="0" applyFont="1" applyFill="1" applyBorder="1" applyAlignment="1">
      <alignment vertical="top" wrapText="1"/>
    </xf>
    <xf numFmtId="0" fontId="21" fillId="39" borderId="25" xfId="0" applyFont="1" applyFill="1" applyBorder="1" applyAlignment="1">
      <alignment vertical="top" wrapText="1"/>
    </xf>
    <xf numFmtId="0" fontId="21" fillId="39" borderId="21" xfId="0" applyFont="1" applyFill="1" applyBorder="1" applyAlignment="1">
      <alignment vertical="top" wrapText="1"/>
    </xf>
    <xf numFmtId="3" fontId="39" fillId="0" borderId="0" xfId="0" applyNumberFormat="1" applyFont="1" applyAlignment="1">
      <alignment wrapText="1"/>
    </xf>
    <xf numFmtId="3" fontId="40" fillId="0" borderId="0" xfId="0" applyNumberFormat="1" applyFont="1" applyAlignment="1">
      <alignment wrapText="1"/>
    </xf>
    <xf numFmtId="164" fontId="36" fillId="0" borderId="11" xfId="1" applyNumberFormat="1" applyFont="1" applyFill="1" applyBorder="1" applyAlignment="1">
      <alignment horizontal="right"/>
    </xf>
    <xf numFmtId="164" fontId="36" fillId="34" borderId="11" xfId="1" applyNumberFormat="1" applyFont="1" applyFill="1" applyBorder="1" applyAlignment="1">
      <alignment horizontal="right"/>
    </xf>
    <xf numFmtId="3" fontId="39" fillId="0" borderId="0" xfId="43" applyNumberFormat="1" applyFont="1" applyAlignment="1">
      <alignment wrapText="1"/>
    </xf>
    <xf numFmtId="10" fontId="39" fillId="0" borderId="0" xfId="43" applyNumberFormat="1" applyFont="1" applyAlignment="1">
      <alignment wrapText="1"/>
    </xf>
    <xf numFmtId="164" fontId="26" fillId="0" borderId="0" xfId="1" applyNumberFormat="1" applyFont="1" applyAlignment="1">
      <alignment wrapText="1"/>
    </xf>
    <xf numFmtId="0" fontId="42" fillId="39" borderId="0" xfId="0" applyFont="1" applyFill="1" applyAlignment="1">
      <alignment horizontal="left" vertical="center" wrapText="1" readingOrder="1"/>
    </xf>
    <xf numFmtId="0" fontId="32" fillId="35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37" fillId="4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47" fillId="42" borderId="12" xfId="0" applyFont="1" applyFill="1" applyBorder="1" applyAlignment="1">
      <alignment horizontal="left" vertical="center"/>
    </xf>
    <xf numFmtId="0" fontId="47" fillId="42" borderId="21" xfId="0" applyFont="1" applyFill="1" applyBorder="1" applyAlignment="1">
      <alignment horizontal="left" vertical="center"/>
    </xf>
    <xf numFmtId="0" fontId="47" fillId="42" borderId="27" xfId="0" applyFont="1" applyFill="1" applyBorder="1" applyAlignment="1">
      <alignment horizontal="left" vertical="center"/>
    </xf>
    <xf numFmtId="49" fontId="46" fillId="42" borderId="28" xfId="0" applyNumberFormat="1" applyFont="1" applyFill="1" applyBorder="1" applyAlignment="1">
      <alignment horizontal="center" vertical="center"/>
    </xf>
    <xf numFmtId="49" fontId="46" fillId="42" borderId="29" xfId="0" applyNumberFormat="1" applyFont="1" applyFill="1" applyBorder="1" applyAlignment="1">
      <alignment horizontal="center" vertical="center"/>
    </xf>
    <xf numFmtId="0" fontId="48" fillId="0" borderId="0" xfId="43" applyFont="1" applyFill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27" xfId="0" applyFont="1" applyFill="1" applyBorder="1" applyAlignment="1">
      <alignment horizontal="left" vertical="center"/>
    </xf>
    <xf numFmtId="0" fontId="35" fillId="36" borderId="28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0" fillId="0" borderId="0" xfId="43" applyFont="1" applyFill="1" applyAlignment="1">
      <alignment horizontal="left" vertical="center" wrapText="1"/>
    </xf>
    <xf numFmtId="0" fontId="20" fillId="36" borderId="23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1" fillId="35" borderId="13" xfId="0" applyFont="1" applyFill="1" applyBorder="1" applyAlignment="1">
      <alignment horizontal="left" vertical="center"/>
    </xf>
    <xf numFmtId="0" fontId="31" fillId="35" borderId="17" xfId="0" applyFont="1" applyFill="1" applyBorder="1" applyAlignment="1">
      <alignment horizontal="left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21" fillId="38" borderId="20" xfId="0" applyFont="1" applyFill="1" applyBorder="1" applyAlignment="1">
      <alignment horizontal="left" vertical="top"/>
    </xf>
    <xf numFmtId="0" fontId="21" fillId="38" borderId="22" xfId="0" applyFont="1" applyFill="1" applyBorder="1" applyAlignment="1">
      <alignment horizontal="left" vertical="top"/>
    </xf>
    <xf numFmtId="0" fontId="21" fillId="38" borderId="23" xfId="0" applyFont="1" applyFill="1" applyBorder="1" applyAlignment="1">
      <alignment horizontal="left" vertical="top"/>
    </xf>
    <xf numFmtId="0" fontId="21" fillId="38" borderId="15" xfId="0" applyFont="1" applyFill="1" applyBorder="1" applyAlignment="1">
      <alignment horizontal="left" vertical="top"/>
    </xf>
    <xf numFmtId="0" fontId="21" fillId="38" borderId="19" xfId="0" applyFont="1" applyFill="1" applyBorder="1" applyAlignment="1">
      <alignment horizontal="left" vertical="top"/>
    </xf>
    <xf numFmtId="0" fontId="21" fillId="38" borderId="16" xfId="0" applyFont="1" applyFill="1" applyBorder="1" applyAlignment="1">
      <alignment horizontal="left" vertical="top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44" fillId="37" borderId="0" xfId="0" applyFont="1" applyFill="1" applyAlignment="1">
      <alignment horizontal="left" vertical="center" wrapText="1"/>
    </xf>
    <xf numFmtId="0" fontId="38" fillId="0" borderId="0" xfId="43" applyFont="1" applyFill="1" applyAlignment="1">
      <alignment horizontal="left" vertical="center" wrapText="1"/>
    </xf>
    <xf numFmtId="0" fontId="32" fillId="33" borderId="12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27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5" fillId="36" borderId="23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 wrapText="1"/>
    </xf>
    <xf numFmtId="0" fontId="35" fillId="36" borderId="33" xfId="0" applyFont="1" applyFill="1" applyBorder="1" applyAlignment="1">
      <alignment horizontal="center" vertical="center" wrapText="1"/>
    </xf>
    <xf numFmtId="0" fontId="35" fillId="36" borderId="34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 wrapText="1"/>
    </xf>
    <xf numFmtId="0" fontId="31" fillId="33" borderId="26" xfId="0" applyFont="1" applyFill="1" applyBorder="1" applyAlignment="1">
      <alignment horizontal="lef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CAT_PRES!$E$37</c:f>
              <c:strCache>
                <c:ptCount val="1"/>
                <c:pt idx="0">
                  <c:v>SIN PROGRAMA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CAT_PRES!$D$38:$D$45</c:f>
              <c:strCache>
                <c:ptCount val="8"/>
                <c:pt idx="0">
                  <c:v>0785 SALUD CAJAMARCA</c:v>
                </c:pt>
                <c:pt idx="1">
                  <c:v>0786 SALUD CHOTA</c:v>
                </c:pt>
                <c:pt idx="2">
                  <c:v>0787 SALUD CUTERVO</c:v>
                </c:pt>
                <c:pt idx="3">
                  <c:v>0788 SALUD JAEN</c:v>
                </c:pt>
                <c:pt idx="4">
                  <c:v>0999 HOSPITAL CAJAMARCA</c:v>
                </c:pt>
                <c:pt idx="5">
                  <c:v>1047 HOSPITAL GENERAL DE JAEN</c:v>
                </c:pt>
                <c:pt idx="6">
                  <c:v>1539 HOSPITAL JOSÉ H. SOTO CADENILLAS - CHOTA</c:v>
                </c:pt>
                <c:pt idx="7">
                  <c:v>1654 SALUD SAN IGNACIO</c:v>
                </c:pt>
              </c:strCache>
            </c:strRef>
          </c:cat>
          <c:val>
            <c:numRef>
              <c:f>CAT_PRES!$E$38:$E$45</c:f>
              <c:numCache>
                <c:formatCode>0.00%</c:formatCode>
                <c:ptCount val="8"/>
                <c:pt idx="0">
                  <c:v>0.24110000000000001</c:v>
                </c:pt>
                <c:pt idx="1">
                  <c:v>0.17599999999999999</c:v>
                </c:pt>
                <c:pt idx="2">
                  <c:v>0.17</c:v>
                </c:pt>
                <c:pt idx="3">
                  <c:v>0.1638</c:v>
                </c:pt>
                <c:pt idx="4">
                  <c:v>0.17419999999999999</c:v>
                </c:pt>
                <c:pt idx="5">
                  <c:v>0.30130000000000001</c:v>
                </c:pt>
                <c:pt idx="6">
                  <c:v>0.17030000000000001</c:v>
                </c:pt>
                <c:pt idx="7">
                  <c:v>0.11559999999999999</c:v>
                </c:pt>
              </c:numCache>
            </c:numRef>
          </c:val>
        </c:ser>
        <c:ser>
          <c:idx val="1"/>
          <c:order val="1"/>
          <c:tx>
            <c:strRef>
              <c:f>CAT_PRES!$F$37</c:f>
              <c:strCache>
                <c:ptCount val="1"/>
                <c:pt idx="0">
                  <c:v>CON PROGRAMA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8.5284581890658455E-3"/>
                  <c:y val="9.9626387970780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5284581890658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CAT_PRES!$D$38:$D$45</c:f>
              <c:strCache>
                <c:ptCount val="8"/>
                <c:pt idx="0">
                  <c:v>0785 SALUD CAJAMARCA</c:v>
                </c:pt>
                <c:pt idx="1">
                  <c:v>0786 SALUD CHOTA</c:v>
                </c:pt>
                <c:pt idx="2">
                  <c:v>0787 SALUD CUTERVO</c:v>
                </c:pt>
                <c:pt idx="3">
                  <c:v>0788 SALUD JAEN</c:v>
                </c:pt>
                <c:pt idx="4">
                  <c:v>0999 HOSPITAL CAJAMARCA</c:v>
                </c:pt>
                <c:pt idx="5">
                  <c:v>1047 HOSPITAL GENERAL DE JAEN</c:v>
                </c:pt>
                <c:pt idx="6">
                  <c:v>1539 HOSPITAL JOSÉ H. SOTO CADENILLAS - CHOTA</c:v>
                </c:pt>
                <c:pt idx="7">
                  <c:v>1654 SALUD SAN IGNACIO</c:v>
                </c:pt>
              </c:strCache>
            </c:strRef>
          </c:cat>
          <c:val>
            <c:numRef>
              <c:f>CAT_PRES!$F$38:$F$45</c:f>
              <c:numCache>
                <c:formatCode>0.00%</c:formatCode>
                <c:ptCount val="8"/>
                <c:pt idx="0">
                  <c:v>0.22339999999999999</c:v>
                </c:pt>
                <c:pt idx="1">
                  <c:v>0.2223</c:v>
                </c:pt>
                <c:pt idx="2">
                  <c:v>0.21759999999999999</c:v>
                </c:pt>
                <c:pt idx="3">
                  <c:v>0.23830000000000001</c:v>
                </c:pt>
                <c:pt idx="4">
                  <c:v>0.26740000000000003</c:v>
                </c:pt>
                <c:pt idx="5">
                  <c:v>0.23130000000000001</c:v>
                </c:pt>
                <c:pt idx="6">
                  <c:v>0.25309999999999999</c:v>
                </c:pt>
                <c:pt idx="7">
                  <c:v>0.22509999999999999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57088"/>
        <c:axId val="60207872"/>
      </c:barChart>
      <c:catAx>
        <c:axId val="584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0207872"/>
        <c:crosses val="autoZero"/>
        <c:auto val="1"/>
        <c:lblAlgn val="ctr"/>
        <c:lblOffset val="100"/>
        <c:noMultiLvlLbl val="0"/>
      </c:catAx>
      <c:valAx>
        <c:axId val="602078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s-PE"/>
          </a:p>
        </c:txPr>
        <c:crossAx val="58457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 05: 2.1 PERSONAL Y OBLIGACIONES SOCIALES, PROGRAMA SALUD MATERNO NEONATAL </a:t>
            </a:r>
          </a:p>
          <a:p>
            <a:pPr>
              <a:defRPr sz="1200"/>
            </a:pPr>
            <a:endParaRPr lang="es-PE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'21_GENÉRICATRIM'!$I$23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'21_GENÉRICATRIM'!$K$23:$P$23</c:f>
              <c:numCache>
                <c:formatCode>#,##0</c:formatCode>
                <c:ptCount val="6"/>
                <c:pt idx="0">
                  <c:v>1263815</c:v>
                </c:pt>
                <c:pt idx="1">
                  <c:v>1152847</c:v>
                </c:pt>
                <c:pt idx="2">
                  <c:v>1210260</c:v>
                </c:pt>
                <c:pt idx="3">
                  <c:v>1135489</c:v>
                </c:pt>
                <c:pt idx="4">
                  <c:v>1053759</c:v>
                </c:pt>
                <c:pt idx="5">
                  <c:v>1367582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'21_GENÉRICATRIM'!$I$24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'21_GENÉRICATRIM'!$K$24:$P$24</c:f>
              <c:numCache>
                <c:formatCode>#,##0</c:formatCode>
                <c:ptCount val="6"/>
                <c:pt idx="0">
                  <c:v>362896</c:v>
                </c:pt>
                <c:pt idx="1">
                  <c:v>397346</c:v>
                </c:pt>
                <c:pt idx="2">
                  <c:v>403115</c:v>
                </c:pt>
                <c:pt idx="3">
                  <c:v>406871</c:v>
                </c:pt>
                <c:pt idx="4">
                  <c:v>410505</c:v>
                </c:pt>
                <c:pt idx="5">
                  <c:v>408268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'21_GENÉRICATRIM'!$I$25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'21_GENÉRICATRIM'!$K$25:$P$25</c:f>
              <c:numCache>
                <c:formatCode>#,##0</c:formatCode>
                <c:ptCount val="6"/>
                <c:pt idx="0">
                  <c:v>500614</c:v>
                </c:pt>
                <c:pt idx="1">
                  <c:v>503633</c:v>
                </c:pt>
                <c:pt idx="2">
                  <c:v>493074</c:v>
                </c:pt>
                <c:pt idx="3">
                  <c:v>507637</c:v>
                </c:pt>
                <c:pt idx="4">
                  <c:v>507444</c:v>
                </c:pt>
                <c:pt idx="5">
                  <c:v>528438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'21_GENÉRICATRIM'!$I$26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'21_GENÉRICATRIM'!$K$26:$P$26</c:f>
              <c:numCache>
                <c:formatCode>#,##0</c:formatCode>
                <c:ptCount val="6"/>
                <c:pt idx="0">
                  <c:v>590317</c:v>
                </c:pt>
                <c:pt idx="1">
                  <c:v>533265</c:v>
                </c:pt>
                <c:pt idx="2">
                  <c:v>559603</c:v>
                </c:pt>
                <c:pt idx="3">
                  <c:v>663174</c:v>
                </c:pt>
                <c:pt idx="4">
                  <c:v>527005</c:v>
                </c:pt>
                <c:pt idx="5">
                  <c:v>504143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'21_GENÉRICATRIM'!$I$27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'21_GENÉRICATRIM'!$K$27:$P$27</c:f>
              <c:numCache>
                <c:formatCode>#,##0</c:formatCode>
                <c:ptCount val="6"/>
                <c:pt idx="0">
                  <c:v>662986</c:v>
                </c:pt>
                <c:pt idx="1">
                  <c:v>435105</c:v>
                </c:pt>
                <c:pt idx="2">
                  <c:v>519110</c:v>
                </c:pt>
                <c:pt idx="3">
                  <c:v>1067114</c:v>
                </c:pt>
                <c:pt idx="4">
                  <c:v>634287</c:v>
                </c:pt>
                <c:pt idx="5">
                  <c:v>699008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'21_GENÉRICATRIM'!$I$28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'21_GENÉRICATRIM'!$K$28:$P$28</c:f>
              <c:numCache>
                <c:formatCode>#,##0</c:formatCode>
                <c:ptCount val="6"/>
                <c:pt idx="0">
                  <c:v>208983</c:v>
                </c:pt>
                <c:pt idx="1">
                  <c:v>197238</c:v>
                </c:pt>
                <c:pt idx="2">
                  <c:v>201894</c:v>
                </c:pt>
                <c:pt idx="3">
                  <c:v>208132</c:v>
                </c:pt>
                <c:pt idx="4">
                  <c:v>201811</c:v>
                </c:pt>
                <c:pt idx="5">
                  <c:v>208279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'21_GENÉRICATRIM'!$I$29</c:f>
              <c:strCache>
                <c:ptCount val="1"/>
                <c:pt idx="0">
                  <c:v>1539 HOSPITAL JOSÉ H. SOTO CADENILLAS - CHOTA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'21_GENÉRICATRIM'!$K$29:$P$29</c:f>
              <c:numCache>
                <c:formatCode>#,##0</c:formatCode>
                <c:ptCount val="6"/>
                <c:pt idx="0">
                  <c:v>107029</c:v>
                </c:pt>
                <c:pt idx="1">
                  <c:v>138734</c:v>
                </c:pt>
                <c:pt idx="2">
                  <c:v>130144</c:v>
                </c:pt>
                <c:pt idx="3">
                  <c:v>131965</c:v>
                </c:pt>
                <c:pt idx="4">
                  <c:v>134554</c:v>
                </c:pt>
                <c:pt idx="5">
                  <c:v>134408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78304"/>
        <c:axId val="84984192"/>
      </c:lineChart>
      <c:catAx>
        <c:axId val="849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es-PE"/>
          </a:p>
        </c:txPr>
        <c:crossAx val="84984192"/>
        <c:crosses val="autoZero"/>
        <c:auto val="1"/>
        <c:lblAlgn val="ctr"/>
        <c:lblOffset val="100"/>
        <c:noMultiLvlLbl val="0"/>
      </c:catAx>
      <c:valAx>
        <c:axId val="84984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849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51275904663752"/>
          <c:y val="0.24985101856537878"/>
          <c:w val="0.31312812317329453"/>
          <c:h val="0.66029802440003627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GRÁFICO N° 11: COMPOSICIÓN PIM DEL PROGRAMA SALUD MATERNO NEONATAL POR FUENTE DE FINANCIAMIENTO - DIRESA CAJAMARCA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604647408627839"/>
          <c:y val="0.26522829316386215"/>
          <c:w val="0.35188738887428039"/>
          <c:h val="0.68714070639647207"/>
        </c:manualLayout>
      </c:layout>
      <c:pieChart>
        <c:varyColors val="1"/>
        <c:ser>
          <c:idx val="1"/>
          <c:order val="0"/>
          <c:tx>
            <c:strRef>
              <c:f>'002_POR_FUENTE DE FINANC_SMN'!$L$103</c:f>
              <c:strCache>
                <c:ptCount val="1"/>
                <c:pt idx="0">
                  <c:v>445 REGION CAJAMARCA</c:v>
                </c:pt>
              </c:strCache>
            </c:strRef>
          </c:tx>
          <c:dLbls>
            <c:dLbl>
              <c:idx val="0"/>
              <c:layout>
                <c:manualLayout>
                  <c:x val="0.1431119281568615"/>
                  <c:y val="-0.207037584768908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3266115370019702E-2"/>
                  <c:y val="0.1386015961202819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5003622259408354E-3"/>
                  <c:y val="2.80240350666826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B05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211523847484935"/>
                  <c:y val="1.318091583729698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7030A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'002_POR_FUENTE DE FINANC_SMN'!$C$104:$C$107</c:f>
              <c:strCache>
                <c:ptCount val="4"/>
                <c:pt idx="0">
                  <c:v>01 RECURSOS ORDINARIOS</c:v>
                </c:pt>
                <c:pt idx="1">
                  <c:v>02 RECURSOS DIRECTAMENTE RECAUDADOS</c:v>
                </c:pt>
                <c:pt idx="2">
                  <c:v>04 DONACIONES Y TRANSFERENCIAS</c:v>
                </c:pt>
                <c:pt idx="3">
                  <c:v>05 RECURSOS DETERMINADOS</c:v>
                </c:pt>
              </c:strCache>
            </c:strRef>
          </c:cat>
          <c:val>
            <c:numRef>
              <c:f>'002_POR_FUENTE DE FINANC_SMN'!$L$104:$L$107</c:f>
              <c:numCache>
                <c:formatCode>0.00%</c:formatCode>
                <c:ptCount val="4"/>
                <c:pt idx="0">
                  <c:v>0.87030262592728935</c:v>
                </c:pt>
                <c:pt idx="1">
                  <c:v>2.3323368732936205E-3</c:v>
                </c:pt>
                <c:pt idx="2">
                  <c:v>0.11907801167559404</c:v>
                </c:pt>
                <c:pt idx="3">
                  <c:v>8.2870255238229312E-3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>
                <a:latin typeface="Arial Black" pitchFamily="34" charset="0"/>
              </a:defRPr>
            </a:pPr>
            <a:r>
              <a:rPr lang="es-PE" sz="1050" b="1" i="0" baseline="0">
                <a:effectLst/>
                <a:latin typeface="Arial Black" pitchFamily="34" charset="0"/>
              </a:rPr>
              <a:t>Gráfico N° 10 : PP SALUD MATERNO NEONATAL - EJECUCIÓN PRESUPUESTAL POR FUENTE DE FINACIMIENTO,  REGIÓN CAJAMARCA , </a:t>
            </a:r>
          </a:p>
          <a:p>
            <a:pPr algn="ctr">
              <a:defRPr sz="1050">
                <a:latin typeface="Arial Black" pitchFamily="34" charset="0"/>
              </a:defRPr>
            </a:pPr>
            <a:r>
              <a:rPr lang="es-PE" sz="1050" b="1" i="0" baseline="0">
                <a:effectLst/>
                <a:latin typeface="Arial Black" pitchFamily="34" charset="0"/>
              </a:rPr>
              <a:t>MARZO 2017 (MLLS DE SOLES)</a:t>
            </a:r>
            <a:endParaRPr lang="es-PE" sz="1050">
              <a:effectLst/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PIM (MILL S/.)</c:v>
          </c:tx>
          <c:spPr>
            <a:solidFill>
              <a:srgbClr val="0070C0"/>
            </a:solidFill>
          </c:spPr>
          <c:invertIfNegative val="0"/>
          <c:dLbls>
            <c:numFmt formatCode="_(&quot;S/.&quot;* #,##0.00_);_(&quot;S/.&quot;* \(#,##0.00\);_(&quot;S/.&quot;* &quot;-&quot;??_);_(@_)" sourceLinked="0"/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'002_POR_FUENTE DE FINANC_SMN'!$C$22:$C$25</c:f>
              <c:strCache>
                <c:ptCount val="4"/>
                <c:pt idx="0">
                  <c:v>01 RECURSOS ORDINARIOS</c:v>
                </c:pt>
                <c:pt idx="1">
                  <c:v>04 DONACIONES Y TRANSFERENCIAS</c:v>
                </c:pt>
                <c:pt idx="2">
                  <c:v>05 RECURSOS DETERMINADOS</c:v>
                </c:pt>
                <c:pt idx="3">
                  <c:v>02 RECURSOS DIRECTAMENTE RECAUDADOS</c:v>
                </c:pt>
              </c:strCache>
            </c:strRef>
          </c:cat>
          <c:val>
            <c:numRef>
              <c:f>'002_POR_FUENTE DE FINANC_SMN'!$D$22:$D$25</c:f>
              <c:numCache>
                <c:formatCode>#,##0.00</c:formatCode>
                <c:ptCount val="4"/>
                <c:pt idx="0">
                  <c:v>58.751494999999998</c:v>
                </c:pt>
                <c:pt idx="1">
                  <c:v>8.0385960000000001</c:v>
                </c:pt>
                <c:pt idx="2">
                  <c:v>0.55943200000000004</c:v>
                </c:pt>
                <c:pt idx="3">
                  <c:v>0.15744900000000001</c:v>
                </c:pt>
              </c:numCache>
            </c:numRef>
          </c:val>
        </c:ser>
        <c:ser>
          <c:idx val="1"/>
          <c:order val="1"/>
          <c:tx>
            <c:v>EJECUCIÓN (MILL S/.)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7074255383954892E-2"/>
                  <c:y val="3.61581998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(&quot;S/.&quot;* #,##0.00_);_(&quot;S/.&quot;* \(#,##0.00\);_(&quot;S/.&quot;* &quot;-&quot;??_);_(@_)" sourceLinked="0"/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'002_POR_FUENTE DE FINANC_SMN'!$C$22:$C$25</c:f>
              <c:strCache>
                <c:ptCount val="4"/>
                <c:pt idx="0">
                  <c:v>01 RECURSOS ORDINARIOS</c:v>
                </c:pt>
                <c:pt idx="1">
                  <c:v>04 DONACIONES Y TRANSFERENCIAS</c:v>
                </c:pt>
                <c:pt idx="2">
                  <c:v>05 RECURSOS DETERMINADOS</c:v>
                </c:pt>
                <c:pt idx="3">
                  <c:v>02 RECURSOS DIRECTAMENTE RECAUDADOS</c:v>
                </c:pt>
              </c:strCache>
            </c:strRef>
          </c:cat>
          <c:val>
            <c:numRef>
              <c:f>'002_POR_FUENTE DE FINANC_SMN'!$E$22:$E$25</c:f>
              <c:numCache>
                <c:formatCode>#,##0.00</c:formatCode>
                <c:ptCount val="4"/>
                <c:pt idx="0">
                  <c:v>15.379033</c:v>
                </c:pt>
                <c:pt idx="1">
                  <c:v>0.57306199999999996</c:v>
                </c:pt>
                <c:pt idx="2">
                  <c:v>5.5467000000000002E-2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6560"/>
        <c:axId val="84333312"/>
      </c:barChart>
      <c:scatterChart>
        <c:scatterStyle val="lineMarker"/>
        <c:varyColors val="0"/>
        <c:ser>
          <c:idx val="2"/>
          <c:order val="2"/>
          <c:tx>
            <c:strRef>
              <c:f>'002_POR_FUENTE DE FINANC_SMN'!$F$21</c:f>
              <c:strCache>
                <c:ptCount val="1"/>
                <c:pt idx="0">
                  <c:v>% EJEC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517719058737978E-2"/>
                  <c:y val="-5.42372997170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accent3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'002_POR_FUENTE DE FINANC_SMN'!$C$22:$C$25</c:f>
              <c:strCache>
                <c:ptCount val="4"/>
                <c:pt idx="0">
                  <c:v>01 RECURSOS ORDINARIOS</c:v>
                </c:pt>
                <c:pt idx="1">
                  <c:v>04 DONACIONES Y TRANSFERENCIAS</c:v>
                </c:pt>
                <c:pt idx="2">
                  <c:v>05 RECURSOS DETERMINADOS</c:v>
                </c:pt>
                <c:pt idx="3">
                  <c:v>02 RECURSOS DIRECTAMENTE RECAUDADOS</c:v>
                </c:pt>
              </c:strCache>
            </c:strRef>
          </c:xVal>
          <c:yVal>
            <c:numRef>
              <c:f>'002_POR_FUENTE DE FINANC_SMN'!$F$22:$F$25</c:f>
              <c:numCache>
                <c:formatCode>##0.00%</c:formatCode>
                <c:ptCount val="4"/>
                <c:pt idx="0">
                  <c:v>0.26176411340681627</c:v>
                </c:pt>
                <c:pt idx="1">
                  <c:v>7.1288817101891916E-2</c:v>
                </c:pt>
                <c:pt idx="2">
                  <c:v>9.9148779476325985E-2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45216"/>
        <c:axId val="84335232"/>
      </c:scatterChart>
      <c:catAx>
        <c:axId val="843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FUENTE</a:t>
                </a:r>
              </a:p>
            </c:rich>
          </c:tx>
          <c:layout>
            <c:manualLayout>
              <c:xMode val="edge"/>
              <c:yMode val="edge"/>
              <c:x val="0.44379029647509988"/>
              <c:y val="0.91971057496377773"/>
            </c:manualLayout>
          </c:layout>
          <c:overlay val="0"/>
        </c:title>
        <c:majorTickMark val="none"/>
        <c:minorTickMark val="none"/>
        <c:tickLblPos val="nextTo"/>
        <c:crossAx val="84333312"/>
        <c:crosses val="autoZero"/>
        <c:auto val="1"/>
        <c:lblAlgn val="ctr"/>
        <c:lblOffset val="100"/>
        <c:noMultiLvlLbl val="0"/>
      </c:catAx>
      <c:valAx>
        <c:axId val="8433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MILLONES DE SOLES.</a:t>
                </a:r>
              </a:p>
            </c:rich>
          </c:tx>
          <c:overlay val="0"/>
        </c:title>
        <c:numFmt formatCode="_(&quot;S/.&quot;* #,##0_);_(&quot;S/.&quot;* \(#,##0\);_(&quot;S/.&quot;* &quot;-&quot;_);_(@_)" sourceLinked="0"/>
        <c:majorTickMark val="out"/>
        <c:minorTickMark val="none"/>
        <c:tickLblPos val="nextTo"/>
        <c:crossAx val="84306560"/>
        <c:crosses val="autoZero"/>
        <c:crossBetween val="between"/>
      </c:valAx>
      <c:valAx>
        <c:axId val="843352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84345216"/>
        <c:crosses val="max"/>
        <c:crossBetween val="midCat"/>
      </c:valAx>
      <c:valAx>
        <c:axId val="8434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43352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7437453403417E-2"/>
          <c:y val="0.16938455299479474"/>
          <c:w val="0.78490272138238748"/>
          <c:h val="0.52794599613325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PREP_POR_PP!$AG$45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1"/>
              <c:layout>
                <c:manualLayout>
                  <c:x val="-1.2535948724876856E-2"/>
                  <c:y val="1.20969575913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PREP_POR_PP!$AF$46:$AF$55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0018 ENFERMEDADES NO TRANSMISIBLES</c:v>
                </c:pt>
                <c:pt idx="4">
                  <c:v>0017 ENFERMEDADES METAXENICAS Y ZOONOSIS</c:v>
                </c:pt>
                <c:pt idx="5">
                  <c:v>0024 PREVENCION Y CONTROL DEL CANCER</c:v>
                </c:pt>
                <c:pt idx="6">
                  <c:v>0104 REDUCCION DE LA MORTALIDAD POR EMERGENCIAS Y URGENCIAS MEDICAS</c:v>
                </c:pt>
                <c:pt idx="7">
                  <c:v>0131 CONTROL Y PREVENCION EN SALUD MENTAL</c:v>
                </c:pt>
                <c:pt idx="8">
                  <c:v>0068 REDUCCION DE VULNERABILIDAD Y ATENCION DE EMERGENCIAS POR DESASTRES</c:v>
                </c:pt>
                <c:pt idx="9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PREP_POR_PP!$AG$46:$AG$55</c:f>
              <c:numCache>
                <c:formatCode>#,##0.00</c:formatCode>
                <c:ptCount val="10"/>
                <c:pt idx="0">
                  <c:v>96.100027999999995</c:v>
                </c:pt>
                <c:pt idx="1">
                  <c:v>67.506972000000005</c:v>
                </c:pt>
                <c:pt idx="2">
                  <c:v>17.667528000000001</c:v>
                </c:pt>
                <c:pt idx="3">
                  <c:v>17.219505999999999</c:v>
                </c:pt>
                <c:pt idx="4">
                  <c:v>12.843785</c:v>
                </c:pt>
                <c:pt idx="5">
                  <c:v>10.541366999999999</c:v>
                </c:pt>
                <c:pt idx="6">
                  <c:v>5.7354399999999996</c:v>
                </c:pt>
                <c:pt idx="7">
                  <c:v>2.7416290000000001</c:v>
                </c:pt>
                <c:pt idx="8">
                  <c:v>4.8177430000000001</c:v>
                </c:pt>
                <c:pt idx="9">
                  <c:v>2.0915210000000002</c:v>
                </c:pt>
              </c:numCache>
            </c:numRef>
          </c:val>
        </c:ser>
        <c:ser>
          <c:idx val="2"/>
          <c:order val="1"/>
          <c:tx>
            <c:strRef>
              <c:f>PREP_POR_PP!$AH$45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4291965996716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572991499179048E-3"/>
                  <c:y val="2.4193915182705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1930290649096941E-3"/>
                  <c:y val="3.024239397838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501094049425327E-3"/>
                  <c:y val="6.0484787956764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1437948995074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1930290649097565E-3"/>
                  <c:y val="6.0484787956764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535948724876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PREP_POR_PP!$AF$46:$AF$55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0018 ENFERMEDADES NO TRANSMISIBLES</c:v>
                </c:pt>
                <c:pt idx="4">
                  <c:v>0017 ENFERMEDADES METAXENICAS Y ZOONOSIS</c:v>
                </c:pt>
                <c:pt idx="5">
                  <c:v>0024 PREVENCION Y CONTROL DEL CANCER</c:v>
                </c:pt>
                <c:pt idx="6">
                  <c:v>0104 REDUCCION DE LA MORTALIDAD POR EMERGENCIAS Y URGENCIAS MEDICAS</c:v>
                </c:pt>
                <c:pt idx="7">
                  <c:v>0131 CONTROL Y PREVENCION EN SALUD MENTAL</c:v>
                </c:pt>
                <c:pt idx="8">
                  <c:v>0068 REDUCCION DE VULNERABILIDAD Y ATENCION DE EMERGENCIAS POR DESASTRES</c:v>
                </c:pt>
                <c:pt idx="9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PREP_POR_PP!$AH$46:$AH$55</c:f>
              <c:numCache>
                <c:formatCode>#,##0.00</c:formatCode>
                <c:ptCount val="10"/>
                <c:pt idx="0">
                  <c:v>22.297996999999999</c:v>
                </c:pt>
                <c:pt idx="1">
                  <c:v>16.007562</c:v>
                </c:pt>
                <c:pt idx="2">
                  <c:v>4.3490339999999996</c:v>
                </c:pt>
                <c:pt idx="3">
                  <c:v>4.2574649999999998</c:v>
                </c:pt>
                <c:pt idx="4">
                  <c:v>3.2167880000000002</c:v>
                </c:pt>
                <c:pt idx="5">
                  <c:v>2.3950870000000002</c:v>
                </c:pt>
                <c:pt idx="6">
                  <c:v>0.99208499999999999</c:v>
                </c:pt>
                <c:pt idx="7">
                  <c:v>0.44693300000000002</c:v>
                </c:pt>
                <c:pt idx="8">
                  <c:v>0.39873199999999998</c:v>
                </c:pt>
                <c:pt idx="9">
                  <c:v>0.40138000000000001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22784"/>
        <c:axId val="58424320"/>
      </c:barChart>
      <c:scatterChart>
        <c:scatterStyle val="lineMarker"/>
        <c:varyColors val="0"/>
        <c:ser>
          <c:idx val="1"/>
          <c:order val="2"/>
          <c:tx>
            <c:strRef>
              <c:f>PREP_POR_PP!$AI$45</c:f>
              <c:strCache>
                <c:ptCount val="1"/>
                <c:pt idx="0">
                  <c:v>% EJECUCIÓN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823721401125528E-3"/>
                  <c:y val="-4.2649395640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546767544751198E-2"/>
                  <c:y val="-4.869787443596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621398160354459E-2"/>
                  <c:y val="-7.8940268414343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PREP_POR_PP!$AF$46:$AF$55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0018 ENFERMEDADES NO TRANSMISIBLES</c:v>
                </c:pt>
                <c:pt idx="4">
                  <c:v>0017 ENFERMEDADES METAXENICAS Y ZOONOSIS</c:v>
                </c:pt>
                <c:pt idx="5">
                  <c:v>0024 PREVENCION Y CONTROL DEL CANCER</c:v>
                </c:pt>
                <c:pt idx="6">
                  <c:v>0104 REDUCCION DE LA MORTALIDAD POR EMERGENCIAS Y URGENCIAS MEDICAS</c:v>
                </c:pt>
                <c:pt idx="7">
                  <c:v>0131 CONTROL Y PREVENCION EN SALUD MENTAL</c:v>
                </c:pt>
                <c:pt idx="8">
                  <c:v>0068 REDUCCION DE VULNERABILIDAD Y ATENCION DE EMERGENCIAS POR DESASTRES</c:v>
                </c:pt>
                <c:pt idx="9">
                  <c:v>0129 PREVENCION Y MANEJO DE CONDICIONES SECUNDARIAS DE SALUD EN PERSONAS CON DISCAPACIDAD</c:v>
                </c:pt>
              </c:strCache>
            </c:strRef>
          </c:xVal>
          <c:yVal>
            <c:numRef>
              <c:f>PREP_POR_PP!$AI$46:$AI$55</c:f>
              <c:numCache>
                <c:formatCode>0.0%</c:formatCode>
                <c:ptCount val="10"/>
                <c:pt idx="0">
                  <c:v>0.232029037494141</c:v>
                </c:pt>
                <c:pt idx="1">
                  <c:v>0.23712457433285555</c:v>
                </c:pt>
                <c:pt idx="2">
                  <c:v>0.24615973440087371</c:v>
                </c:pt>
                <c:pt idx="3">
                  <c:v>0.24724663994425858</c:v>
                </c:pt>
                <c:pt idx="4">
                  <c:v>0.25045483087734655</c:v>
                </c:pt>
                <c:pt idx="5">
                  <c:v>0.22720838767875176</c:v>
                </c:pt>
                <c:pt idx="6">
                  <c:v>0.17297452331468904</c:v>
                </c:pt>
                <c:pt idx="7">
                  <c:v>0.16301731561783159</c:v>
                </c:pt>
                <c:pt idx="8">
                  <c:v>8.2763235813948552E-2</c:v>
                </c:pt>
                <c:pt idx="9">
                  <c:v>0.19190818547841498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86880"/>
        <c:axId val="59384960"/>
      </c:scatterChart>
      <c:catAx>
        <c:axId val="584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PE"/>
          </a:p>
        </c:txPr>
        <c:crossAx val="58424320"/>
        <c:crosses val="autoZero"/>
        <c:auto val="1"/>
        <c:lblAlgn val="ctr"/>
        <c:lblOffset val="100"/>
        <c:noMultiLvlLbl val="0"/>
      </c:catAx>
      <c:valAx>
        <c:axId val="58424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s-PE" sz="1400" b="1"/>
                  <a:t>MILLONES</a:t>
                </a:r>
                <a:r>
                  <a:rPr lang="es-PE" sz="1400" b="1" baseline="0"/>
                  <a:t> DE </a:t>
                </a:r>
                <a:r>
                  <a:rPr lang="es-PE" sz="1400" b="1"/>
                  <a:t>S/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58422784"/>
        <c:crosses val="autoZero"/>
        <c:crossBetween val="between"/>
      </c:valAx>
      <c:valAx>
        <c:axId val="59384960"/>
        <c:scaling>
          <c:orientation val="minMax"/>
          <c:max val="0.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400"/>
                </a:pPr>
                <a:r>
                  <a:rPr lang="es-PE" sz="1400"/>
                  <a:t>PORCENTAJE</a:t>
                </a:r>
                <a:r>
                  <a:rPr lang="es-PE" sz="1400" baseline="0"/>
                  <a:t> DE EJECUCIÓN</a:t>
                </a:r>
                <a:endParaRPr lang="es-PE" sz="140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9386880"/>
        <c:crosses val="max"/>
        <c:crossBetween val="midCat"/>
      </c:valAx>
      <c:valAx>
        <c:axId val="593868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PE" sz="1400"/>
                  <a:t>PROGRAMA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384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49267883576824"/>
          <c:y val="0.33040244053738116"/>
          <c:w val="7.7332228169802633E-2"/>
          <c:h val="0.164061177267340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5719568480105223E-2"/>
                  <c:y val="-6.23783671240191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464863326644244"/>
                  <c:y val="-1.65068176297577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0480648328140755E-4"/>
                  <c:y val="-1.363990104264170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2509656508638132E-3"/>
                  <c:y val="9.367264812162922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629448146161601E-2"/>
                  <c:y val="1.577301429391431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4336588578318707E-2"/>
                  <c:y val="1.68821182515234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5687618211938335E-2"/>
                  <c:y val="-1.944556737475004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13717929114689004"/>
                  <c:y val="2.5859936835446592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PREP_POR_PP!$E$90:$E$99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  <c:pt idx="9">
                  <c:v>0131 CONTROL Y PREVENCION EN SALUD MENTAL</c:v>
                </c:pt>
              </c:strCache>
            </c:strRef>
          </c:cat>
          <c:val>
            <c:numRef>
              <c:f>PREP_POR_PP!$F$90:$F$99</c:f>
              <c:numCache>
                <c:formatCode>"S/."\ #,##0.00</c:formatCode>
                <c:ptCount val="10"/>
                <c:pt idx="0">
                  <c:v>96.100027999999995</c:v>
                </c:pt>
                <c:pt idx="1">
                  <c:v>67.506972000000005</c:v>
                </c:pt>
                <c:pt idx="2">
                  <c:v>17.667528000000001</c:v>
                </c:pt>
                <c:pt idx="3">
                  <c:v>12.843785</c:v>
                </c:pt>
                <c:pt idx="4">
                  <c:v>17.219505999999999</c:v>
                </c:pt>
                <c:pt idx="5">
                  <c:v>10.541366999999999</c:v>
                </c:pt>
                <c:pt idx="6">
                  <c:v>4.8177430000000001</c:v>
                </c:pt>
                <c:pt idx="7">
                  <c:v>5.7354399999999996</c:v>
                </c:pt>
                <c:pt idx="8">
                  <c:v>2.0915210000000002</c:v>
                </c:pt>
                <c:pt idx="9">
                  <c:v>2.7416290000000001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29126005604396"/>
          <c:y val="2.8638885432301892E-2"/>
          <c:w val="0.37225847937095696"/>
          <c:h val="0.95915787668258123"/>
        </c:manualLayout>
      </c:layout>
      <c:overlay val="0"/>
      <c:txPr>
        <a:bodyPr/>
        <a:lstStyle/>
        <a:p>
          <a:pPr>
            <a:defRPr sz="10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77862451285064E-2"/>
          <c:y val="7.3540142751357895E-2"/>
          <c:w val="0.87972726250469602"/>
          <c:h val="0.770311786040942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'002_PIA_PIM_SMN'!$F$46</c:f>
              <c:strCache>
                <c:ptCount val="1"/>
                <c:pt idx="0">
                  <c:v>% VARIACIÓN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3"/>
              <c:layout>
                <c:manualLayout>
                  <c:x val="3.9586804159637994E-2"/>
                  <c:y val="6.1977585843322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1566144367619892E-2"/>
                  <c:y val="5.8715607641042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576474263628946E-2"/>
                  <c:y val="6.1977328994645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0576474263628946E-2"/>
                  <c:y val="5.8715607641042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0841035681191878E-2"/>
                  <c:y val="5.4977431990965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'002_PIA_PIM_SMN'!$C$24:$C$31</c:f>
              <c:strCache>
                <c:ptCount val="8"/>
                <c:pt idx="0">
                  <c:v>001654 SALUD SAN IGNACIO</c:v>
                </c:pt>
                <c:pt idx="1">
                  <c:v>000786 SALUD CHOTA</c:v>
                </c:pt>
                <c:pt idx="2">
                  <c:v>000999 HOSPITAL CAJAMARCA</c:v>
                </c:pt>
                <c:pt idx="3">
                  <c:v>001047 HOSPITAL GENERAL DE JAEN</c:v>
                </c:pt>
                <c:pt idx="4">
                  <c:v>000785 SALUD CAJAMARCA</c:v>
                </c:pt>
                <c:pt idx="5">
                  <c:v>000788 SALUD JAEN</c:v>
                </c:pt>
                <c:pt idx="6">
                  <c:v>001539 HOSPITAL JOSÉ H. SOTO CADENILLAS - CHOTA</c:v>
                </c:pt>
                <c:pt idx="7">
                  <c:v>000787 SALUD CUTERVO</c:v>
                </c:pt>
              </c:strCache>
            </c:strRef>
          </c:cat>
          <c:val>
            <c:numRef>
              <c:f>'002_PIA_PIM_SMN'!$D$24:$D$31</c:f>
              <c:numCache>
                <c:formatCode>0.00%</c:formatCode>
                <c:ptCount val="8"/>
                <c:pt idx="0">
                  <c:v>0.33490546768634383</c:v>
                </c:pt>
                <c:pt idx="1">
                  <c:v>0.16640373828991936</c:v>
                </c:pt>
                <c:pt idx="2">
                  <c:v>0.14140502800575214</c:v>
                </c:pt>
                <c:pt idx="3">
                  <c:v>0.1397745046500912</c:v>
                </c:pt>
                <c:pt idx="4">
                  <c:v>0.12942221456101832</c:v>
                </c:pt>
                <c:pt idx="5">
                  <c:v>0.12148872073164578</c:v>
                </c:pt>
                <c:pt idx="6">
                  <c:v>0.11248839644717959</c:v>
                </c:pt>
                <c:pt idx="7">
                  <c:v>8.7598917340494714E-2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26432"/>
        <c:axId val="60627968"/>
      </c:barChart>
      <c:catAx>
        <c:axId val="6062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0627968"/>
        <c:crosses val="autoZero"/>
        <c:auto val="1"/>
        <c:lblAlgn val="ctr"/>
        <c:lblOffset val="100"/>
        <c:noMultiLvlLbl val="0"/>
      </c:catAx>
      <c:valAx>
        <c:axId val="60627968"/>
        <c:scaling>
          <c:orientation val="minMax"/>
          <c:max val="0.4"/>
        </c:scaling>
        <c:delete val="0"/>
        <c:axPos val="l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s-PE" sz="1600" b="1"/>
                  <a:t>%</a:t>
                </a:r>
              </a:p>
            </c:rich>
          </c:tx>
          <c:layout>
            <c:manualLayout>
              <c:xMode val="edge"/>
              <c:yMode val="edge"/>
              <c:x val="2.536438757070978E-2"/>
              <c:y val="0.4370200621933387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062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86619922496445E-2"/>
          <c:y val="0.10735338851874283"/>
          <c:w val="0.86398579458786218"/>
          <c:h val="0.782412275388653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'002_PIA_PIM_SMN'!$F$85</c:f>
              <c:strCache>
                <c:ptCount val="1"/>
                <c:pt idx="0">
                  <c:v>% EJECUCIÓN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</c:dPt>
          <c:dLbls>
            <c:dLbl>
              <c:idx val="3"/>
              <c:layout>
                <c:manualLayout>
                  <c:x val="4.3026886722285676E-2"/>
                  <c:y val="5.470085470085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0024932115060245E-2"/>
                  <c:y val="4.10256410256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024385631840498E-2"/>
                  <c:y val="5.811965811965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2026261449674376E-2"/>
                  <c:y val="6.495726495726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4027511994896969E-2"/>
                  <c:y val="5.1282051282051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'002_PIA_PIM_SMN'!$C$64:$C$71</c:f>
              <c:strCache>
                <c:ptCount val="8"/>
                <c:pt idx="0">
                  <c:v>000788 SALUD JAEN</c:v>
                </c:pt>
                <c:pt idx="1">
                  <c:v>000785 SALUD CAJAMARCA</c:v>
                </c:pt>
                <c:pt idx="2">
                  <c:v>001047 HOSPITAL GENERAL DE JAEN</c:v>
                </c:pt>
                <c:pt idx="3">
                  <c:v>000999 HOSPITAL CAJAMARCA</c:v>
                </c:pt>
                <c:pt idx="4">
                  <c:v>000787 SALUD CUTERVO</c:v>
                </c:pt>
                <c:pt idx="5">
                  <c:v>000786 SALUD CHOTA</c:v>
                </c:pt>
                <c:pt idx="6">
                  <c:v>001539 HOSPITAL JOSÉ H. SOTO CADENILLAS - CHOTA</c:v>
                </c:pt>
                <c:pt idx="7">
                  <c:v>001654 SALUD SAN IGNACIO</c:v>
                </c:pt>
              </c:strCache>
            </c:strRef>
          </c:cat>
          <c:val>
            <c:numRef>
              <c:f>'002_PIA_PIM_SMN'!$D$64:$D$71</c:f>
              <c:numCache>
                <c:formatCode>0.0%</c:formatCode>
                <c:ptCount val="8"/>
                <c:pt idx="0">
                  <c:v>0.28514838409806853</c:v>
                </c:pt>
                <c:pt idx="1">
                  <c:v>0.26008469116788585</c:v>
                </c:pt>
                <c:pt idx="2">
                  <c:v>0.24797591958199491</c:v>
                </c:pt>
                <c:pt idx="3">
                  <c:v>0.23569722543117874</c:v>
                </c:pt>
                <c:pt idx="4">
                  <c:v>0.21818241808977934</c:v>
                </c:pt>
                <c:pt idx="5">
                  <c:v>0.21015927317360894</c:v>
                </c:pt>
                <c:pt idx="6">
                  <c:v>0.20263519138932806</c:v>
                </c:pt>
                <c:pt idx="7">
                  <c:v>0.15638221999534579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4048"/>
        <c:axId val="60675584"/>
      </c:barChart>
      <c:catAx>
        <c:axId val="6067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0675584"/>
        <c:crosses val="autoZero"/>
        <c:auto val="1"/>
        <c:lblAlgn val="ctr"/>
        <c:lblOffset val="100"/>
        <c:noMultiLvlLbl val="0"/>
      </c:catAx>
      <c:valAx>
        <c:axId val="6067558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606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Black" pitchFamily="34" charset="0"/>
              </a:defRPr>
            </a:pPr>
            <a:r>
              <a:rPr lang="es-PE" sz="1000">
                <a:latin typeface="Arial Black" pitchFamily="34" charset="0"/>
              </a:rPr>
              <a:t>GRÁFICO</a:t>
            </a:r>
            <a:r>
              <a:rPr lang="es-PE" sz="1000" baseline="0">
                <a:latin typeface="Arial Black" pitchFamily="34" charset="0"/>
              </a:rPr>
              <a:t> N° 04: PP SALUD MATERNO NEONATAL - PORCENTAJE DE EJECUCIÓN POR FUENTE DE FINANCIAMIENTO,  MARZO 2017 (MILLS DE SOLES)</a:t>
            </a:r>
            <a:endParaRPr lang="es-PE" sz="1000"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647213627666571E-2"/>
          <c:y val="0.23452268016942907"/>
          <c:w val="0.80424547295222759"/>
          <c:h val="0.58846021378031022"/>
        </c:manualLayout>
      </c:layout>
      <c:barChart>
        <c:barDir val="col"/>
        <c:grouping val="clustered"/>
        <c:varyColors val="0"/>
        <c:ser>
          <c:idx val="0"/>
          <c:order val="0"/>
          <c:tx>
            <c:v>PIM (MILL S/.)</c:v>
          </c:tx>
          <c:spPr>
            <a:solidFill>
              <a:srgbClr val="0070C0"/>
            </a:solidFill>
          </c:spPr>
          <c:invertIfNegative val="0"/>
          <c:dLbls>
            <c:numFmt formatCode="_(&quot;S/.&quot;* #,##0.00_);_(&quot;S/.&quot;* \(#,##0.00\);_(&quot;S/.&quot;* &quot;-&quot;??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'002_POR_GENÉRICA_SMN'!$C$21:$C$24</c:f>
              <c:strCache>
                <c:ptCount val="4"/>
                <c:pt idx="0">
                  <c:v>2.1 - PERSONAL Y OBLIGACIONES SOCIALES</c:v>
                </c:pt>
                <c:pt idx="1">
                  <c:v>2.3 - BIENES Y SERVICIOS</c:v>
                </c:pt>
                <c:pt idx="2">
                  <c:v>2.6 - ADQUISICION DE ACTIVOS NO FINANCIEROS</c:v>
                </c:pt>
                <c:pt idx="3">
                  <c:v>2.5 - OTROS GASTOS</c:v>
                </c:pt>
              </c:strCache>
            </c:strRef>
          </c:cat>
          <c:val>
            <c:numRef>
              <c:f>'002_POR_GENÉRICA_SMN'!$D$21:$D$24</c:f>
              <c:numCache>
                <c:formatCode>#,##0.00</c:formatCode>
                <c:ptCount val="4"/>
                <c:pt idx="0">
                  <c:v>47.198276</c:v>
                </c:pt>
                <c:pt idx="1">
                  <c:v>19.357198</c:v>
                </c:pt>
                <c:pt idx="2">
                  <c:v>0.30455500000000002</c:v>
                </c:pt>
                <c:pt idx="3">
                  <c:v>0.64694300000000005</c:v>
                </c:pt>
              </c:numCache>
            </c:numRef>
          </c:val>
        </c:ser>
        <c:ser>
          <c:idx val="1"/>
          <c:order val="1"/>
          <c:tx>
            <c:v>EJECUTADO (MILL S/.)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332444931121564E-2"/>
                  <c:y val="-4.60431306911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(&quot;S/.&quot;* #,##0.00_);_(&quot;S/.&quot;* \(#,##0.00\);_(&quot;S/.&quot;* &quot;-&quot;??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'002_POR_GENÉRICA_SMN'!$C$21:$C$24</c:f>
              <c:strCache>
                <c:ptCount val="4"/>
                <c:pt idx="0">
                  <c:v>2.1 - PERSONAL Y OBLIGACIONES SOCIALES</c:v>
                </c:pt>
                <c:pt idx="1">
                  <c:v>2.3 - BIENES Y SERVICIOS</c:v>
                </c:pt>
                <c:pt idx="2">
                  <c:v>2.6 - ADQUISICION DE ACTIVOS NO FINANCIEROS</c:v>
                </c:pt>
                <c:pt idx="3">
                  <c:v>2.5 - OTROS GASTOS</c:v>
                </c:pt>
              </c:strCache>
            </c:strRef>
          </c:cat>
          <c:val>
            <c:numRef>
              <c:f>'002_POR_GENÉRICA_SMN'!$E$21:$E$24</c:f>
              <c:numCache>
                <c:formatCode>#,##0.00</c:formatCode>
                <c:ptCount val="4"/>
                <c:pt idx="0">
                  <c:v>12.814612</c:v>
                </c:pt>
                <c:pt idx="1">
                  <c:v>2.978818</c:v>
                </c:pt>
                <c:pt idx="2">
                  <c:v>1.6000000000000001E-3</c:v>
                </c:pt>
                <c:pt idx="3">
                  <c:v>0.212532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32768"/>
        <c:axId val="80867712"/>
      </c:barChart>
      <c:scatterChart>
        <c:scatterStyle val="lineMarker"/>
        <c:varyColors val="0"/>
        <c:ser>
          <c:idx val="2"/>
          <c:order val="2"/>
          <c:tx>
            <c:strRef>
              <c:f>'002_POR_GENÉRICA_SMN'!$F$20</c:f>
              <c:strCache>
                <c:ptCount val="1"/>
                <c:pt idx="0">
                  <c:v>% EJECUCIÓN</c:v>
                </c:pt>
              </c:strCache>
            </c:strRef>
          </c:tx>
          <c:spPr>
            <a:ln w="28575">
              <a:noFill/>
            </a:ln>
          </c:spPr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05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'002_POR_GENÉRICA_SMN'!$C$21:$C$24</c:f>
              <c:strCache>
                <c:ptCount val="4"/>
                <c:pt idx="0">
                  <c:v>2.1 - PERSONAL Y OBLIGACIONES SOCIALES</c:v>
                </c:pt>
                <c:pt idx="1">
                  <c:v>2.3 - BIENES Y SERVICIOS</c:v>
                </c:pt>
                <c:pt idx="2">
                  <c:v>2.6 - ADQUISICION DE ACTIVOS NO FINANCIEROS</c:v>
                </c:pt>
                <c:pt idx="3">
                  <c:v>2.5 - OTROS GASTOS</c:v>
                </c:pt>
              </c:strCache>
            </c:strRef>
          </c:xVal>
          <c:yVal>
            <c:numRef>
              <c:f>'002_POR_GENÉRICA_SMN'!$F$21:$F$24</c:f>
              <c:numCache>
                <c:formatCode>0.0%</c:formatCode>
                <c:ptCount val="4"/>
                <c:pt idx="0">
                  <c:v>0.27150593381843013</c:v>
                </c:pt>
                <c:pt idx="1">
                  <c:v>0.153886838374025</c:v>
                </c:pt>
                <c:pt idx="2">
                  <c:v>5.253566679253337E-3</c:v>
                </c:pt>
                <c:pt idx="3">
                  <c:v>0.32851735006020621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68576"/>
        <c:axId val="80869632"/>
      </c:scatterChart>
      <c:catAx>
        <c:axId val="808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GENERICA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Black" pitchFamily="34" charset="0"/>
              </a:defRPr>
            </a:pPr>
            <a:endParaRPr lang="es-PE"/>
          </a:p>
        </c:txPr>
        <c:crossAx val="80867712"/>
        <c:crosses val="autoZero"/>
        <c:auto val="1"/>
        <c:lblAlgn val="ctr"/>
        <c:lblOffset val="100"/>
        <c:noMultiLvlLbl val="0"/>
      </c:catAx>
      <c:valAx>
        <c:axId val="80867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s-PE" sz="1200"/>
                  <a:t>MILLONES</a:t>
                </a:r>
                <a:r>
                  <a:rPr lang="es-PE" sz="1200" baseline="0"/>
                  <a:t> DE SOLES</a:t>
                </a:r>
                <a:endParaRPr lang="es-PE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Black" pitchFamily="34" charset="0"/>
              </a:defRPr>
            </a:pPr>
            <a:endParaRPr lang="es-PE"/>
          </a:p>
        </c:txPr>
        <c:crossAx val="80832768"/>
        <c:crosses val="autoZero"/>
        <c:crossBetween val="between"/>
      </c:valAx>
      <c:valAx>
        <c:axId val="808696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82968576"/>
        <c:crosses val="max"/>
        <c:crossBetween val="midCat"/>
      </c:valAx>
      <c:valAx>
        <c:axId val="8296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0869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06: 2.3 BIENES Y SERVICIOS, PROGRAMA SALUD MATERNO NEONATAL</a:t>
            </a:r>
          </a:p>
          <a:p>
            <a:pPr>
              <a:defRPr sz="1200"/>
            </a:pP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'21_GENÉRICATRIM'!$I$34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'21_GENÉRICATRIM'!$K$34:$P$34</c:f>
              <c:numCache>
                <c:formatCode>#,##0</c:formatCode>
                <c:ptCount val="6"/>
                <c:pt idx="0">
                  <c:v>305661</c:v>
                </c:pt>
                <c:pt idx="1">
                  <c:v>273342</c:v>
                </c:pt>
                <c:pt idx="2">
                  <c:v>501648</c:v>
                </c:pt>
                <c:pt idx="3">
                  <c:v>382995</c:v>
                </c:pt>
                <c:pt idx="4">
                  <c:v>780383</c:v>
                </c:pt>
                <c:pt idx="5">
                  <c:v>911110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'21_GENÉRICATRIM'!$I$35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'21_GENÉRICATRIM'!$K$35:$P$35</c:f>
              <c:numCache>
                <c:formatCode>#,##0</c:formatCode>
                <c:ptCount val="6"/>
                <c:pt idx="0">
                  <c:v>19359</c:v>
                </c:pt>
                <c:pt idx="1">
                  <c:v>166668</c:v>
                </c:pt>
                <c:pt idx="2">
                  <c:v>199754</c:v>
                </c:pt>
                <c:pt idx="3">
                  <c:v>141173</c:v>
                </c:pt>
                <c:pt idx="4">
                  <c:v>349524</c:v>
                </c:pt>
                <c:pt idx="5">
                  <c:v>195331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'21_GENÉRICATRIM'!$I$36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'21_GENÉRICATRIM'!$K$36:$P$36</c:f>
              <c:numCache>
                <c:formatCode>#,##0</c:formatCode>
                <c:ptCount val="6"/>
                <c:pt idx="0">
                  <c:v>98062</c:v>
                </c:pt>
                <c:pt idx="1">
                  <c:v>104121</c:v>
                </c:pt>
                <c:pt idx="2">
                  <c:v>115094</c:v>
                </c:pt>
                <c:pt idx="3">
                  <c:v>114694</c:v>
                </c:pt>
                <c:pt idx="4">
                  <c:v>180877</c:v>
                </c:pt>
                <c:pt idx="5">
                  <c:v>222288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'21_GENÉRICATRIM'!$I$37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'21_GENÉRICATRIM'!$K$37:$P$37</c:f>
              <c:numCache>
                <c:formatCode>#,##0</c:formatCode>
                <c:ptCount val="6"/>
                <c:pt idx="0">
                  <c:v>128989</c:v>
                </c:pt>
                <c:pt idx="1">
                  <c:v>153770</c:v>
                </c:pt>
                <c:pt idx="2">
                  <c:v>382099</c:v>
                </c:pt>
                <c:pt idx="3">
                  <c:v>575416</c:v>
                </c:pt>
                <c:pt idx="4">
                  <c:v>670452</c:v>
                </c:pt>
                <c:pt idx="5">
                  <c:v>273901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'21_GENÉRICATRIM'!$I$38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'21_GENÉRICATRIM'!$K$38:$P$38</c:f>
              <c:numCache>
                <c:formatCode>#,##0</c:formatCode>
                <c:ptCount val="6"/>
                <c:pt idx="0">
                  <c:v>80602</c:v>
                </c:pt>
                <c:pt idx="1">
                  <c:v>214117</c:v>
                </c:pt>
                <c:pt idx="2">
                  <c:v>1161729</c:v>
                </c:pt>
                <c:pt idx="3">
                  <c:v>675319</c:v>
                </c:pt>
                <c:pt idx="4">
                  <c:v>665781</c:v>
                </c:pt>
                <c:pt idx="5">
                  <c:v>316829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'21_GENÉRICATRIM'!$I$39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'21_GENÉRICATRIM'!$K$39:$P$39</c:f>
              <c:numCache>
                <c:formatCode>#,##0</c:formatCode>
                <c:ptCount val="6"/>
                <c:pt idx="0">
                  <c:v>44718</c:v>
                </c:pt>
                <c:pt idx="1">
                  <c:v>201549</c:v>
                </c:pt>
                <c:pt idx="2">
                  <c:v>373120</c:v>
                </c:pt>
                <c:pt idx="3">
                  <c:v>205432</c:v>
                </c:pt>
                <c:pt idx="4">
                  <c:v>121396</c:v>
                </c:pt>
                <c:pt idx="5">
                  <c:v>116548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'21_GENÉRICATRIM'!$I$40</c:f>
              <c:strCache>
                <c:ptCount val="1"/>
                <c:pt idx="0">
                  <c:v>1539 HOSPITAL JOSÉ H. SOTO CADENILLAS - CHOTA</c:v>
                </c:pt>
              </c:strCache>
            </c:strRef>
          </c:tx>
          <c:cat>
            <c:strRef>
              <c:f>'21_GENÉRICATRIM'!$K$22:$P$22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'21_GENÉRICATRIM'!$K$40:$P$40</c:f>
              <c:numCache>
                <c:formatCode>#,##0</c:formatCode>
                <c:ptCount val="6"/>
                <c:pt idx="0">
                  <c:v>0</c:v>
                </c:pt>
                <c:pt idx="1">
                  <c:v>43695</c:v>
                </c:pt>
                <c:pt idx="2">
                  <c:v>77528</c:v>
                </c:pt>
                <c:pt idx="3">
                  <c:v>57580</c:v>
                </c:pt>
                <c:pt idx="4">
                  <c:v>40985</c:v>
                </c:pt>
                <c:pt idx="5">
                  <c:v>139847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9072"/>
        <c:axId val="84100608"/>
      </c:lineChart>
      <c:catAx>
        <c:axId val="8409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84100608"/>
        <c:crosses val="autoZero"/>
        <c:auto val="1"/>
        <c:lblAlgn val="ctr"/>
        <c:lblOffset val="100"/>
        <c:noMultiLvlLbl val="0"/>
      </c:catAx>
      <c:valAx>
        <c:axId val="8410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4099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08: 2.6 ADQUISICION DE ACTIVOS NO FINANCIEROS, PROGRAMA SALUD MATERNO NEONATAL </a:t>
            </a:r>
          </a:p>
          <a:p>
            <a:pPr>
              <a:defRPr sz="1200"/>
            </a:pP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'21_GENÉRICATRIM'!$I$56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'21_GENÉRICATRIM'!$K$56:$V$56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72317</c:v>
                </c:pt>
                <c:pt idx="5">
                  <c:v>187080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'21_GENÉRICATRIM'!$I$57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'21_GENÉRICATRIM'!$K$57:$V$57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189000</c:v>
                </c:pt>
                <c:pt idx="3">
                  <c:v>0</c:v>
                </c:pt>
                <c:pt idx="4">
                  <c:v>20583</c:v>
                </c:pt>
                <c:pt idx="5">
                  <c:v>9900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'21_GENÉRICATRIM'!$I$58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'21_GENÉRICATRIM'!$K$58:$V$58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21896</c:v>
                </c:pt>
                <c:pt idx="5">
                  <c:v>50407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'21_GENÉRICATRIM'!$I$59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'21_GENÉRICATRIM'!$K$59:$V$59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50298</c:v>
                </c:pt>
                <c:pt idx="5">
                  <c:v>4650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'21_GENÉRICATRIM'!$I$60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'21_GENÉRICATRIM'!$K$60:$V$60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'21_GENÉRICATRIM'!$I$61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'21_GENÉRICATRIM'!$K$61:$V$61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19936</c:v>
                </c:pt>
                <c:pt idx="5">
                  <c:v>73305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'21_GENÉRICATRIM'!$I$62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'21_GENÉRICATRIM'!$K$22:$V$22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'21_GENÉRICATRIM'!$K$62:$V$62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6048"/>
        <c:axId val="84147584"/>
      </c:lineChart>
      <c:catAx>
        <c:axId val="841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84147584"/>
        <c:crosses val="autoZero"/>
        <c:auto val="1"/>
        <c:lblAlgn val="ctr"/>
        <c:lblOffset val="100"/>
        <c:noMultiLvlLbl val="0"/>
      </c:catAx>
      <c:valAx>
        <c:axId val="84147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4146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07: 2.3.2.8 CONTRATO ADMINISTRATIVO DE SERVICIOS, PROGRAMA SALUD MATERNO NEONATAL 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14581669746766487"/>
          <c:y val="1.904430680016103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'21_GENÉRICATRIM'!$I$45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'21_GENÉRICATRIM'!$K$45:$O$45</c:f>
              <c:numCache>
                <c:formatCode>#,##0</c:formatCode>
                <c:ptCount val="5"/>
                <c:pt idx="0">
                  <c:v>305661</c:v>
                </c:pt>
                <c:pt idx="1">
                  <c:v>268152</c:v>
                </c:pt>
                <c:pt idx="2">
                  <c:v>264160</c:v>
                </c:pt>
                <c:pt idx="3">
                  <c:v>269147</c:v>
                </c:pt>
                <c:pt idx="4">
                  <c:v>350423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'21_GENÉRICATRIM'!$I$46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'21_GENÉRICATRIM'!$K$46:$O$46</c:f>
              <c:numCache>
                <c:formatCode>#,##0</c:formatCode>
                <c:ptCount val="5"/>
                <c:pt idx="0">
                  <c:v>19359</c:v>
                </c:pt>
                <c:pt idx="1">
                  <c:v>161605</c:v>
                </c:pt>
                <c:pt idx="2">
                  <c:v>90205</c:v>
                </c:pt>
                <c:pt idx="3">
                  <c:v>89969</c:v>
                </c:pt>
                <c:pt idx="4">
                  <c:v>89792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'21_GENÉRICATRIM'!$I$47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'21_GENÉRICATRIM'!$K$47:$O$47</c:f>
              <c:numCache>
                <c:formatCode>#,##0</c:formatCode>
                <c:ptCount val="5"/>
                <c:pt idx="0">
                  <c:v>98062</c:v>
                </c:pt>
                <c:pt idx="1">
                  <c:v>57073</c:v>
                </c:pt>
                <c:pt idx="2">
                  <c:v>54222</c:v>
                </c:pt>
                <c:pt idx="3">
                  <c:v>53847</c:v>
                </c:pt>
                <c:pt idx="4">
                  <c:v>53662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'21_GENÉRICATRIM'!$I$48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'21_GENÉRICATRIM'!$K$48:$O$48</c:f>
              <c:numCache>
                <c:formatCode>#,##0</c:formatCode>
                <c:ptCount val="5"/>
                <c:pt idx="0">
                  <c:v>128989</c:v>
                </c:pt>
                <c:pt idx="1">
                  <c:v>149094</c:v>
                </c:pt>
                <c:pt idx="2">
                  <c:v>217050</c:v>
                </c:pt>
                <c:pt idx="3">
                  <c:v>194996</c:v>
                </c:pt>
                <c:pt idx="4">
                  <c:v>468807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'21_GENÉRICATRIM'!$I$49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'21_GENÉRICATRIM'!$K$49:$O$49</c:f>
              <c:numCache>
                <c:formatCode>#,##0</c:formatCode>
                <c:ptCount val="5"/>
                <c:pt idx="0">
                  <c:v>80602</c:v>
                </c:pt>
                <c:pt idx="1">
                  <c:v>75255</c:v>
                </c:pt>
                <c:pt idx="2">
                  <c:v>92028</c:v>
                </c:pt>
                <c:pt idx="3">
                  <c:v>78253</c:v>
                </c:pt>
                <c:pt idx="4">
                  <c:v>138456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'21_GENÉRICATRIM'!$I$50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'21_GENÉRICATRIM'!$K$50:$O$50</c:f>
              <c:numCache>
                <c:formatCode>#,##0</c:formatCode>
                <c:ptCount val="5"/>
                <c:pt idx="0">
                  <c:v>44718</c:v>
                </c:pt>
                <c:pt idx="1">
                  <c:v>44190</c:v>
                </c:pt>
                <c:pt idx="2">
                  <c:v>41290</c:v>
                </c:pt>
                <c:pt idx="3">
                  <c:v>49186</c:v>
                </c:pt>
                <c:pt idx="4">
                  <c:v>59003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'21_GENÉRICATRIM'!$I$51</c:f>
              <c:strCache>
                <c:ptCount val="1"/>
                <c:pt idx="0">
                  <c:v>1539 HOSPITAL JOSÉ H. SOTO CADENILLAS - CHOTA</c:v>
                </c:pt>
              </c:strCache>
            </c:strRef>
          </c:tx>
          <c:cat>
            <c:strRef>
              <c:f>'21_GENÉRICATRIM'!$K$22:$O$22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'21_GENÉRICATRIM'!$K$51:$O$51</c:f>
              <c:numCache>
                <c:formatCode>#,##0</c:formatCode>
                <c:ptCount val="5"/>
                <c:pt idx="0">
                  <c:v>0</c:v>
                </c:pt>
                <c:pt idx="1">
                  <c:v>4704</c:v>
                </c:pt>
                <c:pt idx="2">
                  <c:v>1704</c:v>
                </c:pt>
                <c:pt idx="3">
                  <c:v>8224</c:v>
                </c:pt>
                <c:pt idx="4">
                  <c:v>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61312"/>
        <c:axId val="84862848"/>
      </c:lineChart>
      <c:catAx>
        <c:axId val="84861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84862848"/>
        <c:crosses val="autoZero"/>
        <c:auto val="1"/>
        <c:lblAlgn val="ctr"/>
        <c:lblOffset val="100"/>
        <c:noMultiLvlLbl val="0"/>
      </c:catAx>
      <c:valAx>
        <c:axId val="84862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4861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002_POR_FUENTE DE FINANC_SMN'!A1"/><Relationship Id="rId7" Type="http://schemas.openxmlformats.org/officeDocument/2006/relationships/hyperlink" Target="#CAT_PRES!A1"/><Relationship Id="rId12" Type="http://schemas.openxmlformats.org/officeDocument/2006/relationships/image" Target="../media/image5.png"/><Relationship Id="rId2" Type="http://schemas.openxmlformats.org/officeDocument/2006/relationships/hyperlink" Target="#'002_POR_GEN&#201;RICA_SMN'!A1"/><Relationship Id="rId1" Type="http://schemas.openxmlformats.org/officeDocument/2006/relationships/hyperlink" Target="#'002_PIA_PIM_SMN'!A1"/><Relationship Id="rId6" Type="http://schemas.openxmlformats.org/officeDocument/2006/relationships/hyperlink" Target="#PREP_POR_PP!A1"/><Relationship Id="rId11" Type="http://schemas.openxmlformats.org/officeDocument/2006/relationships/image" Target="../media/image4.png"/><Relationship Id="rId5" Type="http://schemas.openxmlformats.org/officeDocument/2006/relationships/hyperlink" Target="#'002_POR_PRODUCTO_SMN'!A1"/><Relationship Id="rId10" Type="http://schemas.openxmlformats.org/officeDocument/2006/relationships/image" Target="../media/image3.jpeg"/><Relationship Id="rId4" Type="http://schemas.openxmlformats.org/officeDocument/2006/relationships/hyperlink" Target="#'002_POR_ESPECIFICA_GASTO_SMN'!A1"/><Relationship Id="rId9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hyperlink" Target="#INICIO!A1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INICIO!A1"/><Relationship Id="rId1" Type="http://schemas.openxmlformats.org/officeDocument/2006/relationships/chart" Target="../charts/chart2.xml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INICIO!A1"/><Relationship Id="rId1" Type="http://schemas.openxmlformats.org/officeDocument/2006/relationships/chart" Target="../charts/chart6.xml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6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#INICIO!A1"/><Relationship Id="rId5" Type="http://schemas.openxmlformats.org/officeDocument/2006/relationships/chart" Target="../charts/chart10.xml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6.png"/><Relationship Id="rId1" Type="http://schemas.openxmlformats.org/officeDocument/2006/relationships/hyperlink" Target="#INICIO!A1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6.png"/><Relationship Id="rId1" Type="http://schemas.openxmlformats.org/officeDocument/2006/relationships/hyperlink" Target="#INICIO!A1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306311</xdr:colOff>
      <xdr:row>11</xdr:row>
      <xdr:rowOff>54597</xdr:rowOff>
    </xdr:from>
    <xdr:ext cx="6498166" cy="843693"/>
    <xdr:sp macro="" textlink="">
      <xdr:nvSpPr>
        <xdr:cNvPr id="2" name="1 CuadroTexto"/>
        <xdr:cNvSpPr txBox="1"/>
      </xdr:nvSpPr>
      <xdr:spPr>
        <a:xfrm>
          <a:off x="7825458" y="1780303"/>
          <a:ext cx="6498166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EJECUCIÓN PRESUPUESTAL DEL PROGRAMA SALUD MATERNO NEONATAL (SMN)</a:t>
          </a:r>
        </a:p>
      </xdr:txBody>
    </xdr:sp>
    <xdr:clientData/>
  </xdr:oneCellAnchor>
  <xdr:oneCellAnchor>
    <xdr:from>
      <xdr:col>6</xdr:col>
      <xdr:colOff>513620</xdr:colOff>
      <xdr:row>7</xdr:row>
      <xdr:rowOff>11205</xdr:rowOff>
    </xdr:from>
    <xdr:ext cx="3087158" cy="468013"/>
    <xdr:sp macro="" textlink="">
      <xdr:nvSpPr>
        <xdr:cNvPr id="3" name="2 CuadroTexto"/>
        <xdr:cNvSpPr txBox="1"/>
      </xdr:nvSpPr>
      <xdr:spPr>
        <a:xfrm>
          <a:off x="11204032" y="1109381"/>
          <a:ext cx="3087158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rgbClr val="00B050"/>
              </a:solidFill>
            </a:rPr>
            <a:t>MARZO 2017</a:t>
          </a:r>
        </a:p>
      </xdr:txBody>
    </xdr:sp>
    <xdr:clientData/>
  </xdr:oneCellAnchor>
  <xdr:twoCellAnchor>
    <xdr:from>
      <xdr:col>1</xdr:col>
      <xdr:colOff>201084</xdr:colOff>
      <xdr:row>5</xdr:row>
      <xdr:rowOff>112059</xdr:rowOff>
    </xdr:from>
    <xdr:to>
      <xdr:col>13</xdr:col>
      <xdr:colOff>0</xdr:colOff>
      <xdr:row>5</xdr:row>
      <xdr:rowOff>112059</xdr:rowOff>
    </xdr:to>
    <xdr:cxnSp macro="">
      <xdr:nvCxnSpPr>
        <xdr:cNvPr id="4" name="3 Conector recto"/>
        <xdr:cNvCxnSpPr/>
      </xdr:nvCxnSpPr>
      <xdr:spPr>
        <a:xfrm flipV="1">
          <a:off x="810684" y="921684"/>
          <a:ext cx="15086541" cy="0"/>
        </a:xfrm>
        <a:prstGeom prst="line">
          <a:avLst/>
        </a:prstGeom>
        <a:ln>
          <a:solidFill>
            <a:schemeClr val="bg2"/>
          </a:soli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205322</xdr:colOff>
      <xdr:row>6</xdr:row>
      <xdr:rowOff>0</xdr:rowOff>
    </xdr:from>
    <xdr:to>
      <xdr:col>13</xdr:col>
      <xdr:colOff>0</xdr:colOff>
      <xdr:row>6</xdr:row>
      <xdr:rowOff>0</xdr:rowOff>
    </xdr:to>
    <xdr:cxnSp macro="">
      <xdr:nvCxnSpPr>
        <xdr:cNvPr id="5" name="4 Conector recto"/>
        <xdr:cNvCxnSpPr/>
      </xdr:nvCxnSpPr>
      <xdr:spPr>
        <a:xfrm flipV="1">
          <a:off x="814922" y="971550"/>
          <a:ext cx="15082303" cy="0"/>
        </a:xfrm>
        <a:prstGeom prst="line">
          <a:avLst/>
        </a:prstGeom>
        <a:ln>
          <a:solidFill>
            <a:schemeClr val="bg2"/>
          </a:soli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627528</xdr:colOff>
      <xdr:row>18</xdr:row>
      <xdr:rowOff>139752</xdr:rowOff>
    </xdr:from>
    <xdr:to>
      <xdr:col>10</xdr:col>
      <xdr:colOff>333361</xdr:colOff>
      <xdr:row>41</xdr:row>
      <xdr:rowOff>85032</xdr:rowOff>
    </xdr:to>
    <xdr:grpSp>
      <xdr:nvGrpSpPr>
        <xdr:cNvPr id="39" name="38 Grupo"/>
        <xdr:cNvGrpSpPr/>
      </xdr:nvGrpSpPr>
      <xdr:grpSpPr>
        <a:xfrm>
          <a:off x="8146675" y="2963634"/>
          <a:ext cx="6238862" cy="4024222"/>
          <a:chOff x="8438028" y="2672281"/>
          <a:chExt cx="6238862" cy="4024222"/>
        </a:xfrm>
      </xdr:grpSpPr>
      <xdr:sp macro="" textlink="">
        <xdr:nvSpPr>
          <xdr:cNvPr id="25" name="24 CuadroTexto">
            <a:hlinkClick xmlns:r="http://schemas.openxmlformats.org/officeDocument/2006/relationships" r:id="rId1"/>
          </xdr:cNvPr>
          <xdr:cNvSpPr txBox="1"/>
        </xdr:nvSpPr>
        <xdr:spPr>
          <a:xfrm>
            <a:off x="8650751" y="3610701"/>
            <a:ext cx="6026138" cy="51787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3. PP SALUD MATERNO NEONATAL:</a:t>
            </a:r>
            <a:r>
              <a:rPr lang="es-PE" sz="1200" b="1" baseline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 </a:t>
            </a:r>
            <a:r>
              <a:rPr lang="es-PE" sz="1200" b="0" baseline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PRESUPUESTO  INSTITUCIONAL DE APERTURA </a:t>
            </a:r>
            <a:r>
              <a:rPr lang="es-PE" sz="1200" b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(PIA),  PRESUPUESTO MODIFICADO (PIM) Y</a:t>
            </a:r>
            <a:r>
              <a:rPr lang="es-PE" sz="1200" b="0" baseline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 EJECUCIÓN PRESUPUESTAL , POR UNIDAD EJECUTORA </a:t>
            </a:r>
            <a:endParaRPr lang="es-PE" sz="1200" b="0">
              <a:solidFill>
                <a:schemeClr val="tx1"/>
              </a:solidFill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26" name="25 CuadroTexto">
            <a:hlinkClick xmlns:r="http://schemas.openxmlformats.org/officeDocument/2006/relationships" r:id="rId2"/>
          </xdr:cNvPr>
          <xdr:cNvSpPr txBox="1"/>
        </xdr:nvSpPr>
        <xdr:spPr>
          <a:xfrm>
            <a:off x="8650751" y="4280264"/>
            <a:ext cx="6018972" cy="51787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4. </a:t>
            </a:r>
            <a:r>
              <a:rPr lang="es-PE" sz="1200" b="1">
                <a:solidFill>
                  <a:schemeClr val="dk1"/>
                </a:solidFill>
                <a:effectLst/>
                <a:latin typeface="Calibri" pitchFamily="34" charset="0"/>
                <a:ea typeface="+mn-ea"/>
                <a:cs typeface="Calibri" pitchFamily="34" charset="0"/>
              </a:rPr>
              <a:t>PP SALUD MATERNO NEONATAL:</a:t>
            </a:r>
            <a:r>
              <a:rPr lang="es-PE" sz="1200" b="1" baseline="0">
                <a:solidFill>
                  <a:schemeClr val="dk1"/>
                </a:solidFill>
                <a:effectLst/>
                <a:latin typeface="Calibri" pitchFamily="34" charset="0"/>
                <a:ea typeface="+mn-ea"/>
                <a:cs typeface="Calibri" pitchFamily="34" charset="0"/>
              </a:rPr>
              <a:t> </a:t>
            </a:r>
            <a:r>
              <a:rPr lang="es-PE" sz="1200" b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PRESUPUESTO DISPONIBLE Y GASTO EJECUTADO POR UNIDAD EJECUTORA Y GENÉRICA DE GASTO</a:t>
            </a:r>
          </a:p>
        </xdr:txBody>
      </xdr:sp>
      <xdr:sp macro="" textlink="">
        <xdr:nvSpPr>
          <xdr:cNvPr id="27" name="26 CuadroTexto">
            <a:hlinkClick xmlns:r="http://schemas.openxmlformats.org/officeDocument/2006/relationships" r:id="rId3"/>
          </xdr:cNvPr>
          <xdr:cNvSpPr txBox="1"/>
        </xdr:nvSpPr>
        <xdr:spPr>
          <a:xfrm>
            <a:off x="8680446" y="5490882"/>
            <a:ext cx="5976850" cy="51787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6. PP SALUD MATERNO NEONATAL: </a:t>
            </a:r>
            <a:r>
              <a:rPr lang="es-PE" sz="1200" b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PRESUPUESTO DISPONIBLE Y EJECUCIÓN PRESUPUESTAL POR UNIDAD EJECUTORA Y FUENTE DE FINANCIAMIENTO</a:t>
            </a:r>
          </a:p>
        </xdr:txBody>
      </xdr:sp>
      <xdr:sp macro="" textlink="">
        <xdr:nvSpPr>
          <xdr:cNvPr id="28" name="27 CuadroTexto">
            <a:hlinkClick xmlns:r="http://schemas.openxmlformats.org/officeDocument/2006/relationships" r:id="rId4"/>
          </xdr:cNvPr>
          <xdr:cNvSpPr txBox="1"/>
        </xdr:nvSpPr>
        <xdr:spPr>
          <a:xfrm>
            <a:off x="8650750" y="4857169"/>
            <a:ext cx="6026140" cy="51787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5.  PP SALUD MATERNO NEONATAL: </a:t>
            </a:r>
            <a:r>
              <a:rPr lang="es-PE" sz="1200" b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PRESUPUESTO DISPONIBLE Y GASTO EJECUTADO POR ESPECIFICA DE GASTO Y UNIDAD EJECUTORA </a:t>
            </a:r>
          </a:p>
        </xdr:txBody>
      </xdr:sp>
      <xdr:sp macro="" textlink="">
        <xdr:nvSpPr>
          <xdr:cNvPr id="29" name="28 CuadroTexto">
            <a:hlinkClick xmlns:r="http://schemas.openxmlformats.org/officeDocument/2006/relationships" r:id="rId5"/>
          </xdr:cNvPr>
          <xdr:cNvSpPr txBox="1"/>
        </xdr:nvSpPr>
        <xdr:spPr>
          <a:xfrm>
            <a:off x="8680447" y="6178631"/>
            <a:ext cx="5988052" cy="51787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7. PP SALUD MATERNO NEONATAL: </a:t>
            </a:r>
            <a:r>
              <a:rPr lang="es-PE" sz="1200" b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PRESUPUESTO DISPONIBLE Y GASTO EJECUTADO POR ACTIVIDAD Y UNIDAD EJECUTORA POR TODA FUENTE</a:t>
            </a:r>
          </a:p>
        </xdr:txBody>
      </xdr:sp>
      <xdr:sp macro="" textlink="">
        <xdr:nvSpPr>
          <xdr:cNvPr id="30" name="29 CuadroTexto">
            <a:hlinkClick xmlns:r="http://schemas.openxmlformats.org/officeDocument/2006/relationships" r:id="rId6"/>
          </xdr:cNvPr>
          <xdr:cNvSpPr txBox="1"/>
        </xdr:nvSpPr>
        <xdr:spPr>
          <a:xfrm>
            <a:off x="8650751" y="3179712"/>
            <a:ext cx="6018972" cy="310014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2. EJECUCIÓN PRESUPUESTAL POR PROGRAMA  PRESUPUESTAL</a:t>
            </a:r>
            <a:r>
              <a:rPr lang="es-PE" sz="1200" b="1" baseline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 Y UNIDAD EJECUTORA</a:t>
            </a:r>
            <a:endParaRPr lang="es-PE" sz="1200" b="1">
              <a:solidFill>
                <a:schemeClr val="tx1"/>
              </a:solidFill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1" name="30 Flecha derecha">
            <a:hlinkClick xmlns:r="http://schemas.openxmlformats.org/officeDocument/2006/relationships" r:id="rId6"/>
          </xdr:cNvPr>
          <xdr:cNvSpPr/>
        </xdr:nvSpPr>
        <xdr:spPr>
          <a:xfrm>
            <a:off x="8438031" y="3199575"/>
            <a:ext cx="215623" cy="368283"/>
          </a:xfrm>
          <a:prstGeom prst="rightArrow">
            <a:avLst/>
          </a:prstGeom>
          <a:solidFill>
            <a:schemeClr val="accent5">
              <a:lumMod val="60000"/>
              <a:lumOff val="40000"/>
            </a:schemeClr>
          </a:solidFill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2" name="31 Flecha derecha">
            <a:hlinkClick xmlns:r="http://schemas.openxmlformats.org/officeDocument/2006/relationships" r:id="rId1"/>
          </xdr:cNvPr>
          <xdr:cNvSpPr/>
        </xdr:nvSpPr>
        <xdr:spPr>
          <a:xfrm>
            <a:off x="8440148" y="3718415"/>
            <a:ext cx="215623" cy="368283"/>
          </a:xfrm>
          <a:prstGeom prst="rightArrow">
            <a:avLst/>
          </a:prstGeom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3" name="32 Flecha derecha">
            <a:hlinkClick xmlns:r="http://schemas.openxmlformats.org/officeDocument/2006/relationships" r:id="rId2"/>
          </xdr:cNvPr>
          <xdr:cNvSpPr/>
        </xdr:nvSpPr>
        <xdr:spPr>
          <a:xfrm>
            <a:off x="8438028" y="4270363"/>
            <a:ext cx="215623" cy="368283"/>
          </a:xfrm>
          <a:prstGeom prst="rightArrow">
            <a:avLst/>
          </a:prstGeom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4" name="33 Flecha derecha">
            <a:hlinkClick xmlns:r="http://schemas.openxmlformats.org/officeDocument/2006/relationships" r:id="rId4"/>
          </xdr:cNvPr>
          <xdr:cNvSpPr/>
        </xdr:nvSpPr>
        <xdr:spPr>
          <a:xfrm>
            <a:off x="8442261" y="4861648"/>
            <a:ext cx="215623" cy="376220"/>
          </a:xfrm>
          <a:prstGeom prst="rightArrow">
            <a:avLst/>
          </a:prstGeom>
          <a:solidFill>
            <a:schemeClr val="accent5">
              <a:lumMod val="60000"/>
              <a:lumOff val="40000"/>
            </a:schemeClr>
          </a:solidFill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5" name="34 Flecha derecha">
            <a:hlinkClick xmlns:r="http://schemas.openxmlformats.org/officeDocument/2006/relationships" r:id="rId3"/>
          </xdr:cNvPr>
          <xdr:cNvSpPr/>
        </xdr:nvSpPr>
        <xdr:spPr>
          <a:xfrm>
            <a:off x="8475133" y="5592384"/>
            <a:ext cx="205676" cy="384158"/>
          </a:xfrm>
          <a:prstGeom prst="rightArrow">
            <a:avLst/>
          </a:prstGeom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6" name="35 Flecha derecha">
            <a:hlinkClick xmlns:r="http://schemas.openxmlformats.org/officeDocument/2006/relationships" r:id="rId5"/>
          </xdr:cNvPr>
          <xdr:cNvSpPr/>
        </xdr:nvSpPr>
        <xdr:spPr>
          <a:xfrm>
            <a:off x="8491928" y="6309211"/>
            <a:ext cx="205676" cy="384157"/>
          </a:xfrm>
          <a:prstGeom prst="rightArrow">
            <a:avLst/>
          </a:prstGeom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7" name="36 CuadroTexto">
            <a:hlinkClick xmlns:r="http://schemas.openxmlformats.org/officeDocument/2006/relationships" r:id="rId7"/>
          </xdr:cNvPr>
          <xdr:cNvSpPr txBox="1"/>
        </xdr:nvSpPr>
        <xdr:spPr>
          <a:xfrm>
            <a:off x="8646268" y="2715788"/>
            <a:ext cx="6018972" cy="310014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>
            <a:glow rad="63500">
              <a:schemeClr val="accent5">
                <a:satMod val="175000"/>
                <a:alpha val="40000"/>
              </a:schemeClr>
            </a:glow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PE" sz="1200" b="1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1. EJECUCIÓN</a:t>
            </a:r>
            <a:r>
              <a:rPr lang="es-PE" sz="1200" b="1" baseline="0">
                <a:solidFill>
                  <a:schemeClr val="tx1"/>
                </a:solidFill>
                <a:latin typeface="Calibri" pitchFamily="34" charset="0"/>
                <a:cs typeface="Calibri" pitchFamily="34" charset="0"/>
              </a:rPr>
              <a:t> POR CATEGORÍA PRESUPUESTAL </a:t>
            </a:r>
            <a:endParaRPr lang="es-PE" sz="1200" b="1">
              <a:solidFill>
                <a:schemeClr val="tx1"/>
              </a:solidFill>
              <a:latin typeface="Calibri" pitchFamily="34" charset="0"/>
              <a:cs typeface="Calibri" pitchFamily="34" charset="0"/>
            </a:endParaRPr>
          </a:p>
        </xdr:txBody>
      </xdr:sp>
      <xdr:sp macro="" textlink="">
        <xdr:nvSpPr>
          <xdr:cNvPr id="38" name="37 Flecha derecha">
            <a:hlinkClick xmlns:r="http://schemas.openxmlformats.org/officeDocument/2006/relationships" r:id="rId7"/>
          </xdr:cNvPr>
          <xdr:cNvSpPr/>
        </xdr:nvSpPr>
        <xdr:spPr>
          <a:xfrm>
            <a:off x="8438032" y="2672281"/>
            <a:ext cx="215623" cy="366416"/>
          </a:xfrm>
          <a:prstGeom prst="rightArrow">
            <a:avLst/>
          </a:prstGeom>
          <a:ln/>
          <a:effectLst>
            <a:glow rad="63500">
              <a:schemeClr val="accent1">
                <a:satMod val="175000"/>
                <a:alpha val="40000"/>
              </a:schemeClr>
            </a:glow>
            <a:outerShdw blurRad="152400" dist="317500" dir="5400000" sx="90000" sy="-19000" rotWithShape="0">
              <a:prstClr val="black">
                <a:alpha val="15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200">
              <a:latin typeface="Calibri" pitchFamily="34" charset="0"/>
              <a:cs typeface="Calibri" pitchFamily="34" charset="0"/>
            </a:endParaRPr>
          </a:p>
        </xdr:txBody>
      </xdr:sp>
    </xdr:grpSp>
    <xdr:clientData/>
  </xdr:twoCellAnchor>
  <xdr:twoCellAnchor editAs="oneCell">
    <xdr:from>
      <xdr:col>2</xdr:col>
      <xdr:colOff>1833441</xdr:colOff>
      <xdr:row>9</xdr:row>
      <xdr:rowOff>89647</xdr:rowOff>
    </xdr:from>
    <xdr:to>
      <xdr:col>3</xdr:col>
      <xdr:colOff>654459</xdr:colOff>
      <xdr:row>22</xdr:row>
      <xdr:rowOff>145962</xdr:rowOff>
    </xdr:to>
    <xdr:pic>
      <xdr:nvPicPr>
        <xdr:cNvPr id="41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3279000" y="1501588"/>
          <a:ext cx="2832724" cy="219663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347384</xdr:colOff>
      <xdr:row>21</xdr:row>
      <xdr:rowOff>102225</xdr:rowOff>
    </xdr:from>
    <xdr:to>
      <xdr:col>2</xdr:col>
      <xdr:colOff>3177839</xdr:colOff>
      <xdr:row>31</xdr:row>
      <xdr:rowOff>164541</xdr:rowOff>
    </xdr:to>
    <xdr:pic>
      <xdr:nvPicPr>
        <xdr:cNvPr id="42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3" y="3463990"/>
          <a:ext cx="2830455" cy="196731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1874524</xdr:colOff>
      <xdr:row>29</xdr:row>
      <xdr:rowOff>146143</xdr:rowOff>
    </xdr:from>
    <xdr:to>
      <xdr:col>3</xdr:col>
      <xdr:colOff>719354</xdr:colOff>
      <xdr:row>41</xdr:row>
      <xdr:rowOff>32746</xdr:rowOff>
    </xdr:to>
    <xdr:pic>
      <xdr:nvPicPr>
        <xdr:cNvPr id="43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083" y="5031908"/>
          <a:ext cx="2856536" cy="190366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336167</xdr:colOff>
      <xdr:row>0</xdr:row>
      <xdr:rowOff>11205</xdr:rowOff>
    </xdr:from>
    <xdr:to>
      <xdr:col>12</xdr:col>
      <xdr:colOff>549088</xdr:colOff>
      <xdr:row>5</xdr:row>
      <xdr:rowOff>89647</xdr:rowOff>
    </xdr:to>
    <xdr:grpSp>
      <xdr:nvGrpSpPr>
        <xdr:cNvPr id="6" name="5 Grupo"/>
        <xdr:cNvGrpSpPr/>
      </xdr:nvGrpSpPr>
      <xdr:grpSpPr>
        <a:xfrm>
          <a:off x="941285" y="11205"/>
          <a:ext cx="14870215" cy="862854"/>
          <a:chOff x="941285" y="11205"/>
          <a:chExt cx="14870215" cy="862854"/>
        </a:xfrm>
      </xdr:grpSpPr>
      <xdr:pic>
        <xdr:nvPicPr>
          <xdr:cNvPr id="24" name="23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92886" cy="86285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0" name="39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705971" cy="84044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4" name="43 CuadroTexto"/>
          <xdr:cNvSpPr txBox="1"/>
        </xdr:nvSpPr>
        <xdr:spPr>
          <a:xfrm>
            <a:off x="4896242" y="190501"/>
            <a:ext cx="6498166" cy="5306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400" b="1">
                <a:solidFill>
                  <a:schemeClr val="accent1">
                    <a:lumMod val="75000"/>
                  </a:schemeClr>
                </a:solidFill>
              </a:rPr>
              <a:t>GOBIERNO</a:t>
            </a:r>
            <a:r>
              <a:rPr lang="es-PE" sz="1400" b="1" baseline="0">
                <a:solidFill>
                  <a:schemeClr val="accent1">
                    <a:lumMod val="75000"/>
                  </a:schemeClr>
                </a:solidFill>
              </a:rPr>
              <a:t> REGIONAL DE CAJAMARCA</a:t>
            </a:r>
            <a:endParaRPr lang="es-PE" sz="1400" b="1">
              <a:solidFill>
                <a:schemeClr val="accent1">
                  <a:lumMod val="75000"/>
                </a:schemeClr>
              </a:solidFill>
            </a:endParaRPr>
          </a:p>
          <a:p>
            <a:pPr algn="ctr"/>
            <a:r>
              <a:rPr lang="es-PE" sz="1400" b="1">
                <a:solidFill>
                  <a:schemeClr val="accent1">
                    <a:lumMod val="75000"/>
                  </a:schemeClr>
                </a:solidFill>
              </a:rPr>
              <a:t>DIRECCIÓN REGIONAL DE SALUD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523874</xdr:colOff>
      <xdr:row>5</xdr:row>
      <xdr:rowOff>83349</xdr:rowOff>
    </xdr:to>
    <xdr:pic>
      <xdr:nvPicPr>
        <xdr:cNvPr id="7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7293" cy="892974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23812</xdr:colOff>
      <xdr:row>0</xdr:row>
      <xdr:rowOff>154778</xdr:rowOff>
    </xdr:from>
    <xdr:to>
      <xdr:col>12</xdr:col>
      <xdr:colOff>490778</xdr:colOff>
      <xdr:row>5</xdr:row>
      <xdr:rowOff>153577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7" y="154778"/>
          <a:ext cx="12980435" cy="832237"/>
        </a:xfrm>
        <a:prstGeom prst="rect">
          <a:avLst/>
        </a:prstGeom>
      </xdr:spPr>
    </xdr:pic>
    <xdr:clientData/>
  </xdr:twoCellAnchor>
  <xdr:twoCellAnchor>
    <xdr:from>
      <xdr:col>2</xdr:col>
      <xdr:colOff>827482</xdr:colOff>
      <xdr:row>34</xdr:row>
      <xdr:rowOff>152400</xdr:rowOff>
    </xdr:from>
    <xdr:to>
      <xdr:col>12</xdr:col>
      <xdr:colOff>809624</xdr:colOff>
      <xdr:row>57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281829</xdr:colOff>
      <xdr:row>19</xdr:row>
      <xdr:rowOff>158283</xdr:rowOff>
    </xdr:from>
    <xdr:to>
      <xdr:col>15</xdr:col>
      <xdr:colOff>476251</xdr:colOff>
      <xdr:row>40</xdr:row>
      <xdr:rowOff>107155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559593</xdr:colOff>
      <xdr:row>5</xdr:row>
      <xdr:rowOff>83349</xdr:rowOff>
    </xdr:to>
    <xdr:pic>
      <xdr:nvPicPr>
        <xdr:cNvPr id="5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2531" cy="916787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541734</xdr:colOff>
      <xdr:row>87</xdr:row>
      <xdr:rowOff>95250</xdr:rowOff>
    </xdr:from>
    <xdr:to>
      <xdr:col>9</xdr:col>
      <xdr:colOff>142875</xdr:colOff>
      <xdr:row>114</xdr:row>
      <xdr:rowOff>119061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404809</xdr:colOff>
      <xdr:row>0</xdr:row>
      <xdr:rowOff>59535</xdr:rowOff>
    </xdr:from>
    <xdr:to>
      <xdr:col>15</xdr:col>
      <xdr:colOff>202401</xdr:colOff>
      <xdr:row>4</xdr:row>
      <xdr:rowOff>154781</xdr:rowOff>
    </xdr:to>
    <xdr:grpSp>
      <xdr:nvGrpSpPr>
        <xdr:cNvPr id="6" name="5 Grupo"/>
        <xdr:cNvGrpSpPr/>
      </xdr:nvGrpSpPr>
      <xdr:grpSpPr>
        <a:xfrm>
          <a:off x="1690684" y="59535"/>
          <a:ext cx="14799467" cy="761996"/>
          <a:chOff x="941285" y="11205"/>
          <a:chExt cx="14799467" cy="761996"/>
        </a:xfrm>
      </xdr:grpSpPr>
      <xdr:pic>
        <xdr:nvPicPr>
          <xdr:cNvPr id="7" name="6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9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" name="10 CuadroTexto"/>
          <xdr:cNvSpPr txBox="1"/>
        </xdr:nvSpPr>
        <xdr:spPr>
          <a:xfrm>
            <a:off x="1334193" y="202407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633409</xdr:colOff>
      <xdr:row>19</xdr:row>
      <xdr:rowOff>11907</xdr:rowOff>
    </xdr:from>
    <xdr:to>
      <xdr:col>10</xdr:col>
      <xdr:colOff>83343</xdr:colOff>
      <xdr:row>39</xdr:row>
      <xdr:rowOff>71438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619123</xdr:colOff>
      <xdr:row>60</xdr:row>
      <xdr:rowOff>71436</xdr:rowOff>
    </xdr:from>
    <xdr:to>
      <xdr:col>9</xdr:col>
      <xdr:colOff>535781</xdr:colOff>
      <xdr:row>82</xdr:row>
      <xdr:rowOff>119061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23812</xdr:colOff>
      <xdr:row>0</xdr:row>
      <xdr:rowOff>0</xdr:rowOff>
    </xdr:from>
    <xdr:to>
      <xdr:col>1</xdr:col>
      <xdr:colOff>583405</xdr:colOff>
      <xdr:row>4</xdr:row>
      <xdr:rowOff>250037</xdr:rowOff>
    </xdr:to>
    <xdr:pic>
      <xdr:nvPicPr>
        <xdr:cNvPr id="7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66684"/>
          <a:ext cx="1202531" cy="916787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1309688</xdr:colOff>
      <xdr:row>31</xdr:row>
      <xdr:rowOff>47604</xdr:rowOff>
    </xdr:from>
    <xdr:to>
      <xdr:col>9</xdr:col>
      <xdr:colOff>409219</xdr:colOff>
      <xdr:row>31</xdr:row>
      <xdr:rowOff>47604</xdr:rowOff>
    </xdr:to>
    <xdr:cxnSp macro="">
      <xdr:nvCxnSpPr>
        <xdr:cNvPr id="3" name="2 Conector recto"/>
        <xdr:cNvCxnSpPr/>
      </xdr:nvCxnSpPr>
      <xdr:spPr>
        <a:xfrm flipH="1" flipV="1">
          <a:off x="2595563" y="6822260"/>
          <a:ext cx="11232000" cy="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1071548</xdr:colOff>
      <xdr:row>66</xdr:row>
      <xdr:rowOff>59520</xdr:rowOff>
    </xdr:from>
    <xdr:to>
      <xdr:col>9</xdr:col>
      <xdr:colOff>171079</xdr:colOff>
      <xdr:row>66</xdr:row>
      <xdr:rowOff>59520</xdr:rowOff>
    </xdr:to>
    <xdr:cxnSp macro="">
      <xdr:nvCxnSpPr>
        <xdr:cNvPr id="10" name="9 Conector recto"/>
        <xdr:cNvCxnSpPr/>
      </xdr:nvCxnSpPr>
      <xdr:spPr>
        <a:xfrm flipH="1" flipV="1">
          <a:off x="2357423" y="13227833"/>
          <a:ext cx="11232000" cy="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297643</xdr:colOff>
      <xdr:row>0</xdr:row>
      <xdr:rowOff>95249</xdr:rowOff>
    </xdr:from>
    <xdr:to>
      <xdr:col>13</xdr:col>
      <xdr:colOff>535766</xdr:colOff>
      <xdr:row>4</xdr:row>
      <xdr:rowOff>190495</xdr:rowOff>
    </xdr:to>
    <xdr:grpSp>
      <xdr:nvGrpSpPr>
        <xdr:cNvPr id="11" name="10 Grupo"/>
        <xdr:cNvGrpSpPr/>
      </xdr:nvGrpSpPr>
      <xdr:grpSpPr>
        <a:xfrm>
          <a:off x="1583518" y="95249"/>
          <a:ext cx="14799467" cy="761996"/>
          <a:chOff x="941285" y="11205"/>
          <a:chExt cx="14799467" cy="761996"/>
        </a:xfrm>
      </xdr:grpSpPr>
      <xdr:pic>
        <xdr:nvPicPr>
          <xdr:cNvPr id="12" name="11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12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" name="13 CuadroTexto"/>
          <xdr:cNvSpPr txBox="1"/>
        </xdr:nvSpPr>
        <xdr:spPr>
          <a:xfrm>
            <a:off x="1334193" y="202407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5947</xdr:colOff>
      <xdr:row>17</xdr:row>
      <xdr:rowOff>71436</xdr:rowOff>
    </xdr:from>
    <xdr:to>
      <xdr:col>12</xdr:col>
      <xdr:colOff>119060</xdr:colOff>
      <xdr:row>37</xdr:row>
      <xdr:rowOff>47626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76731</xdr:colOff>
      <xdr:row>0</xdr:row>
      <xdr:rowOff>59537</xdr:rowOff>
    </xdr:from>
    <xdr:to>
      <xdr:col>1</xdr:col>
      <xdr:colOff>550334</xdr:colOff>
      <xdr:row>5</xdr:row>
      <xdr:rowOff>142886</xdr:rowOff>
    </xdr:to>
    <xdr:pic>
      <xdr:nvPicPr>
        <xdr:cNvPr id="6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1" y="59537"/>
          <a:ext cx="1119186" cy="877099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253990</xdr:colOff>
      <xdr:row>0</xdr:row>
      <xdr:rowOff>52950</xdr:rowOff>
    </xdr:from>
    <xdr:to>
      <xdr:col>12</xdr:col>
      <xdr:colOff>518594</xdr:colOff>
      <xdr:row>5</xdr:row>
      <xdr:rowOff>21196</xdr:rowOff>
    </xdr:to>
    <xdr:grpSp>
      <xdr:nvGrpSpPr>
        <xdr:cNvPr id="5" name="4 Grupo"/>
        <xdr:cNvGrpSpPr/>
      </xdr:nvGrpSpPr>
      <xdr:grpSpPr>
        <a:xfrm>
          <a:off x="1539865" y="52950"/>
          <a:ext cx="13599604" cy="801684"/>
          <a:chOff x="1173734" y="11205"/>
          <a:chExt cx="14212810" cy="761996"/>
        </a:xfrm>
      </xdr:grpSpPr>
      <xdr:pic>
        <xdr:nvPicPr>
          <xdr:cNvPr id="7" name="6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64406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7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734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" name="9 CuadroTexto"/>
          <xdr:cNvSpPr txBox="1"/>
        </xdr:nvSpPr>
        <xdr:spPr>
          <a:xfrm>
            <a:off x="1334193" y="255322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68792</xdr:colOff>
      <xdr:row>31</xdr:row>
      <xdr:rowOff>165100</xdr:rowOff>
    </xdr:from>
    <xdr:to>
      <xdr:col>6</xdr:col>
      <xdr:colOff>859367</xdr:colOff>
      <xdr:row>40</xdr:row>
      <xdr:rowOff>101072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6085</xdr:colOff>
      <xdr:row>52</xdr:row>
      <xdr:rowOff>247649</xdr:rowOff>
    </xdr:from>
    <xdr:to>
      <xdr:col>6</xdr:col>
      <xdr:colOff>921014</xdr:colOff>
      <xdr:row>64</xdr:row>
      <xdr:rowOff>151870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63499</xdr:colOff>
      <xdr:row>42</xdr:row>
      <xdr:rowOff>95250</xdr:rowOff>
    </xdr:from>
    <xdr:to>
      <xdr:col>6</xdr:col>
      <xdr:colOff>854074</xdr:colOff>
      <xdr:row>50</xdr:row>
      <xdr:rowOff>264055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10583</xdr:colOff>
      <xdr:row>0</xdr:row>
      <xdr:rowOff>158748</xdr:rowOff>
    </xdr:from>
    <xdr:to>
      <xdr:col>14</xdr:col>
      <xdr:colOff>195768</xdr:colOff>
      <xdr:row>6</xdr:row>
      <xdr:rowOff>38485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1750" y="158748"/>
          <a:ext cx="12980435" cy="832237"/>
        </a:xfrm>
        <a:prstGeom prst="rect">
          <a:avLst/>
        </a:prstGeom>
      </xdr:spPr>
    </xdr:pic>
    <xdr:clientData/>
  </xdr:twoCellAnchor>
  <xdr:twoCellAnchor>
    <xdr:from>
      <xdr:col>2</xdr:col>
      <xdr:colOff>77390</xdr:colOff>
      <xdr:row>18</xdr:row>
      <xdr:rowOff>154782</xdr:rowOff>
    </xdr:from>
    <xdr:to>
      <xdr:col>6</xdr:col>
      <xdr:colOff>845343</xdr:colOff>
      <xdr:row>30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2</xdr:row>
      <xdr:rowOff>59530</xdr:rowOff>
    </xdr:from>
    <xdr:to>
      <xdr:col>1</xdr:col>
      <xdr:colOff>365000</xdr:colOff>
      <xdr:row>6</xdr:row>
      <xdr:rowOff>166686</xdr:rowOff>
    </xdr:to>
    <xdr:pic>
      <xdr:nvPicPr>
        <xdr:cNvPr id="7" name="Picture 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905"/>
          <a:ext cx="1007938" cy="7739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83363</xdr:rowOff>
    </xdr:from>
    <xdr:to>
      <xdr:col>1</xdr:col>
      <xdr:colOff>559593</xdr:colOff>
      <xdr:row>6</xdr:row>
      <xdr:rowOff>25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63"/>
          <a:ext cx="1202531" cy="916787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357189</xdr:colOff>
      <xdr:row>1</xdr:row>
      <xdr:rowOff>35719</xdr:rowOff>
    </xdr:from>
    <xdr:to>
      <xdr:col>13</xdr:col>
      <xdr:colOff>762000</xdr:colOff>
      <xdr:row>5</xdr:row>
      <xdr:rowOff>130965</xdr:rowOff>
    </xdr:to>
    <xdr:grpSp>
      <xdr:nvGrpSpPr>
        <xdr:cNvPr id="6" name="5 Grupo"/>
        <xdr:cNvGrpSpPr/>
      </xdr:nvGrpSpPr>
      <xdr:grpSpPr>
        <a:xfrm>
          <a:off x="1643064" y="202407"/>
          <a:ext cx="15275717" cy="761996"/>
          <a:chOff x="941285" y="11205"/>
          <a:chExt cx="14799467" cy="761996"/>
        </a:xfrm>
      </xdr:grpSpPr>
      <xdr:pic>
        <xdr:nvPicPr>
          <xdr:cNvPr id="7" name="6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7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8 CuadroTexto"/>
          <xdr:cNvSpPr txBox="1"/>
        </xdr:nvSpPr>
        <xdr:spPr>
          <a:xfrm>
            <a:off x="1334193" y="202407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136920</xdr:colOff>
      <xdr:row>109</xdr:row>
      <xdr:rowOff>9525</xdr:rowOff>
    </xdr:from>
    <xdr:to>
      <xdr:col>10</xdr:col>
      <xdr:colOff>63500</xdr:colOff>
      <xdr:row>134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625079</xdr:colOff>
      <xdr:row>17</xdr:row>
      <xdr:rowOff>11908</xdr:rowOff>
    </xdr:from>
    <xdr:to>
      <xdr:col>12</xdr:col>
      <xdr:colOff>619126</xdr:colOff>
      <xdr:row>38</xdr:row>
      <xdr:rowOff>23813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64821</xdr:colOff>
      <xdr:row>0</xdr:row>
      <xdr:rowOff>64830</xdr:rowOff>
    </xdr:from>
    <xdr:to>
      <xdr:col>1</xdr:col>
      <xdr:colOff>507999</xdr:colOff>
      <xdr:row>5</xdr:row>
      <xdr:rowOff>140242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21" y="64830"/>
          <a:ext cx="1088761" cy="869162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158749</xdr:colOff>
      <xdr:row>0</xdr:row>
      <xdr:rowOff>105833</xdr:rowOff>
    </xdr:from>
    <xdr:to>
      <xdr:col>12</xdr:col>
      <xdr:colOff>1015999</xdr:colOff>
      <xdr:row>5</xdr:row>
      <xdr:rowOff>74079</xdr:rowOff>
    </xdr:to>
    <xdr:grpSp>
      <xdr:nvGrpSpPr>
        <xdr:cNvPr id="7" name="6 Grupo"/>
        <xdr:cNvGrpSpPr/>
      </xdr:nvGrpSpPr>
      <xdr:grpSpPr>
        <a:xfrm>
          <a:off x="1449916" y="105833"/>
          <a:ext cx="13546666" cy="761996"/>
          <a:chOff x="941285" y="11205"/>
          <a:chExt cx="14799467" cy="761996"/>
        </a:xfrm>
      </xdr:grpSpPr>
      <xdr:pic>
        <xdr:nvPicPr>
          <xdr:cNvPr id="8" name="7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9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" name="10 CuadroTexto"/>
          <xdr:cNvSpPr txBox="1"/>
        </xdr:nvSpPr>
        <xdr:spPr>
          <a:xfrm>
            <a:off x="1334193" y="202407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154790</xdr:rowOff>
    </xdr:from>
    <xdr:to>
      <xdr:col>1</xdr:col>
      <xdr:colOff>559593</xdr:colOff>
      <xdr:row>6</xdr:row>
      <xdr:rowOff>71452</xdr:rowOff>
    </xdr:to>
    <xdr:pic>
      <xdr:nvPicPr>
        <xdr:cNvPr id="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90"/>
          <a:ext cx="1202531" cy="916787"/>
        </a:xfrm>
        <a:prstGeom prst="roundRect">
          <a:avLst>
            <a:gd name="adj" fmla="val 4167"/>
          </a:avLst>
        </a:prstGeom>
        <a:solidFill>
          <a:srgbClr val="FFFFFF"/>
        </a:solidFill>
        <a:ln w="38100">
          <a:noFill/>
          <a:miter lim="800000"/>
          <a:headEnd/>
          <a:tailEnd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285743</xdr:colOff>
      <xdr:row>0</xdr:row>
      <xdr:rowOff>105836</xdr:rowOff>
    </xdr:from>
    <xdr:to>
      <xdr:col>12</xdr:col>
      <xdr:colOff>836076</xdr:colOff>
      <xdr:row>5</xdr:row>
      <xdr:rowOff>74082</xdr:rowOff>
    </xdr:to>
    <xdr:grpSp>
      <xdr:nvGrpSpPr>
        <xdr:cNvPr id="4" name="3 Grupo"/>
        <xdr:cNvGrpSpPr/>
      </xdr:nvGrpSpPr>
      <xdr:grpSpPr>
        <a:xfrm>
          <a:off x="1576910" y="105836"/>
          <a:ext cx="13546666" cy="761996"/>
          <a:chOff x="941285" y="11205"/>
          <a:chExt cx="14799467" cy="761996"/>
        </a:xfrm>
      </xdr:grpSpPr>
      <xdr:pic>
        <xdr:nvPicPr>
          <xdr:cNvPr id="7" name="6 Imagen" descr="C:\Users\BGONGORAL\AppData\Local\Microsoft\Windows\Temporary Internet Files\Content.IE5\IHJ4MOH0\LOGO nuevo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18614" y="11206"/>
            <a:ext cx="822138" cy="7619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7 Imagen" descr="C:\Users\BGONGORAL\AppData\Local\Microsoft\Windows\Temporary Internet Files\Content.IE5\WITW17UV\Logo GRC.bmp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285" y="11205"/>
            <a:ext cx="619123" cy="73818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8 CuadroTexto"/>
          <xdr:cNvSpPr txBox="1"/>
        </xdr:nvSpPr>
        <xdr:spPr>
          <a:xfrm>
            <a:off x="1334193" y="202407"/>
            <a:ext cx="13549313" cy="4207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GOBIERNO</a:t>
            </a:r>
            <a:r>
              <a:rPr lang="es-PE" sz="1100" b="1" baseline="0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 REGIONAL DE CAJAMARCA</a:t>
            </a:r>
            <a:endParaRPr lang="es-PE" sz="1100" b="1">
              <a:solidFill>
                <a:schemeClr val="accent1">
                  <a:lumMod val="75000"/>
                </a:schemeClr>
              </a:solidFill>
              <a:latin typeface="DejaVu Sans Condensed" pitchFamily="34" charset="0"/>
              <a:ea typeface="DejaVu Sans Condensed" pitchFamily="34" charset="0"/>
              <a:cs typeface="DejaVu Sans Condensed" pitchFamily="34" charset="0"/>
            </a:endParaRPr>
          </a:p>
          <a:p>
            <a:pPr algn="ctr"/>
            <a:r>
              <a:rPr lang="es-PE" sz="1100" b="1">
                <a:solidFill>
                  <a:schemeClr val="accent1">
                    <a:lumMod val="75000"/>
                  </a:schemeClr>
                </a:solidFill>
                <a:latin typeface="DejaVu Sans Condensed" pitchFamily="34" charset="0"/>
                <a:ea typeface="DejaVu Sans Condensed" pitchFamily="34" charset="0"/>
                <a:cs typeface="DejaVu Sans Condensed" pitchFamily="34" charset="0"/>
              </a:rPr>
              <a:t>DIRECCIÓN REGIONAL DE SALUD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showRowColHeaders="0" tabSelected="1" zoomScale="85" zoomScaleNormal="85" workbookViewId="0"/>
  </sheetViews>
  <sheetFormatPr baseColWidth="10" defaultColWidth="9.140625" defaultRowHeight="12.75"/>
  <cols>
    <col min="1" max="1" width="9.140625" style="2"/>
    <col min="2" max="2" width="12.570312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1:28" customFormat="1">
      <c r="A1" s="2"/>
      <c r="C1" s="1"/>
      <c r="K1" s="77"/>
      <c r="L1" s="77"/>
      <c r="M1" s="77"/>
      <c r="N1" s="77"/>
      <c r="O1" s="77"/>
      <c r="P1" s="77"/>
      <c r="Q1" s="159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customFormat="1">
      <c r="K2" s="77"/>
      <c r="L2" s="77"/>
      <c r="M2" s="77"/>
      <c r="N2" s="77"/>
      <c r="O2" s="77"/>
      <c r="P2" s="77"/>
      <c r="Q2" s="1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customFormat="1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customFormat="1"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customFormat="1">
      <c r="C5" s="1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customFormat="1">
      <c r="A6" s="20"/>
      <c r="B6" s="20"/>
      <c r="C6" s="113"/>
      <c r="D6" s="20"/>
      <c r="E6" s="20"/>
      <c r="F6" s="20"/>
      <c r="G6" s="20"/>
      <c r="H6" s="20"/>
      <c r="I6" s="20"/>
      <c r="J6" s="20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>
      <c r="B7" s="11"/>
      <c r="C7" s="11"/>
      <c r="D7" s="11"/>
      <c r="E7" s="11"/>
      <c r="F7" s="11"/>
      <c r="G7" s="11"/>
      <c r="H7" s="11"/>
      <c r="I7" s="11"/>
      <c r="J7" s="11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</row>
    <row r="8" spans="1:28">
      <c r="B8" s="11"/>
      <c r="C8" s="11"/>
      <c r="D8" s="11"/>
      <c r="E8" s="11"/>
      <c r="F8" s="11"/>
      <c r="G8" s="11"/>
      <c r="H8" s="11"/>
      <c r="I8" s="11"/>
      <c r="J8" s="11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</row>
    <row r="9" spans="1:28">
      <c r="B9" s="11"/>
      <c r="C9" s="11"/>
      <c r="D9" s="10"/>
      <c r="G9" s="4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:28">
      <c r="B10" s="11"/>
      <c r="C10" s="11"/>
      <c r="D10" s="10"/>
      <c r="E10" s="3"/>
      <c r="F10" s="6"/>
      <c r="G10" s="4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</row>
    <row r="11" spans="1:28">
      <c r="B11" s="11"/>
      <c r="C11" s="11"/>
      <c r="D11" s="10"/>
      <c r="E11" s="3"/>
      <c r="F11" s="6"/>
      <c r="G11" s="4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28">
      <c r="B12" s="5"/>
      <c r="C12" s="11"/>
      <c r="D12" s="5"/>
      <c r="E12" s="3"/>
      <c r="F12" s="6"/>
      <c r="G12" s="4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</row>
    <row r="13" spans="1:28">
      <c r="B13" s="5"/>
      <c r="C13" s="11"/>
      <c r="D13" s="5"/>
      <c r="E13" s="3"/>
      <c r="F13" s="6"/>
      <c r="G13" s="4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28">
      <c r="B14" s="3"/>
      <c r="C14" s="11"/>
      <c r="D14" s="5"/>
      <c r="E14" s="3"/>
      <c r="F14" s="6"/>
      <c r="G14" s="4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5" spans="1:28">
      <c r="B15" s="3"/>
      <c r="C15" s="11"/>
      <c r="D15" s="5"/>
      <c r="E15" s="3"/>
      <c r="F15" s="6"/>
      <c r="G15" s="4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>
      <c r="B16" s="3"/>
      <c r="C16" s="11"/>
      <c r="D16" s="5"/>
      <c r="E16" s="3"/>
      <c r="F16" s="6"/>
      <c r="G16" s="4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2:28">
      <c r="B17" s="3"/>
      <c r="C17" s="11"/>
      <c r="D17" s="5"/>
      <c r="E17" s="3"/>
      <c r="F17" s="6"/>
      <c r="G17" s="4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2:28">
      <c r="B18" s="3"/>
      <c r="C18" s="11"/>
      <c r="D18" s="5"/>
      <c r="E18" s="3"/>
      <c r="F18" s="6"/>
      <c r="G18" s="4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</row>
    <row r="19" spans="2:28">
      <c r="B19" s="3"/>
      <c r="C19" s="11"/>
      <c r="D19" s="5"/>
      <c r="E19" s="3"/>
      <c r="F19" s="6"/>
      <c r="G19" s="4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2:28" ht="15" customHeight="1">
      <c r="B20" s="3"/>
      <c r="C20" s="11"/>
      <c r="D20" s="5"/>
      <c r="E20" s="7"/>
      <c r="F20" s="7"/>
      <c r="G20" s="4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</row>
    <row r="21" spans="2:28" ht="15" customHeight="1">
      <c r="B21" s="3"/>
      <c r="C21" s="11"/>
      <c r="D21" s="5"/>
      <c r="E21" s="7"/>
      <c r="F21" s="7"/>
      <c r="G21" s="4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2:28" ht="15" customHeight="1">
      <c r="B22" s="3"/>
      <c r="C22" s="11"/>
      <c r="D22" s="5"/>
      <c r="E22" s="4"/>
      <c r="F22" s="4"/>
      <c r="G22" s="4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</row>
    <row r="23" spans="2:28" ht="15" customHeight="1">
      <c r="B23" s="3"/>
      <c r="C23" s="11"/>
      <c r="D23" s="18"/>
      <c r="E23" s="4"/>
      <c r="F23" s="4"/>
      <c r="G23" s="4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2:28" ht="15" customHeight="1">
      <c r="B24" s="5"/>
      <c r="C24" s="11"/>
      <c r="D24" s="5"/>
      <c r="E24" s="4"/>
      <c r="F24" s="4"/>
      <c r="G24" s="4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</row>
    <row r="25" spans="2:28" ht="15" customHeight="1">
      <c r="B25" s="5"/>
      <c r="C25" s="11"/>
      <c r="D25" s="5"/>
      <c r="E25" s="4"/>
      <c r="F25" s="4"/>
      <c r="G25" s="4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</row>
    <row r="26" spans="2:28" ht="15" customHeight="1">
      <c r="B26" s="5"/>
      <c r="C26" s="11"/>
      <c r="D26" s="5"/>
      <c r="E26" s="4"/>
      <c r="F26" s="4"/>
      <c r="G26" s="4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</row>
    <row r="27" spans="2:28" ht="15" customHeight="1">
      <c r="B27" s="5"/>
      <c r="C27" s="11"/>
      <c r="D27" s="5"/>
      <c r="E27" s="4"/>
      <c r="F27" s="4"/>
      <c r="G27" s="4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2:28" ht="15" customHeight="1">
      <c r="B28" s="5"/>
      <c r="C28" s="11"/>
      <c r="D28" s="5"/>
      <c r="E28" s="4"/>
      <c r="F28" s="4"/>
      <c r="G28" s="4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</row>
    <row r="29" spans="2:28" ht="15" customHeight="1">
      <c r="B29" s="5"/>
      <c r="C29" s="11"/>
      <c r="D29" s="5"/>
      <c r="E29" s="4"/>
      <c r="F29" s="4"/>
      <c r="G29" s="4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</row>
    <row r="30" spans="2:28" ht="15" customHeight="1">
      <c r="B30" s="5"/>
      <c r="C30" s="11"/>
      <c r="D30" s="5"/>
      <c r="E30" s="4"/>
      <c r="F30" s="4"/>
      <c r="G30" s="4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</row>
    <row r="31" spans="2:28" ht="15" customHeight="1">
      <c r="B31" s="13"/>
      <c r="C31" s="11"/>
      <c r="D31" s="5"/>
      <c r="E31"/>
      <c r="F31" s="4"/>
      <c r="G31" s="4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2:28" ht="15" customHeight="1">
      <c r="B32" s="13"/>
      <c r="C32"/>
      <c r="D32" s="5"/>
      <c r="E32" s="4"/>
      <c r="F32" s="4"/>
      <c r="G32" s="4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</row>
    <row r="33" spans="2:28" ht="15" customHeight="1">
      <c r="B33" s="13"/>
      <c r="C33" s="11"/>
      <c r="D33" s="5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2:28">
      <c r="B34" s="13"/>
      <c r="C34" s="11"/>
      <c r="D34" s="5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</row>
    <row r="35" spans="2:28">
      <c r="B35" s="11"/>
      <c r="C35" s="11"/>
      <c r="D35" s="10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</row>
    <row r="36" spans="2:28">
      <c r="B36" s="11"/>
      <c r="C36" s="11"/>
      <c r="D36" s="10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</row>
    <row r="37" spans="2:28">
      <c r="B37" s="11"/>
      <c r="C37"/>
      <c r="D37" s="10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</row>
    <row r="38" spans="2:28">
      <c r="C38" s="1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</row>
    <row r="39" spans="2:28"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2:28"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</row>
    <row r="41" spans="2:28"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</row>
    <row r="42" spans="2:28"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</row>
    <row r="43" spans="2:28">
      <c r="E43" s="10"/>
      <c r="F43" s="10"/>
      <c r="G43" s="10"/>
      <c r="H43" s="10"/>
      <c r="I43" s="10"/>
      <c r="J43" s="10"/>
      <c r="K43" s="10"/>
      <c r="L43" s="10"/>
      <c r="M43" s="10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2:28">
      <c r="E44" s="10"/>
      <c r="F44" s="10"/>
      <c r="G44" s="10"/>
      <c r="H44" s="10"/>
      <c r="I44" s="10"/>
      <c r="J44" s="10"/>
      <c r="K44" s="10"/>
      <c r="L44" s="10"/>
      <c r="M44" s="10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2:28">
      <c r="E45" s="10"/>
      <c r="F45" s="10"/>
      <c r="G45" s="10"/>
      <c r="H45" s="10"/>
      <c r="I45" s="10"/>
      <c r="J45" s="10"/>
      <c r="K45" s="10"/>
      <c r="L45" s="10"/>
      <c r="M45" s="10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2:28">
      <c r="E46" s="10"/>
      <c r="F46" s="10"/>
      <c r="G46" s="10"/>
      <c r="H46" s="10"/>
      <c r="I46" s="204" t="s">
        <v>200</v>
      </c>
      <c r="J46" s="10"/>
      <c r="K46" s="10"/>
      <c r="L46" s="10"/>
      <c r="M46" s="10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</row>
    <row r="47" spans="2:28">
      <c r="E47" s="10"/>
      <c r="F47" s="10"/>
      <c r="G47" s="10"/>
      <c r="H47" s="10"/>
      <c r="I47" s="205" t="s">
        <v>201</v>
      </c>
      <c r="J47" s="10"/>
      <c r="K47" s="10"/>
      <c r="L47" s="10"/>
      <c r="M47" s="10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</row>
    <row r="48" spans="2:28">
      <c r="E48" s="10"/>
      <c r="F48" s="10"/>
      <c r="G48" s="10"/>
      <c r="H48" s="10"/>
      <c r="I48" s="10"/>
      <c r="J48" s="10"/>
      <c r="K48" s="10"/>
      <c r="L48" s="10"/>
      <c r="M48" s="10"/>
    </row>
    <row r="49" spans="5:13">
      <c r="E49" s="10"/>
      <c r="F49" s="10"/>
      <c r="G49" s="10"/>
      <c r="H49" s="10"/>
      <c r="I49" s="10"/>
      <c r="J49" s="10"/>
      <c r="K49" s="10"/>
      <c r="L49" s="10"/>
      <c r="M49" s="10"/>
    </row>
    <row r="50" spans="5:13">
      <c r="G50" s="159"/>
      <c r="H50" s="159"/>
      <c r="I50" s="159"/>
      <c r="J50" s="159"/>
      <c r="K50" s="159"/>
      <c r="L50" s="159"/>
      <c r="M50" s="159"/>
    </row>
    <row r="51" spans="5:13">
      <c r="G51" s="159"/>
      <c r="H51" s="159"/>
      <c r="I51" s="159"/>
      <c r="J51" s="159"/>
      <c r="K51" s="159"/>
      <c r="L51" s="159"/>
      <c r="M51" s="159"/>
    </row>
    <row r="52" spans="5:13">
      <c r="G52" s="159"/>
      <c r="H52" s="159"/>
      <c r="I52" s="159"/>
      <c r="J52" s="159"/>
      <c r="K52" s="159"/>
      <c r="L52" s="159"/>
      <c r="M52" s="159"/>
    </row>
    <row r="53" spans="5:13">
      <c r="G53" s="159"/>
      <c r="H53" s="159"/>
      <c r="I53" s="159"/>
      <c r="J53" s="159"/>
      <c r="K53" s="159"/>
      <c r="L53" s="159"/>
      <c r="M53" s="159"/>
    </row>
    <row r="54" spans="5:13">
      <c r="G54" s="159"/>
      <c r="H54" s="159"/>
      <c r="I54" s="159"/>
      <c r="J54" s="159"/>
      <c r="K54" s="159"/>
      <c r="L54" s="159"/>
      <c r="M54" s="159"/>
    </row>
  </sheetData>
  <sheetProtection password="CA9F" sheet="1" objects="1" scenarios="1"/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6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baseColWidth="10" defaultColWidth="9.140625" defaultRowHeight="12.75"/>
  <cols>
    <col min="1" max="2" width="9.7109375" style="2" customWidth="1"/>
    <col min="3" max="3" width="36.5703125" style="2" customWidth="1"/>
    <col min="4" max="12" width="16.7109375" style="2" customWidth="1"/>
    <col min="13" max="13" width="15.85546875" style="2" customWidth="1"/>
    <col min="14" max="17" width="10.7109375" style="2" customWidth="1"/>
    <col min="18" max="18" width="10.7109375" style="159" customWidth="1"/>
    <col min="19" max="22" width="9.140625" style="159"/>
    <col min="23" max="16384" width="9.140625" style="2"/>
  </cols>
  <sheetData>
    <row r="1" spans="3:22" customFormat="1">
      <c r="C1" s="1"/>
      <c r="R1" s="77"/>
      <c r="S1" s="77"/>
      <c r="T1" s="77"/>
      <c r="U1" s="77"/>
      <c r="V1" s="77"/>
    </row>
    <row r="2" spans="3:22" customFormat="1">
      <c r="R2" s="77"/>
      <c r="S2" s="77"/>
      <c r="T2" s="77"/>
      <c r="U2" s="77"/>
      <c r="V2" s="77"/>
    </row>
    <row r="3" spans="3:22" customFormat="1">
      <c r="R3" s="77"/>
      <c r="S3" s="77"/>
      <c r="T3" s="77"/>
      <c r="U3" s="77"/>
      <c r="V3" s="77"/>
    </row>
    <row r="4" spans="3:22" customFormat="1">
      <c r="R4" s="77"/>
      <c r="S4" s="77"/>
      <c r="T4" s="77"/>
      <c r="U4" s="77"/>
      <c r="V4" s="77"/>
    </row>
    <row r="5" spans="3:22" customFormat="1">
      <c r="C5" s="1"/>
      <c r="R5" s="77"/>
      <c r="S5" s="77"/>
      <c r="T5" s="77"/>
      <c r="U5" s="77"/>
      <c r="V5" s="77"/>
    </row>
    <row r="6" spans="3:22" customFormat="1">
      <c r="C6" s="1"/>
      <c r="R6" s="77"/>
      <c r="S6" s="77"/>
      <c r="T6" s="77"/>
      <c r="U6" s="77"/>
      <c r="V6" s="77"/>
    </row>
    <row r="7" spans="3:22" customForma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77"/>
      <c r="S7" s="77"/>
      <c r="T7" s="77"/>
      <c r="U7" s="77"/>
      <c r="V7" s="77"/>
    </row>
    <row r="8" spans="3:22" customFormat="1" ht="20.25" customHeight="1">
      <c r="C8" s="222" t="s">
        <v>224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R8" s="77"/>
      <c r="S8" s="77"/>
      <c r="T8" s="77"/>
      <c r="U8" s="77"/>
      <c r="V8" s="77"/>
    </row>
    <row r="9" spans="3:22" customFormat="1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R9" s="77"/>
      <c r="S9" s="77"/>
      <c r="T9" s="77"/>
      <c r="U9" s="77"/>
      <c r="V9" s="77"/>
    </row>
    <row r="10" spans="3:22" customFormat="1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R10" s="77"/>
      <c r="S10" s="77"/>
      <c r="T10" s="77"/>
      <c r="U10" s="77"/>
      <c r="V10" s="77"/>
    </row>
    <row r="11" spans="3:22" customFormat="1" ht="16.5">
      <c r="C11" s="165"/>
      <c r="D11" s="46"/>
      <c r="E11" s="46"/>
      <c r="F11" s="46"/>
      <c r="G11" s="46"/>
      <c r="R11" s="77"/>
      <c r="S11" s="77"/>
      <c r="T11" s="77"/>
      <c r="U11" s="77"/>
      <c r="V11" s="77"/>
    </row>
    <row r="12" spans="3:22" customFormat="1" ht="15.75" customHeight="1">
      <c r="C12" s="223" t="s">
        <v>202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R12" s="77"/>
      <c r="S12" s="77"/>
      <c r="T12" s="77"/>
      <c r="U12" s="77"/>
      <c r="V12" s="77"/>
    </row>
    <row r="13" spans="3:22" customFormat="1" ht="15.7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R13" s="77"/>
      <c r="S13" s="77"/>
      <c r="T13" s="77"/>
      <c r="U13" s="77"/>
      <c r="V13" s="77"/>
    </row>
    <row r="14" spans="3:22" customFormat="1" ht="15.75" customHeight="1"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R14" s="77"/>
      <c r="S14" s="77"/>
      <c r="T14" s="77"/>
      <c r="U14" s="77"/>
      <c r="V14" s="77"/>
    </row>
    <row r="15" spans="3:22" customFormat="1" ht="15.75" customHeight="1"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R15" s="77"/>
      <c r="S15" s="77"/>
      <c r="T15" s="77"/>
      <c r="U15" s="77"/>
      <c r="V15" s="77"/>
    </row>
    <row r="16" spans="3:22" customFormat="1" ht="25.5" customHeight="1"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R16" s="77"/>
      <c r="S16" s="77"/>
      <c r="T16" s="77"/>
      <c r="U16" s="77"/>
      <c r="V16" s="77"/>
    </row>
    <row r="17" spans="3:23" customFormat="1" ht="26.2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R17" s="77"/>
      <c r="S17" s="77"/>
      <c r="T17" s="77"/>
      <c r="U17" s="77"/>
      <c r="V17" s="77"/>
    </row>
    <row r="18" spans="3:23" customFormat="1" ht="23.25" customHeight="1">
      <c r="C18" s="219" t="s">
        <v>225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R18" s="77"/>
      <c r="S18" s="79"/>
      <c r="T18" s="77"/>
      <c r="U18" s="77"/>
      <c r="V18" s="77"/>
    </row>
    <row r="19" spans="3:23" customFormat="1" ht="16.5">
      <c r="C19" s="46"/>
      <c r="D19" s="46"/>
      <c r="E19" s="46"/>
      <c r="F19" s="46"/>
      <c r="G19" s="46"/>
      <c r="R19" s="77"/>
      <c r="S19" s="79"/>
      <c r="T19" s="77"/>
      <c r="U19" s="77"/>
      <c r="V19" s="77"/>
    </row>
    <row r="20" spans="3:23" customFormat="1" ht="60" customHeight="1">
      <c r="C20" s="46"/>
      <c r="D20" s="46"/>
      <c r="E20" s="47" t="s">
        <v>43</v>
      </c>
      <c r="F20" s="47" t="s">
        <v>44</v>
      </c>
      <c r="G20" s="47" t="s">
        <v>45</v>
      </c>
      <c r="H20" s="47" t="s">
        <v>46</v>
      </c>
      <c r="I20" s="47" t="s">
        <v>47</v>
      </c>
      <c r="J20" s="47" t="s">
        <v>48</v>
      </c>
      <c r="K20" s="47" t="s">
        <v>68</v>
      </c>
      <c r="L20" s="47" t="s">
        <v>92</v>
      </c>
      <c r="M20" s="47" t="s">
        <v>73</v>
      </c>
      <c r="N20" s="2"/>
      <c r="O20" s="2"/>
      <c r="P20" s="2"/>
      <c r="R20" s="77"/>
      <c r="S20" s="79"/>
      <c r="T20" s="77"/>
      <c r="U20" s="77"/>
      <c r="V20" s="77"/>
    </row>
    <row r="21" spans="3:23" customFormat="1" ht="15" customHeight="1">
      <c r="C21" s="221" t="s">
        <v>193</v>
      </c>
      <c r="D21" s="170" t="s">
        <v>69</v>
      </c>
      <c r="E21" s="84">
        <v>17636823</v>
      </c>
      <c r="F21" s="84">
        <v>6315277</v>
      </c>
      <c r="G21" s="84">
        <v>5440793</v>
      </c>
      <c r="H21" s="84">
        <v>7843695</v>
      </c>
      <c r="I21" s="84">
        <v>15447905</v>
      </c>
      <c r="J21" s="84">
        <v>3068005</v>
      </c>
      <c r="K21" s="84">
        <v>3070721</v>
      </c>
      <c r="L21" s="84">
        <v>3640811</v>
      </c>
      <c r="M21" s="197">
        <v>62464030</v>
      </c>
      <c r="N21" s="2"/>
      <c r="O21" s="2"/>
      <c r="P21" s="22"/>
      <c r="Q21" s="124"/>
      <c r="R21" s="212"/>
      <c r="S21" s="213"/>
      <c r="T21" s="212"/>
      <c r="U21" s="212"/>
      <c r="V21" s="212"/>
      <c r="W21" s="124"/>
    </row>
    <row r="22" spans="3:23" customFormat="1" ht="15" customHeight="1">
      <c r="C22" s="221"/>
      <c r="D22" s="170" t="s">
        <v>14</v>
      </c>
      <c r="E22" s="84">
        <v>4251655</v>
      </c>
      <c r="F22" s="84">
        <v>1111785</v>
      </c>
      <c r="G22" s="84">
        <v>925125</v>
      </c>
      <c r="H22" s="84">
        <v>1284991</v>
      </c>
      <c r="I22" s="84">
        <v>2691788</v>
      </c>
      <c r="J22" s="84">
        <v>924244</v>
      </c>
      <c r="K22" s="84">
        <v>522841</v>
      </c>
      <c r="L22" s="84">
        <v>420852</v>
      </c>
      <c r="M22" s="197">
        <v>12133281</v>
      </c>
      <c r="N22" s="2"/>
      <c r="O22" s="2"/>
      <c r="P22" s="22"/>
      <c r="Q22" s="124"/>
      <c r="R22" s="212"/>
      <c r="S22" s="213"/>
      <c r="T22" s="212"/>
      <c r="U22" s="212"/>
      <c r="V22" s="212"/>
      <c r="W22" s="124"/>
    </row>
    <row r="23" spans="3:23" customFormat="1" ht="15" customHeight="1">
      <c r="C23" s="221"/>
      <c r="D23" s="170" t="s">
        <v>4</v>
      </c>
      <c r="E23" s="214">
        <v>0.24110000000000001</v>
      </c>
      <c r="F23" s="214">
        <v>0.17599999999999999</v>
      </c>
      <c r="G23" s="214">
        <v>0.17</v>
      </c>
      <c r="H23" s="214">
        <v>0.1638</v>
      </c>
      <c r="I23" s="214">
        <v>0.17419999999999999</v>
      </c>
      <c r="J23" s="214">
        <v>0.30130000000000001</v>
      </c>
      <c r="K23" s="214">
        <v>0.17030000000000001</v>
      </c>
      <c r="L23" s="214">
        <v>0.11559999999999999</v>
      </c>
      <c r="M23" s="215">
        <v>0.19424428747232608</v>
      </c>
      <c r="N23" s="2"/>
      <c r="O23" s="2"/>
      <c r="P23" s="22"/>
      <c r="Q23" s="124"/>
      <c r="R23" s="212"/>
      <c r="S23" s="213"/>
      <c r="T23" s="212"/>
      <c r="U23" s="212"/>
      <c r="V23" s="212"/>
      <c r="W23" s="124"/>
    </row>
    <row r="24" spans="3:23" customFormat="1" ht="15" customHeight="1">
      <c r="C24" s="221" t="s">
        <v>74</v>
      </c>
      <c r="D24" s="170" t="s">
        <v>69</v>
      </c>
      <c r="E24" s="84">
        <v>78042320</v>
      </c>
      <c r="F24" s="84">
        <v>39829311</v>
      </c>
      <c r="G24" s="84">
        <v>30207513</v>
      </c>
      <c r="H24" s="84">
        <v>25204180</v>
      </c>
      <c r="I24" s="84">
        <v>28324200</v>
      </c>
      <c r="J24" s="84">
        <v>11813205</v>
      </c>
      <c r="K24" s="84">
        <v>7836585</v>
      </c>
      <c r="L24" s="84">
        <v>16008205</v>
      </c>
      <c r="M24" s="197">
        <v>237265519</v>
      </c>
      <c r="N24" s="2"/>
      <c r="O24" s="2"/>
      <c r="P24" s="22"/>
      <c r="Q24" s="124"/>
      <c r="R24" s="212"/>
      <c r="S24" s="213"/>
      <c r="T24" s="212"/>
      <c r="U24" s="212"/>
      <c r="V24" s="212"/>
      <c r="W24" s="124"/>
    </row>
    <row r="25" spans="3:23" customFormat="1" ht="15" customHeight="1">
      <c r="C25" s="221"/>
      <c r="D25" s="170" t="s">
        <v>14</v>
      </c>
      <c r="E25" s="84">
        <v>17438479</v>
      </c>
      <c r="F25" s="84">
        <v>8853079</v>
      </c>
      <c r="G25" s="84">
        <v>6571779</v>
      </c>
      <c r="H25" s="84">
        <v>6007315</v>
      </c>
      <c r="I25" s="84">
        <v>7572962</v>
      </c>
      <c r="J25" s="84">
        <v>2732357</v>
      </c>
      <c r="K25" s="84">
        <v>1983573</v>
      </c>
      <c r="L25" s="84">
        <v>3603521</v>
      </c>
      <c r="M25" s="197">
        <v>54763065</v>
      </c>
      <c r="N25" s="2"/>
      <c r="O25" s="2"/>
      <c r="P25" s="22"/>
      <c r="Q25" s="124"/>
      <c r="R25" s="212"/>
      <c r="S25" s="213"/>
      <c r="T25" s="212"/>
      <c r="U25" s="212"/>
      <c r="V25" s="212"/>
      <c r="W25" s="124"/>
    </row>
    <row r="26" spans="3:23" customFormat="1" ht="15" customHeight="1">
      <c r="C26" s="221"/>
      <c r="D26" s="170" t="s">
        <v>4</v>
      </c>
      <c r="E26" s="214">
        <v>0.22339999999999999</v>
      </c>
      <c r="F26" s="214">
        <v>0.2223</v>
      </c>
      <c r="G26" s="214">
        <v>0.21759999999999999</v>
      </c>
      <c r="H26" s="214">
        <v>0.23830000000000001</v>
      </c>
      <c r="I26" s="214">
        <v>0.26740000000000003</v>
      </c>
      <c r="J26" s="214">
        <v>0.23130000000000001</v>
      </c>
      <c r="K26" s="214">
        <v>0.25309999999999999</v>
      </c>
      <c r="L26" s="214">
        <v>0.22509999999999999</v>
      </c>
      <c r="M26" s="215">
        <v>0.23080920156796994</v>
      </c>
      <c r="N26" s="2"/>
      <c r="O26" s="2"/>
      <c r="P26" s="22"/>
      <c r="Q26" s="124"/>
      <c r="R26" s="212"/>
      <c r="S26" s="213"/>
      <c r="T26" s="212"/>
      <c r="U26" s="212"/>
      <c r="V26" s="212"/>
      <c r="W26" s="124"/>
    </row>
    <row r="27" spans="3:23" ht="15" customHeight="1">
      <c r="C27" s="220" t="s">
        <v>194</v>
      </c>
      <c r="D27" s="170" t="s">
        <v>69</v>
      </c>
      <c r="E27" s="195">
        <v>95679143</v>
      </c>
      <c r="F27" s="195">
        <v>46144588</v>
      </c>
      <c r="G27" s="195">
        <v>35648306</v>
      </c>
      <c r="H27" s="195">
        <v>33047875</v>
      </c>
      <c r="I27" s="195">
        <v>43772105</v>
      </c>
      <c r="J27" s="195">
        <v>14881210</v>
      </c>
      <c r="K27" s="195">
        <v>10907306</v>
      </c>
      <c r="L27" s="195">
        <v>19649016</v>
      </c>
      <c r="M27" s="198">
        <v>299729549</v>
      </c>
      <c r="P27" s="22"/>
      <c r="Q27" s="22"/>
      <c r="R27" s="216"/>
      <c r="S27" s="216"/>
      <c r="T27" s="216"/>
      <c r="U27" s="216"/>
      <c r="V27" s="216"/>
      <c r="W27" s="22"/>
    </row>
    <row r="28" spans="3:23" ht="15" customHeight="1">
      <c r="C28" s="220"/>
      <c r="D28" s="170" t="s">
        <v>14</v>
      </c>
      <c r="E28" s="195">
        <v>21690134</v>
      </c>
      <c r="F28" s="195">
        <v>9964864</v>
      </c>
      <c r="G28" s="195">
        <v>7496904</v>
      </c>
      <c r="H28" s="195">
        <v>7292306</v>
      </c>
      <c r="I28" s="195">
        <v>10264750</v>
      </c>
      <c r="J28" s="195">
        <v>3656601</v>
      </c>
      <c r="K28" s="195">
        <v>2506414</v>
      </c>
      <c r="L28" s="195">
        <v>4024373</v>
      </c>
      <c r="M28" s="198">
        <v>66896346</v>
      </c>
      <c r="P28" s="22"/>
      <c r="Q28" s="22"/>
      <c r="R28" s="216"/>
      <c r="S28" s="216"/>
      <c r="T28" s="216"/>
      <c r="U28" s="216"/>
      <c r="V28" s="216"/>
      <c r="W28" s="22"/>
    </row>
    <row r="29" spans="3:23" ht="15" customHeight="1">
      <c r="C29" s="220"/>
      <c r="D29" s="170" t="s">
        <v>4</v>
      </c>
      <c r="E29" s="196">
        <v>0.22669657482195466</v>
      </c>
      <c r="F29" s="196">
        <v>0.2159487045371388</v>
      </c>
      <c r="G29" s="196">
        <v>0.21030183033101207</v>
      </c>
      <c r="H29" s="196">
        <v>0.22065884720273241</v>
      </c>
      <c r="I29" s="196">
        <v>0.23450437213380532</v>
      </c>
      <c r="J29" s="196">
        <v>0.24571933330690179</v>
      </c>
      <c r="K29" s="196">
        <v>0.22979221450282958</v>
      </c>
      <c r="L29" s="196">
        <v>0.20481295348326858</v>
      </c>
      <c r="M29" s="199">
        <v>0.22318902565058743</v>
      </c>
      <c r="P29" s="155"/>
      <c r="Q29" s="155"/>
      <c r="R29" s="217"/>
      <c r="S29" s="217"/>
      <c r="T29" s="217"/>
      <c r="U29" s="217"/>
      <c r="V29" s="217"/>
      <c r="W29" s="155"/>
    </row>
    <row r="32" spans="3:23">
      <c r="R32" s="2"/>
      <c r="S32" s="2"/>
      <c r="T32" s="2"/>
      <c r="U32" s="2"/>
      <c r="V32" s="2"/>
    </row>
    <row r="33" spans="3:16" ht="23.25" customHeight="1">
      <c r="C33" s="219" t="s">
        <v>226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7" spans="3:16">
      <c r="E37" s="2" t="s">
        <v>193</v>
      </c>
      <c r="F37" s="2" t="s">
        <v>74</v>
      </c>
    </row>
    <row r="38" spans="3:16" ht="15">
      <c r="D38" s="200" t="s">
        <v>43</v>
      </c>
      <c r="E38" s="73">
        <v>0.24110000000000001</v>
      </c>
      <c r="F38" s="73">
        <v>0.22339999999999999</v>
      </c>
    </row>
    <row r="39" spans="3:16" ht="15">
      <c r="D39" s="200" t="s">
        <v>44</v>
      </c>
      <c r="E39" s="73">
        <v>0.17599999999999999</v>
      </c>
      <c r="F39" s="73">
        <v>0.2223</v>
      </c>
    </row>
    <row r="40" spans="3:16" ht="15">
      <c r="D40" s="200" t="s">
        <v>45</v>
      </c>
      <c r="E40" s="73">
        <v>0.17</v>
      </c>
      <c r="F40" s="73">
        <v>0.21759999999999999</v>
      </c>
      <c r="G40" s="155"/>
      <c r="H40" s="155"/>
      <c r="I40" s="155"/>
      <c r="J40" s="155"/>
      <c r="K40" s="155"/>
      <c r="L40" s="155"/>
    </row>
    <row r="41" spans="3:16" ht="15">
      <c r="D41" s="200" t="s">
        <v>46</v>
      </c>
      <c r="E41" s="73">
        <v>0.1638</v>
      </c>
      <c r="F41" s="73">
        <v>0.23830000000000001</v>
      </c>
      <c r="G41" s="22"/>
      <c r="H41" s="22"/>
      <c r="I41" s="22"/>
      <c r="J41" s="22"/>
      <c r="K41" s="22"/>
      <c r="L41" s="22"/>
    </row>
    <row r="42" spans="3:16" ht="15">
      <c r="D42" s="200" t="s">
        <v>47</v>
      </c>
      <c r="E42" s="73">
        <v>0.17419999999999999</v>
      </c>
      <c r="F42" s="73">
        <v>0.26740000000000003</v>
      </c>
      <c r="G42" s="22"/>
      <c r="H42" s="22"/>
      <c r="I42" s="22"/>
      <c r="J42" s="22"/>
      <c r="K42" s="22"/>
      <c r="L42" s="22"/>
    </row>
    <row r="43" spans="3:16" ht="15">
      <c r="D43" s="200" t="s">
        <v>48</v>
      </c>
      <c r="E43" s="73">
        <v>0.30130000000000001</v>
      </c>
      <c r="F43" s="73">
        <v>0.23130000000000001</v>
      </c>
      <c r="G43" s="155"/>
      <c r="H43" s="155"/>
      <c r="I43" s="155"/>
      <c r="J43" s="155"/>
      <c r="K43" s="155"/>
      <c r="L43" s="155"/>
    </row>
    <row r="44" spans="3:16" ht="15">
      <c r="D44" s="200" t="s">
        <v>68</v>
      </c>
      <c r="E44" s="73">
        <v>0.17030000000000001</v>
      </c>
      <c r="F44" s="73">
        <v>0.25309999999999999</v>
      </c>
      <c r="G44" s="22"/>
      <c r="H44" s="22"/>
      <c r="I44" s="22"/>
      <c r="J44" s="22"/>
      <c r="K44" s="22"/>
      <c r="L44" s="22"/>
    </row>
    <row r="45" spans="3:16" ht="15">
      <c r="D45" s="200" t="s">
        <v>92</v>
      </c>
      <c r="E45" s="73">
        <v>0.11559999999999999</v>
      </c>
      <c r="F45" s="73">
        <v>0.22509999999999999</v>
      </c>
      <c r="G45" s="22"/>
      <c r="H45" s="22"/>
      <c r="I45" s="22"/>
      <c r="J45" s="22"/>
      <c r="K45" s="22"/>
      <c r="L45" s="22"/>
    </row>
    <row r="46" spans="3:16">
      <c r="E46" s="155"/>
      <c r="F46" s="155"/>
      <c r="G46" s="155"/>
      <c r="H46" s="155"/>
      <c r="I46" s="155"/>
      <c r="J46" s="155"/>
      <c r="K46" s="155"/>
      <c r="L46" s="155"/>
    </row>
    <row r="62" spans="3:3">
      <c r="C62" s="86" t="s">
        <v>201</v>
      </c>
    </row>
  </sheetData>
  <mergeCells count="7">
    <mergeCell ref="C33:P33"/>
    <mergeCell ref="C27:C29"/>
    <mergeCell ref="C24:C26"/>
    <mergeCell ref="C21:C23"/>
    <mergeCell ref="C8:P10"/>
    <mergeCell ref="C12:P16"/>
    <mergeCell ref="C18:P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AN117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8" sqref="A8"/>
    </sheetView>
  </sheetViews>
  <sheetFormatPr baseColWidth="10" defaultColWidth="9.140625" defaultRowHeight="12.75"/>
  <cols>
    <col min="1" max="2" width="9.7109375" style="2" customWidth="1"/>
    <col min="3" max="3" width="36.5703125" style="2" customWidth="1"/>
    <col min="4" max="12" width="16.7109375" style="2" customWidth="1"/>
    <col min="13" max="13" width="15.85546875" style="2" customWidth="1"/>
    <col min="14" max="17" width="10.7109375" style="2" customWidth="1"/>
    <col min="18" max="27" width="10.7109375" style="159" customWidth="1"/>
    <col min="28" max="31" width="9.140625" style="159"/>
    <col min="32" max="32" width="9.140625" style="10"/>
    <col min="33" max="33" width="12" style="10" bestFit="1" customWidth="1"/>
    <col min="34" max="34" width="11" style="10" bestFit="1" customWidth="1"/>
    <col min="35" max="35" width="10.42578125" style="10" bestFit="1" customWidth="1"/>
    <col min="36" max="40" width="9.140625" style="159"/>
    <col min="41" max="16384" width="9.140625" style="2"/>
  </cols>
  <sheetData>
    <row r="1" spans="3:40" customFormat="1">
      <c r="C1" s="1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120"/>
      <c r="AG1" s="120"/>
      <c r="AH1" s="120"/>
      <c r="AI1" s="120"/>
      <c r="AJ1" s="77"/>
      <c r="AK1" s="77"/>
      <c r="AL1" s="77"/>
      <c r="AM1" s="77"/>
      <c r="AN1" s="77"/>
    </row>
    <row r="2" spans="3:40" customFormat="1"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120"/>
      <c r="AG2" s="120"/>
      <c r="AH2" s="120"/>
      <c r="AI2" s="120"/>
      <c r="AJ2" s="77"/>
      <c r="AK2" s="77"/>
      <c r="AL2" s="77"/>
      <c r="AM2" s="77"/>
      <c r="AN2" s="77"/>
    </row>
    <row r="3" spans="3:40" customFormat="1"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120"/>
      <c r="AG3" s="120"/>
      <c r="AH3" s="120"/>
      <c r="AI3" s="120"/>
      <c r="AJ3" s="77"/>
      <c r="AK3" s="77"/>
      <c r="AL3" s="77"/>
      <c r="AM3" s="77"/>
      <c r="AN3" s="77"/>
    </row>
    <row r="4" spans="3:40" customFormat="1"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120"/>
      <c r="AG4" s="120"/>
      <c r="AH4" s="120"/>
      <c r="AI4" s="120"/>
      <c r="AJ4" s="77"/>
      <c r="AK4" s="77"/>
      <c r="AL4" s="77"/>
      <c r="AM4" s="77"/>
      <c r="AN4" s="77"/>
    </row>
    <row r="5" spans="3:40" customFormat="1">
      <c r="C5" s="1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120"/>
      <c r="AG5" s="120"/>
      <c r="AH5" s="120"/>
      <c r="AI5" s="120"/>
      <c r="AJ5" s="77"/>
      <c r="AK5" s="77"/>
      <c r="AL5" s="77"/>
      <c r="AM5" s="77"/>
      <c r="AN5" s="77"/>
    </row>
    <row r="6" spans="3:40" customFormat="1">
      <c r="C6" s="1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20"/>
      <c r="AG6" s="120"/>
      <c r="AH6" s="120"/>
      <c r="AI6" s="120"/>
      <c r="AJ6" s="77"/>
      <c r="AK6" s="77"/>
      <c r="AL6" s="77"/>
      <c r="AM6" s="77"/>
      <c r="AN6" s="77"/>
    </row>
    <row r="7" spans="3:40" customForma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120"/>
      <c r="AG7" s="120"/>
      <c r="AH7" s="120"/>
      <c r="AI7" s="120"/>
      <c r="AJ7" s="77"/>
      <c r="AK7" s="77"/>
      <c r="AL7" s="77"/>
      <c r="AM7" s="77"/>
      <c r="AN7" s="77"/>
    </row>
    <row r="8" spans="3:40" customFormat="1" ht="20.25" customHeight="1">
      <c r="C8" s="222" t="s">
        <v>227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120"/>
      <c r="AG8" s="120"/>
      <c r="AH8" s="120"/>
      <c r="AI8" s="120"/>
      <c r="AJ8" s="77"/>
      <c r="AK8" s="77"/>
      <c r="AL8" s="77"/>
      <c r="AM8" s="77"/>
      <c r="AN8" s="77"/>
    </row>
    <row r="9" spans="3:40" customFormat="1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20"/>
      <c r="AG9" s="120"/>
      <c r="AH9" s="120"/>
      <c r="AI9" s="120"/>
      <c r="AJ9" s="77"/>
      <c r="AK9" s="77"/>
      <c r="AL9" s="77"/>
      <c r="AM9" s="77"/>
      <c r="AN9" s="77"/>
    </row>
    <row r="10" spans="3:40" customFormat="1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120"/>
      <c r="AG10" s="120"/>
      <c r="AH10" s="120"/>
      <c r="AI10" s="120"/>
      <c r="AJ10" s="77"/>
      <c r="AK10" s="77"/>
      <c r="AL10" s="77"/>
      <c r="AM10" s="77"/>
      <c r="AN10" s="77"/>
    </row>
    <row r="11" spans="3:40" customFormat="1" ht="16.5">
      <c r="C11" s="21"/>
      <c r="D11" s="21"/>
      <c r="E11" s="21"/>
      <c r="F11" s="21"/>
      <c r="G11" s="21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20"/>
      <c r="AG11" s="120"/>
      <c r="AH11" s="120"/>
      <c r="AI11" s="120"/>
      <c r="AJ11" s="77"/>
      <c r="AK11" s="77"/>
      <c r="AL11" s="77"/>
      <c r="AM11" s="77"/>
      <c r="AN11" s="77"/>
    </row>
    <row r="12" spans="3:40" customFormat="1" ht="16.5">
      <c r="C12" s="46"/>
      <c r="D12" s="46"/>
      <c r="E12" s="46"/>
      <c r="F12" s="46"/>
      <c r="G12" s="46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120"/>
      <c r="AG12" s="120"/>
      <c r="AH12" s="120"/>
      <c r="AI12" s="120"/>
      <c r="AJ12" s="77"/>
      <c r="AK12" s="77"/>
      <c r="AL12" s="77"/>
      <c r="AM12" s="77"/>
      <c r="AN12" s="77"/>
    </row>
    <row r="13" spans="3:40" customFormat="1" ht="15.75" customHeight="1">
      <c r="C13" s="223" t="s">
        <v>206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120"/>
      <c r="AG13" s="120"/>
      <c r="AH13" s="120"/>
      <c r="AI13" s="120"/>
      <c r="AJ13" s="77"/>
      <c r="AK13" s="77"/>
      <c r="AL13" s="77"/>
      <c r="AM13" s="77"/>
      <c r="AN13" s="77"/>
    </row>
    <row r="14" spans="3:40" customFormat="1" ht="15.75" customHeight="1"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20"/>
      <c r="AG14" s="120"/>
      <c r="AH14" s="120"/>
      <c r="AI14" s="120"/>
      <c r="AJ14" s="77"/>
      <c r="AK14" s="77"/>
      <c r="AL14" s="77"/>
      <c r="AM14" s="77"/>
      <c r="AN14" s="77"/>
    </row>
    <row r="15" spans="3:40" customFormat="1" ht="15.75" customHeight="1"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20"/>
      <c r="AG15" s="120"/>
      <c r="AH15" s="120"/>
      <c r="AI15" s="120"/>
      <c r="AJ15" s="77"/>
      <c r="AK15" s="77"/>
      <c r="AL15" s="77"/>
      <c r="AM15" s="77"/>
      <c r="AN15" s="77"/>
    </row>
    <row r="16" spans="3:40" customFormat="1" ht="15.75" customHeight="1"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120"/>
      <c r="AG16" s="120"/>
      <c r="AH16" s="120"/>
      <c r="AI16" s="120"/>
      <c r="AJ16" s="77"/>
      <c r="AK16" s="77"/>
      <c r="AL16" s="77"/>
      <c r="AM16" s="77"/>
      <c r="AN16" s="77"/>
    </row>
    <row r="17" spans="3:40" customFormat="1" ht="26.25" customHeight="1"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120"/>
      <c r="AG17" s="120"/>
      <c r="AH17" s="120"/>
      <c r="AI17" s="120"/>
      <c r="AJ17" s="77"/>
      <c r="AK17" s="77"/>
      <c r="AL17" s="77"/>
      <c r="AM17" s="77"/>
      <c r="AN17" s="77"/>
    </row>
    <row r="18" spans="3:40" customFormat="1" ht="26.25" customHeight="1"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120"/>
      <c r="AG18" s="120"/>
      <c r="AH18" s="120"/>
      <c r="AI18" s="120"/>
      <c r="AJ18" s="77"/>
      <c r="AK18" s="77"/>
      <c r="AL18" s="77"/>
      <c r="AM18" s="77"/>
      <c r="AN18" s="77"/>
    </row>
    <row r="19" spans="3:40" customFormat="1" ht="26.25" customHeight="1">
      <c r="C19" s="219" t="s">
        <v>203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20"/>
      <c r="AG19" s="120"/>
      <c r="AH19" s="120"/>
      <c r="AI19" s="120"/>
      <c r="AJ19" s="77"/>
      <c r="AK19" s="77"/>
      <c r="AL19" s="77"/>
      <c r="AM19" s="77"/>
      <c r="AN19" s="77"/>
    </row>
    <row r="20" spans="3:40" customFormat="1" ht="16.5">
      <c r="C20" s="21"/>
      <c r="D20" s="21"/>
      <c r="E20" s="21"/>
      <c r="F20" s="21"/>
      <c r="G20" s="21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120"/>
      <c r="AG20" s="120"/>
      <c r="AH20" s="120"/>
      <c r="AI20" s="120"/>
      <c r="AJ20" s="77"/>
      <c r="AK20" s="77"/>
      <c r="AL20" s="77"/>
      <c r="AM20" s="77"/>
      <c r="AN20" s="77"/>
    </row>
    <row r="21" spans="3:40" customFormat="1" ht="16.5">
      <c r="C21" s="21"/>
      <c r="D21" s="21"/>
      <c r="E21" s="21"/>
      <c r="F21" s="21"/>
      <c r="G21" s="21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120"/>
      <c r="AG21" s="120"/>
      <c r="AH21" s="120"/>
      <c r="AI21" s="120"/>
      <c r="AJ21" s="77"/>
      <c r="AK21" s="77"/>
      <c r="AL21" s="77"/>
      <c r="AM21" s="77"/>
      <c r="AN21" s="77"/>
    </row>
    <row r="22" spans="3:40" customFormat="1" ht="16.5">
      <c r="C22" s="21"/>
      <c r="D22" s="21"/>
      <c r="E22" s="21"/>
      <c r="F22" s="21"/>
      <c r="G22" s="2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120"/>
      <c r="AG22" s="120"/>
      <c r="AH22" s="120"/>
      <c r="AI22" s="120"/>
      <c r="AJ22" s="77"/>
      <c r="AK22" s="77"/>
      <c r="AL22" s="77"/>
      <c r="AM22" s="77"/>
      <c r="AN22" s="77"/>
    </row>
    <row r="23" spans="3:40" customFormat="1" ht="16.5">
      <c r="C23" s="21"/>
      <c r="D23" s="21"/>
      <c r="E23" s="21"/>
      <c r="F23" s="21"/>
      <c r="G23" s="21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120"/>
      <c r="AG23" s="120"/>
      <c r="AH23" s="120"/>
      <c r="AI23" s="120"/>
      <c r="AJ23" s="77"/>
      <c r="AK23" s="77"/>
      <c r="AL23" s="77"/>
      <c r="AM23" s="77"/>
      <c r="AN23" s="77"/>
    </row>
    <row r="24" spans="3:40" customFormat="1" ht="16.5">
      <c r="C24" s="21"/>
      <c r="D24" s="21"/>
      <c r="E24" s="21"/>
      <c r="F24" s="21"/>
      <c r="G24" s="21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120"/>
      <c r="AG24" s="120"/>
      <c r="AH24" s="120"/>
      <c r="AI24" s="120"/>
      <c r="AJ24" s="77"/>
      <c r="AK24" s="77"/>
      <c r="AL24" s="77"/>
      <c r="AM24" s="77"/>
      <c r="AN24" s="77"/>
    </row>
    <row r="25" spans="3:40" customFormat="1" ht="16.5">
      <c r="C25" s="21"/>
      <c r="D25" s="21"/>
      <c r="E25" s="21"/>
      <c r="F25" s="21"/>
      <c r="G25" s="21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120"/>
      <c r="AG25" s="120"/>
      <c r="AH25" s="120"/>
      <c r="AI25" s="120"/>
      <c r="AJ25" s="77"/>
      <c r="AK25" s="77"/>
      <c r="AL25" s="77"/>
      <c r="AM25" s="77"/>
      <c r="AN25" s="77"/>
    </row>
    <row r="26" spans="3:40" customFormat="1" ht="16.5">
      <c r="C26" s="21"/>
      <c r="D26" s="21"/>
      <c r="E26" s="21"/>
      <c r="F26" s="21"/>
      <c r="G26" s="21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120"/>
      <c r="AG26" s="120"/>
      <c r="AH26" s="120"/>
      <c r="AI26" s="120"/>
      <c r="AJ26" s="77"/>
      <c r="AK26" s="77"/>
      <c r="AL26" s="77"/>
      <c r="AM26" s="77"/>
      <c r="AN26" s="77"/>
    </row>
    <row r="27" spans="3:40" customFormat="1" ht="16.5">
      <c r="C27" s="21"/>
      <c r="D27" s="21"/>
      <c r="E27" s="21"/>
      <c r="F27" s="21"/>
      <c r="G27" s="21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120"/>
      <c r="AG27" s="120"/>
      <c r="AH27" s="120"/>
      <c r="AI27" s="120"/>
      <c r="AJ27" s="77"/>
      <c r="AK27" s="77"/>
      <c r="AL27" s="77"/>
      <c r="AM27" s="77"/>
      <c r="AN27" s="77"/>
    </row>
    <row r="28" spans="3:40" customFormat="1" ht="16.5">
      <c r="C28" s="21"/>
      <c r="D28" s="21"/>
      <c r="E28" s="21"/>
      <c r="F28" s="21"/>
      <c r="G28" s="21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120"/>
      <c r="AG28" s="120"/>
      <c r="AH28" s="120"/>
      <c r="AI28" s="120"/>
      <c r="AJ28" s="77"/>
      <c r="AK28" s="77"/>
      <c r="AL28" s="77"/>
      <c r="AM28" s="77"/>
      <c r="AN28" s="77"/>
    </row>
    <row r="29" spans="3:40" customFormat="1" ht="16.5">
      <c r="C29" s="21"/>
      <c r="D29" s="21"/>
      <c r="E29" s="21"/>
      <c r="F29" s="21"/>
      <c r="G29" s="21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120"/>
      <c r="AG29" s="120"/>
      <c r="AH29" s="120"/>
      <c r="AI29" s="120"/>
      <c r="AJ29" s="77"/>
      <c r="AK29" s="77"/>
      <c r="AL29" s="77"/>
      <c r="AM29" s="77"/>
      <c r="AN29" s="77"/>
    </row>
    <row r="30" spans="3:40" customFormat="1" ht="16.5">
      <c r="C30" s="21"/>
      <c r="D30" s="21"/>
      <c r="E30" s="21"/>
      <c r="F30" s="21"/>
      <c r="G30" s="21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120"/>
      <c r="AG30" s="120"/>
      <c r="AH30" s="120"/>
      <c r="AI30" s="120"/>
      <c r="AJ30" s="77"/>
      <c r="AK30" s="77"/>
      <c r="AL30" s="77"/>
      <c r="AM30" s="77"/>
      <c r="AN30" s="77"/>
    </row>
    <row r="31" spans="3:40" customFormat="1" ht="16.5">
      <c r="C31" s="21"/>
      <c r="D31" s="21"/>
      <c r="E31" s="21"/>
      <c r="F31" s="21"/>
      <c r="G31" s="21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120"/>
      <c r="AG31" s="120"/>
      <c r="AH31" s="120"/>
      <c r="AI31" s="120"/>
      <c r="AJ31" s="77"/>
      <c r="AK31" s="77"/>
      <c r="AL31" s="77"/>
      <c r="AM31" s="77"/>
      <c r="AN31" s="77"/>
    </row>
    <row r="32" spans="3:40" customFormat="1" ht="16.5">
      <c r="C32" s="21"/>
      <c r="D32" s="21"/>
      <c r="E32" s="21"/>
      <c r="F32" s="21"/>
      <c r="G32" s="21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120"/>
      <c r="AG32" s="120"/>
      <c r="AH32" s="120"/>
      <c r="AI32" s="120"/>
      <c r="AJ32" s="77"/>
      <c r="AK32" s="77"/>
      <c r="AL32" s="77"/>
      <c r="AM32" s="77"/>
      <c r="AN32" s="77"/>
    </row>
    <row r="33" spans="3:40" customFormat="1" ht="16.5">
      <c r="C33" s="21"/>
      <c r="D33" s="21"/>
      <c r="E33" s="21"/>
      <c r="F33" s="21"/>
      <c r="G33" s="21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120"/>
      <c r="AG33" s="120"/>
      <c r="AH33" s="120"/>
      <c r="AI33" s="120"/>
      <c r="AJ33" s="77"/>
      <c r="AK33" s="77"/>
      <c r="AL33" s="77"/>
      <c r="AM33" s="77"/>
      <c r="AN33" s="77"/>
    </row>
    <row r="34" spans="3:40" customFormat="1" ht="16.5">
      <c r="C34" s="21"/>
      <c r="D34" s="21"/>
      <c r="E34" s="21"/>
      <c r="F34" s="21"/>
      <c r="G34" s="21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120"/>
      <c r="AG34" s="120"/>
      <c r="AH34" s="120"/>
      <c r="AI34" s="120"/>
      <c r="AJ34" s="77"/>
      <c r="AK34" s="77"/>
      <c r="AL34" s="77"/>
      <c r="AM34" s="77"/>
      <c r="AN34" s="77"/>
    </row>
    <row r="35" spans="3:40" customFormat="1" ht="16.5">
      <c r="C35" s="21"/>
      <c r="D35" s="21"/>
      <c r="E35" s="21"/>
      <c r="F35" s="21"/>
      <c r="G35" s="21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120"/>
      <c r="AG35" s="120"/>
      <c r="AH35" s="120"/>
      <c r="AI35" s="120"/>
      <c r="AJ35" s="77"/>
      <c r="AK35" s="77"/>
      <c r="AL35" s="77"/>
      <c r="AM35" s="77"/>
      <c r="AN35" s="77"/>
    </row>
    <row r="36" spans="3:40" customFormat="1" ht="16.5">
      <c r="C36" s="21"/>
      <c r="D36" s="21"/>
      <c r="E36" s="21"/>
      <c r="F36" s="21"/>
      <c r="G36" s="21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120"/>
      <c r="AG36" s="120"/>
      <c r="AH36" s="120"/>
      <c r="AI36" s="120"/>
      <c r="AJ36" s="77"/>
      <c r="AK36" s="77"/>
      <c r="AL36" s="77"/>
      <c r="AM36" s="77"/>
      <c r="AN36" s="77"/>
    </row>
    <row r="37" spans="3:40" customFormat="1" ht="16.5">
      <c r="C37" s="21"/>
      <c r="D37" s="21"/>
      <c r="E37" s="21"/>
      <c r="F37" s="21"/>
      <c r="G37" s="21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120"/>
      <c r="AG37" s="120"/>
      <c r="AH37" s="120"/>
      <c r="AI37" s="120"/>
      <c r="AJ37" s="77"/>
      <c r="AK37" s="77"/>
      <c r="AL37" s="77"/>
      <c r="AM37" s="77"/>
      <c r="AN37" s="77"/>
    </row>
    <row r="38" spans="3:40" customFormat="1" ht="16.5">
      <c r="C38" s="21"/>
      <c r="D38" s="21"/>
      <c r="E38" s="21"/>
      <c r="F38" s="21"/>
      <c r="G38" s="21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120"/>
      <c r="AG38" s="120"/>
      <c r="AH38" s="120"/>
      <c r="AI38" s="120"/>
      <c r="AJ38" s="77"/>
      <c r="AK38" s="77"/>
      <c r="AL38" s="77"/>
      <c r="AM38" s="77"/>
      <c r="AN38" s="77"/>
    </row>
    <row r="39" spans="3:40" customFormat="1" ht="16.5">
      <c r="C39" s="21"/>
      <c r="D39" s="21"/>
      <c r="E39" s="21"/>
      <c r="F39" s="21"/>
      <c r="G39" s="21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120"/>
      <c r="AG39" s="120"/>
      <c r="AH39" s="120"/>
      <c r="AI39" s="120"/>
      <c r="AJ39" s="77"/>
      <c r="AK39" s="77"/>
      <c r="AL39" s="77"/>
      <c r="AM39" s="77"/>
      <c r="AN39" s="77"/>
    </row>
    <row r="40" spans="3:40" customFormat="1" ht="16.5">
      <c r="C40" s="46"/>
      <c r="D40" s="46"/>
      <c r="E40" s="46"/>
      <c r="F40" s="46"/>
      <c r="G40" s="46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9"/>
      <c r="AE40" s="79"/>
      <c r="AF40" s="79"/>
      <c r="AG40" s="79"/>
      <c r="AH40" s="79"/>
      <c r="AI40" s="79"/>
      <c r="AJ40" s="79"/>
      <c r="AK40" s="79"/>
      <c r="AL40" s="77"/>
      <c r="AM40" s="77"/>
      <c r="AN40" s="77"/>
    </row>
    <row r="41" spans="3:40" customFormat="1" ht="16.5">
      <c r="C41" s="46"/>
      <c r="D41" s="46"/>
      <c r="E41" s="46"/>
      <c r="F41" s="46"/>
      <c r="G41" s="46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/>
      <c r="AE41" s="79"/>
      <c r="AF41" s="79"/>
      <c r="AG41" s="79"/>
      <c r="AH41" s="79"/>
      <c r="AI41" s="79"/>
      <c r="AJ41" s="79"/>
      <c r="AK41" s="79"/>
      <c r="AL41" s="77"/>
      <c r="AM41" s="77"/>
      <c r="AN41" s="77"/>
    </row>
    <row r="42" spans="3:40" customFormat="1" ht="16.5">
      <c r="C42" s="46"/>
      <c r="D42" s="46"/>
      <c r="E42" s="46"/>
      <c r="F42" s="46"/>
      <c r="G42" s="46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9"/>
      <c r="AE42" s="79"/>
      <c r="AF42" s="79"/>
      <c r="AG42" s="79"/>
      <c r="AH42" s="79"/>
      <c r="AI42" s="79"/>
      <c r="AJ42" s="79"/>
      <c r="AK42" s="79"/>
      <c r="AL42" s="77"/>
      <c r="AM42" s="77"/>
      <c r="AN42" s="77"/>
    </row>
    <row r="43" spans="3:40" customFormat="1" ht="23.25" customHeight="1">
      <c r="C43" s="219" t="s">
        <v>204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/>
      <c r="AE43" s="79"/>
      <c r="AF43" s="79"/>
      <c r="AG43" s="79"/>
      <c r="AH43" s="79"/>
      <c r="AI43" s="79"/>
      <c r="AJ43" s="79"/>
      <c r="AK43" s="79"/>
      <c r="AL43" s="77"/>
      <c r="AM43" s="77"/>
      <c r="AN43" s="77"/>
    </row>
    <row r="44" spans="3:40" customFormat="1" ht="16.5">
      <c r="C44" s="46"/>
      <c r="D44" s="46"/>
      <c r="E44" s="46"/>
      <c r="F44" s="46"/>
      <c r="G44" s="46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9"/>
      <c r="AE44" s="79"/>
      <c r="AF44" s="79"/>
      <c r="AG44" s="79"/>
      <c r="AH44" s="79"/>
      <c r="AI44" s="79"/>
      <c r="AJ44" s="79"/>
      <c r="AK44" s="79"/>
      <c r="AL44" s="77"/>
      <c r="AM44" s="77"/>
      <c r="AN44" s="77"/>
    </row>
    <row r="45" spans="3:40" customFormat="1" ht="60">
      <c r="C45" s="230"/>
      <c r="D45" s="231"/>
      <c r="E45" s="180" t="s">
        <v>43</v>
      </c>
      <c r="F45" s="180" t="s">
        <v>44</v>
      </c>
      <c r="G45" s="180" t="s">
        <v>45</v>
      </c>
      <c r="H45" s="180" t="s">
        <v>46</v>
      </c>
      <c r="I45" s="180" t="s">
        <v>47</v>
      </c>
      <c r="J45" s="180" t="s">
        <v>48</v>
      </c>
      <c r="K45" s="180" t="s">
        <v>68</v>
      </c>
      <c r="L45" s="180" t="s">
        <v>92</v>
      </c>
      <c r="M45" s="180" t="s">
        <v>73</v>
      </c>
      <c r="N45" s="2"/>
      <c r="O45" s="2"/>
      <c r="P45" s="2"/>
      <c r="R45" s="77"/>
      <c r="S45" s="77"/>
      <c r="T45" s="77"/>
      <c r="U45" s="159"/>
      <c r="V45" s="159"/>
      <c r="W45" s="159"/>
      <c r="X45" s="159"/>
      <c r="Y45" s="77"/>
      <c r="Z45" s="77"/>
      <c r="AA45" s="77"/>
      <c r="AB45" s="77"/>
      <c r="AC45" s="77"/>
      <c r="AD45" s="79"/>
      <c r="AE45" s="79"/>
      <c r="AF45" s="79"/>
      <c r="AG45" s="121" t="s">
        <v>69</v>
      </c>
      <c r="AH45" s="121" t="s">
        <v>14</v>
      </c>
      <c r="AI45" s="121" t="s">
        <v>4</v>
      </c>
      <c r="AJ45" s="79"/>
      <c r="AK45" s="79"/>
      <c r="AL45" s="77"/>
      <c r="AM45" s="77"/>
      <c r="AN45" s="77"/>
    </row>
    <row r="46" spans="3:40" customFormat="1" ht="15" customHeight="1">
      <c r="C46" s="224" t="s">
        <v>21</v>
      </c>
      <c r="D46" s="187" t="s">
        <v>69</v>
      </c>
      <c r="E46" s="81">
        <v>40649727</v>
      </c>
      <c r="F46" s="81">
        <v>17214795</v>
      </c>
      <c r="G46" s="81">
        <v>12670778</v>
      </c>
      <c r="H46" s="81">
        <v>9152168</v>
      </c>
      <c r="I46" s="81">
        <v>5318226</v>
      </c>
      <c r="J46" s="81">
        <v>2697709</v>
      </c>
      <c r="K46" s="81">
        <v>2101556</v>
      </c>
      <c r="L46" s="81">
        <v>6295069</v>
      </c>
      <c r="M46" s="192">
        <v>96100028</v>
      </c>
      <c r="N46" s="73"/>
      <c r="O46" s="2"/>
      <c r="P46" s="2"/>
      <c r="R46" s="77"/>
      <c r="S46" s="77"/>
      <c r="T46" s="77"/>
      <c r="U46" s="159"/>
      <c r="V46" s="159"/>
      <c r="W46" s="159"/>
      <c r="X46" s="159"/>
      <c r="Y46" s="77"/>
      <c r="Z46" s="77"/>
      <c r="AA46" s="77"/>
      <c r="AB46" s="77"/>
      <c r="AC46" s="77"/>
      <c r="AD46" s="79"/>
      <c r="AE46" s="79"/>
      <c r="AF46" s="122" t="s">
        <v>21</v>
      </c>
      <c r="AG46" s="166">
        <v>96.100027999999995</v>
      </c>
      <c r="AH46" s="167">
        <v>22.297996999999999</v>
      </c>
      <c r="AI46" s="123">
        <v>0.232029037494141</v>
      </c>
      <c r="AJ46" s="79"/>
      <c r="AK46" s="79"/>
      <c r="AL46" s="77"/>
      <c r="AM46" s="77"/>
      <c r="AN46" s="77"/>
    </row>
    <row r="47" spans="3:40" customFormat="1" ht="15" customHeight="1">
      <c r="C47" s="225"/>
      <c r="D47" s="188" t="s">
        <v>14</v>
      </c>
      <c r="E47" s="82">
        <v>8735331</v>
      </c>
      <c r="F47" s="82">
        <v>3816897</v>
      </c>
      <c r="G47" s="82">
        <v>2692272</v>
      </c>
      <c r="H47" s="82">
        <v>2016529</v>
      </c>
      <c r="I47" s="82">
        <v>2482953</v>
      </c>
      <c r="J47" s="82">
        <v>613949</v>
      </c>
      <c r="K47" s="82">
        <v>412228</v>
      </c>
      <c r="L47" s="82">
        <v>1527838</v>
      </c>
      <c r="M47" s="192">
        <v>22297997</v>
      </c>
      <c r="N47" s="2"/>
      <c r="O47" s="2"/>
      <c r="P47" s="2"/>
      <c r="R47" s="77"/>
      <c r="S47" s="77"/>
      <c r="T47" s="77"/>
      <c r="U47" s="159"/>
      <c r="V47" s="159"/>
      <c r="W47" s="159"/>
      <c r="X47" s="159"/>
      <c r="Y47" s="77"/>
      <c r="Z47" s="77"/>
      <c r="AA47" s="77"/>
      <c r="AB47" s="77"/>
      <c r="AC47" s="77"/>
      <c r="AD47" s="79"/>
      <c r="AE47" s="79"/>
      <c r="AF47" s="122" t="s">
        <v>5</v>
      </c>
      <c r="AG47" s="166">
        <v>67.506972000000005</v>
      </c>
      <c r="AH47" s="167">
        <v>16.007562</v>
      </c>
      <c r="AI47" s="123">
        <v>0.23712457433285555</v>
      </c>
      <c r="AJ47" s="79"/>
      <c r="AK47" s="79"/>
      <c r="AL47" s="77"/>
      <c r="AM47" s="77"/>
      <c r="AN47" s="77"/>
    </row>
    <row r="48" spans="3:40" customFormat="1" ht="15" customHeight="1">
      <c r="C48" s="226"/>
      <c r="D48" s="189" t="s">
        <v>4</v>
      </c>
      <c r="E48" s="83">
        <v>0.21490000000000001</v>
      </c>
      <c r="F48" s="83">
        <v>0.22170000000000001</v>
      </c>
      <c r="G48" s="83">
        <v>0.21249999999999999</v>
      </c>
      <c r="H48" s="83">
        <v>0.2203</v>
      </c>
      <c r="I48" s="83">
        <v>0.46689999999999998</v>
      </c>
      <c r="J48" s="83">
        <v>0.2276</v>
      </c>
      <c r="K48" s="83">
        <v>0.19620000000000001</v>
      </c>
      <c r="L48" s="83">
        <v>0.2427</v>
      </c>
      <c r="M48" s="193">
        <v>0.232029037494141</v>
      </c>
      <c r="N48" s="2"/>
      <c r="O48" s="2"/>
      <c r="P48" s="2"/>
      <c r="R48" s="77"/>
      <c r="S48" s="77"/>
      <c r="T48" s="77"/>
      <c r="U48" s="159"/>
      <c r="V48" s="159"/>
      <c r="W48" s="159"/>
      <c r="X48" s="159"/>
      <c r="Y48" s="77"/>
      <c r="Z48" s="77"/>
      <c r="AA48" s="77"/>
      <c r="AB48" s="77"/>
      <c r="AC48" s="77"/>
      <c r="AD48" s="79"/>
      <c r="AE48" s="79"/>
      <c r="AF48" s="122" t="s">
        <v>22</v>
      </c>
      <c r="AG48" s="166">
        <v>17.667528000000001</v>
      </c>
      <c r="AH48" s="167">
        <v>4.3490339999999996</v>
      </c>
      <c r="AI48" s="123">
        <v>0.24615973440087371</v>
      </c>
      <c r="AJ48" s="79"/>
      <c r="AK48" s="79"/>
      <c r="AL48" s="77"/>
      <c r="AM48" s="77"/>
      <c r="AN48" s="77"/>
    </row>
    <row r="49" spans="3:40" customFormat="1" ht="15" customHeight="1">
      <c r="C49" s="224" t="s">
        <v>5</v>
      </c>
      <c r="D49" s="190" t="s">
        <v>69</v>
      </c>
      <c r="E49" s="84">
        <v>22329365</v>
      </c>
      <c r="F49" s="84">
        <v>8458361</v>
      </c>
      <c r="G49" s="84">
        <v>8698304</v>
      </c>
      <c r="H49" s="84">
        <v>5800352</v>
      </c>
      <c r="I49" s="84">
        <v>11475693</v>
      </c>
      <c r="J49" s="84">
        <v>4214877</v>
      </c>
      <c r="K49" s="84">
        <v>2151191</v>
      </c>
      <c r="L49" s="84">
        <v>4378829</v>
      </c>
      <c r="M49" s="192">
        <v>67506972</v>
      </c>
      <c r="N49" s="73"/>
      <c r="O49" s="2"/>
      <c r="P49" s="2"/>
      <c r="R49" s="77"/>
      <c r="S49" s="77"/>
      <c r="T49" s="77"/>
      <c r="U49" s="159"/>
      <c r="V49" s="159"/>
      <c r="W49" s="159"/>
      <c r="X49" s="159"/>
      <c r="Y49" s="77"/>
      <c r="Z49" s="77"/>
      <c r="AA49" s="77"/>
      <c r="AB49" s="77"/>
      <c r="AC49" s="77"/>
      <c r="AD49" s="79"/>
      <c r="AE49" s="79"/>
      <c r="AF49" s="122" t="s">
        <v>24</v>
      </c>
      <c r="AG49" s="166">
        <v>17.219505999999999</v>
      </c>
      <c r="AH49" s="167">
        <v>4.2574649999999998</v>
      </c>
      <c r="AI49" s="123">
        <v>0.24724663994425858</v>
      </c>
      <c r="AJ49" s="79"/>
      <c r="AK49" s="79"/>
      <c r="AL49" s="77"/>
      <c r="AM49" s="77"/>
      <c r="AN49" s="77"/>
    </row>
    <row r="50" spans="3:40" customFormat="1" ht="15" customHeight="1">
      <c r="C50" s="225"/>
      <c r="D50" s="191" t="s">
        <v>14</v>
      </c>
      <c r="E50" s="85">
        <v>5807526</v>
      </c>
      <c r="F50" s="85">
        <v>1777603</v>
      </c>
      <c r="G50" s="85">
        <v>1897817</v>
      </c>
      <c r="H50" s="85">
        <v>1653961</v>
      </c>
      <c r="I50" s="85">
        <v>2704789</v>
      </c>
      <c r="J50" s="85">
        <v>1045188</v>
      </c>
      <c r="K50" s="85">
        <v>435907</v>
      </c>
      <c r="L50" s="85">
        <v>684771</v>
      </c>
      <c r="M50" s="192">
        <v>16007562</v>
      </c>
      <c r="N50" s="2"/>
      <c r="O50" s="2"/>
      <c r="P50" s="2"/>
      <c r="R50" s="77"/>
      <c r="S50" s="77"/>
      <c r="T50" s="77"/>
      <c r="U50" s="159"/>
      <c r="V50" s="159"/>
      <c r="W50" s="159"/>
      <c r="X50" s="159"/>
      <c r="Y50" s="77"/>
      <c r="Z50" s="77"/>
      <c r="AA50" s="77"/>
      <c r="AB50" s="77"/>
      <c r="AC50" s="77"/>
      <c r="AD50" s="79"/>
      <c r="AE50" s="79"/>
      <c r="AF50" s="122" t="s">
        <v>23</v>
      </c>
      <c r="AG50" s="166">
        <v>12.843785</v>
      </c>
      <c r="AH50" s="167">
        <v>3.2167880000000002</v>
      </c>
      <c r="AI50" s="123">
        <v>0.25045483087734655</v>
      </c>
      <c r="AJ50" s="79"/>
      <c r="AK50" s="79"/>
      <c r="AL50" s="77"/>
      <c r="AM50" s="77"/>
      <c r="AN50" s="77"/>
    </row>
    <row r="51" spans="3:40" customFormat="1" ht="15" customHeight="1">
      <c r="C51" s="226"/>
      <c r="D51" s="189" t="s">
        <v>4</v>
      </c>
      <c r="E51" s="83">
        <v>0.2601</v>
      </c>
      <c r="F51" s="83">
        <v>0.2102</v>
      </c>
      <c r="G51" s="83">
        <v>0.21820000000000001</v>
      </c>
      <c r="H51" s="83">
        <v>0.28510000000000002</v>
      </c>
      <c r="I51" s="83">
        <v>0.23569999999999999</v>
      </c>
      <c r="J51" s="83">
        <v>0.248</v>
      </c>
      <c r="K51" s="83">
        <v>0.2026</v>
      </c>
      <c r="L51" s="83">
        <v>0.15640000000000001</v>
      </c>
      <c r="M51" s="193">
        <v>0.23712457433285558</v>
      </c>
      <c r="N51" s="2"/>
      <c r="O51" s="2"/>
      <c r="P51" s="2"/>
      <c r="R51" s="77"/>
      <c r="S51" s="77"/>
      <c r="T51" s="77"/>
      <c r="U51" s="159"/>
      <c r="V51" s="159"/>
      <c r="W51" s="159"/>
      <c r="X51" s="159"/>
      <c r="Y51" s="77"/>
      <c r="Z51" s="77"/>
      <c r="AA51" s="77"/>
      <c r="AB51" s="77"/>
      <c r="AC51" s="77"/>
      <c r="AD51" s="79"/>
      <c r="AE51" s="79"/>
      <c r="AF51" s="122" t="s">
        <v>25</v>
      </c>
      <c r="AG51" s="166">
        <v>10.541366999999999</v>
      </c>
      <c r="AH51" s="167">
        <v>2.3950870000000002</v>
      </c>
      <c r="AI51" s="123">
        <v>0.22720838767875176</v>
      </c>
      <c r="AJ51" s="79"/>
      <c r="AK51" s="79"/>
      <c r="AL51" s="77"/>
      <c r="AM51" s="77"/>
      <c r="AN51" s="77"/>
    </row>
    <row r="52" spans="3:40" customFormat="1" ht="15" customHeight="1">
      <c r="C52" s="224" t="s">
        <v>22</v>
      </c>
      <c r="D52" s="187" t="s">
        <v>69</v>
      </c>
      <c r="E52" s="81">
        <v>2662081</v>
      </c>
      <c r="F52" s="81">
        <v>4820537</v>
      </c>
      <c r="G52" s="81">
        <v>3338142</v>
      </c>
      <c r="H52" s="81">
        <v>2168133</v>
      </c>
      <c r="I52" s="81">
        <v>1563236</v>
      </c>
      <c r="J52" s="81">
        <v>1214561</v>
      </c>
      <c r="K52" s="81">
        <v>654793</v>
      </c>
      <c r="L52" s="81">
        <v>1246045</v>
      </c>
      <c r="M52" s="192">
        <v>17667528</v>
      </c>
      <c r="N52" s="73"/>
      <c r="O52" s="2"/>
      <c r="P52" s="2"/>
      <c r="R52" s="77"/>
      <c r="S52" s="77"/>
      <c r="T52" s="77"/>
      <c r="U52" s="159"/>
      <c r="V52" s="159"/>
      <c r="W52" s="159"/>
      <c r="X52" s="159"/>
      <c r="Y52" s="77"/>
      <c r="Z52" s="77"/>
      <c r="AA52" s="77"/>
      <c r="AB52" s="77"/>
      <c r="AC52" s="77"/>
      <c r="AD52" s="79"/>
      <c r="AE52" s="79"/>
      <c r="AF52" s="122" t="s">
        <v>26</v>
      </c>
      <c r="AG52" s="166">
        <v>5.7354399999999996</v>
      </c>
      <c r="AH52" s="167">
        <v>0.99208499999999999</v>
      </c>
      <c r="AI52" s="123">
        <v>0.17297452331468904</v>
      </c>
      <c r="AJ52" s="79"/>
      <c r="AK52" s="79"/>
      <c r="AL52" s="77"/>
      <c r="AM52" s="77"/>
      <c r="AN52" s="77"/>
    </row>
    <row r="53" spans="3:40" customFormat="1" ht="15" customHeight="1">
      <c r="C53" s="225"/>
      <c r="D53" s="188" t="s">
        <v>14</v>
      </c>
      <c r="E53" s="82">
        <v>567155</v>
      </c>
      <c r="F53" s="82">
        <v>1152217</v>
      </c>
      <c r="G53" s="82">
        <v>783444</v>
      </c>
      <c r="H53" s="82">
        <v>548111</v>
      </c>
      <c r="I53" s="82">
        <v>394149</v>
      </c>
      <c r="J53" s="82">
        <v>234938</v>
      </c>
      <c r="K53" s="82">
        <v>278743</v>
      </c>
      <c r="L53" s="82">
        <v>390277</v>
      </c>
      <c r="M53" s="192">
        <v>4349034</v>
      </c>
      <c r="N53" s="2"/>
      <c r="O53" s="2"/>
      <c r="P53" s="2"/>
      <c r="R53" s="77"/>
      <c r="S53" s="77"/>
      <c r="T53" s="77"/>
      <c r="U53" s="159"/>
      <c r="V53" s="159"/>
      <c r="W53" s="159"/>
      <c r="X53" s="159"/>
      <c r="Y53" s="77"/>
      <c r="Z53" s="77"/>
      <c r="AA53" s="77"/>
      <c r="AB53" s="77"/>
      <c r="AC53" s="77"/>
      <c r="AD53" s="79"/>
      <c r="AE53" s="79"/>
      <c r="AF53" s="79" t="s">
        <v>71</v>
      </c>
      <c r="AG53" s="166">
        <v>2.7416290000000001</v>
      </c>
      <c r="AH53" s="167">
        <v>0.44693300000000002</v>
      </c>
      <c r="AI53" s="123">
        <v>0.16301731561783159</v>
      </c>
      <c r="AJ53" s="79"/>
      <c r="AK53" s="79"/>
      <c r="AL53" s="77"/>
      <c r="AM53" s="77"/>
      <c r="AN53" s="77"/>
    </row>
    <row r="54" spans="3:40" customFormat="1" ht="15" customHeight="1">
      <c r="C54" s="226"/>
      <c r="D54" s="189" t="s">
        <v>4</v>
      </c>
      <c r="E54" s="83">
        <v>0.21299999999999999</v>
      </c>
      <c r="F54" s="83">
        <v>0.23899999999999999</v>
      </c>
      <c r="G54" s="83">
        <v>0.23469999999999999</v>
      </c>
      <c r="H54" s="83">
        <v>0.25280000000000002</v>
      </c>
      <c r="I54" s="83">
        <v>0.25209999999999999</v>
      </c>
      <c r="J54" s="83">
        <v>0.19339999999999999</v>
      </c>
      <c r="K54" s="83">
        <v>0.42570000000000002</v>
      </c>
      <c r="L54" s="83">
        <v>0.31319999999999998</v>
      </c>
      <c r="M54" s="193">
        <v>0.24615973440087374</v>
      </c>
      <c r="N54" s="2"/>
      <c r="O54" s="2"/>
      <c r="P54" s="2"/>
      <c r="R54" s="77"/>
      <c r="S54" s="77"/>
      <c r="T54" s="77"/>
      <c r="U54" s="159"/>
      <c r="V54" s="159"/>
      <c r="W54" s="159"/>
      <c r="X54" s="159"/>
      <c r="Y54" s="77"/>
      <c r="Z54" s="77"/>
      <c r="AA54" s="77"/>
      <c r="AB54" s="77"/>
      <c r="AC54" s="77"/>
      <c r="AD54" s="79"/>
      <c r="AE54" s="79"/>
      <c r="AF54" s="122" t="s">
        <v>27</v>
      </c>
      <c r="AG54" s="166">
        <v>4.8177430000000001</v>
      </c>
      <c r="AH54" s="167">
        <v>0.39873199999999998</v>
      </c>
      <c r="AI54" s="123">
        <v>8.2763235813948552E-2</v>
      </c>
      <c r="AJ54" s="79"/>
      <c r="AK54" s="79"/>
      <c r="AL54" s="77"/>
      <c r="AM54" s="77"/>
      <c r="AN54" s="77"/>
    </row>
    <row r="55" spans="3:40" customFormat="1" ht="15" customHeight="1">
      <c r="C55" s="224" t="s">
        <v>23</v>
      </c>
      <c r="D55" s="190" t="s">
        <v>69</v>
      </c>
      <c r="E55" s="84">
        <v>2084075</v>
      </c>
      <c r="F55" s="84">
        <v>2685929</v>
      </c>
      <c r="G55" s="84">
        <v>2714340</v>
      </c>
      <c r="H55" s="84">
        <v>2850568</v>
      </c>
      <c r="I55" s="84">
        <v>0</v>
      </c>
      <c r="J55" s="84">
        <v>802744</v>
      </c>
      <c r="K55" s="84">
        <v>204669</v>
      </c>
      <c r="L55" s="84">
        <v>1501460</v>
      </c>
      <c r="M55" s="192">
        <v>12843785</v>
      </c>
      <c r="N55" s="2"/>
      <c r="O55" s="2"/>
      <c r="P55" s="2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9"/>
      <c r="AE55" s="79"/>
      <c r="AF55" s="122" t="s">
        <v>70</v>
      </c>
      <c r="AG55" s="166">
        <v>2.0915210000000002</v>
      </c>
      <c r="AH55" s="167">
        <v>0.40138000000000001</v>
      </c>
      <c r="AI55" s="123">
        <v>0.19190818547841498</v>
      </c>
      <c r="AJ55" s="79"/>
      <c r="AK55" s="79"/>
      <c r="AL55" s="77"/>
      <c r="AM55" s="77"/>
      <c r="AN55" s="77"/>
    </row>
    <row r="56" spans="3:40" customFormat="1" ht="15" customHeight="1">
      <c r="C56" s="225"/>
      <c r="D56" s="191" t="s">
        <v>14</v>
      </c>
      <c r="E56" s="85">
        <v>502902</v>
      </c>
      <c r="F56" s="85">
        <v>631844</v>
      </c>
      <c r="G56" s="85">
        <v>642880</v>
      </c>
      <c r="H56" s="85">
        <v>751109</v>
      </c>
      <c r="I56" s="85">
        <v>0</v>
      </c>
      <c r="J56" s="85">
        <v>190240</v>
      </c>
      <c r="K56" s="85">
        <v>86450</v>
      </c>
      <c r="L56" s="85">
        <v>411363</v>
      </c>
      <c r="M56" s="192">
        <v>3216788</v>
      </c>
      <c r="N56" s="2"/>
      <c r="O56" s="2"/>
      <c r="P56" s="2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9"/>
      <c r="AE56" s="79"/>
      <c r="AF56" s="10"/>
      <c r="AG56" s="10"/>
      <c r="AH56" s="10"/>
      <c r="AI56" s="10"/>
      <c r="AJ56" s="79"/>
      <c r="AK56" s="79"/>
      <c r="AL56" s="77"/>
      <c r="AM56" s="77"/>
      <c r="AN56" s="77"/>
    </row>
    <row r="57" spans="3:40" customFormat="1" ht="15" customHeight="1">
      <c r="C57" s="226"/>
      <c r="D57" s="189" t="s">
        <v>4</v>
      </c>
      <c r="E57" s="83">
        <v>0.24129999999999999</v>
      </c>
      <c r="F57" s="83">
        <v>0.23519999999999999</v>
      </c>
      <c r="G57" s="83">
        <v>0.23680000000000001</v>
      </c>
      <c r="H57" s="83">
        <v>0.26350000000000001</v>
      </c>
      <c r="I57" s="83" t="s">
        <v>76</v>
      </c>
      <c r="J57" s="83">
        <v>0.23699999999999999</v>
      </c>
      <c r="K57" s="83">
        <v>0.4224</v>
      </c>
      <c r="L57" s="83">
        <v>0.27400000000000002</v>
      </c>
      <c r="M57" s="193">
        <v>0.25045483087734649</v>
      </c>
      <c r="N57" s="2"/>
      <c r="O57" s="2"/>
      <c r="P57" s="2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9"/>
      <c r="AE57" s="79"/>
      <c r="AF57" s="79"/>
      <c r="AG57" s="79"/>
      <c r="AH57" s="79"/>
      <c r="AI57" s="79"/>
      <c r="AJ57" s="79"/>
      <c r="AK57" s="79"/>
      <c r="AL57" s="77"/>
      <c r="AM57" s="77"/>
      <c r="AN57" s="77"/>
    </row>
    <row r="58" spans="3:40" customFormat="1" ht="15" customHeight="1">
      <c r="C58" s="224" t="s">
        <v>24</v>
      </c>
      <c r="D58" s="190" t="s">
        <v>69</v>
      </c>
      <c r="E58" s="84">
        <v>4168770</v>
      </c>
      <c r="F58" s="84">
        <v>3557747</v>
      </c>
      <c r="G58" s="84">
        <v>1493269</v>
      </c>
      <c r="H58" s="84">
        <v>1892050</v>
      </c>
      <c r="I58" s="84">
        <v>3352339</v>
      </c>
      <c r="J58" s="84">
        <v>954516</v>
      </c>
      <c r="K58" s="84">
        <v>752359</v>
      </c>
      <c r="L58" s="84">
        <v>1048456</v>
      </c>
      <c r="M58" s="192">
        <v>17219506</v>
      </c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9"/>
      <c r="AE58" s="79"/>
      <c r="AF58" s="79"/>
      <c r="AG58" s="79"/>
      <c r="AH58" s="79"/>
      <c r="AI58" s="79"/>
      <c r="AJ58" s="79"/>
      <c r="AK58" s="79"/>
      <c r="AL58" s="77"/>
      <c r="AM58" s="77"/>
      <c r="AN58" s="77"/>
    </row>
    <row r="59" spans="3:40" customFormat="1" ht="15" customHeight="1">
      <c r="C59" s="225"/>
      <c r="D59" s="191" t="s">
        <v>14</v>
      </c>
      <c r="E59" s="85">
        <v>1142843</v>
      </c>
      <c r="F59" s="85">
        <v>866628</v>
      </c>
      <c r="G59" s="85">
        <v>325104</v>
      </c>
      <c r="H59" s="85">
        <v>506457</v>
      </c>
      <c r="I59" s="85">
        <v>736299</v>
      </c>
      <c r="J59" s="85">
        <v>227263</v>
      </c>
      <c r="K59" s="85">
        <v>205683</v>
      </c>
      <c r="L59" s="85">
        <v>247188</v>
      </c>
      <c r="M59" s="192">
        <v>4257465</v>
      </c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9"/>
      <c r="AE59" s="79"/>
      <c r="AF59" s="79"/>
      <c r="AG59" s="79"/>
      <c r="AH59" s="79"/>
      <c r="AI59" s="79"/>
      <c r="AJ59" s="79"/>
      <c r="AK59" s="79"/>
      <c r="AL59" s="77"/>
      <c r="AM59" s="77"/>
      <c r="AN59" s="77"/>
    </row>
    <row r="60" spans="3:40" customFormat="1" ht="15" customHeight="1">
      <c r="C60" s="226"/>
      <c r="D60" s="189" t="s">
        <v>4</v>
      </c>
      <c r="E60" s="83">
        <v>0.27410000000000001</v>
      </c>
      <c r="F60" s="83">
        <v>0.24360000000000001</v>
      </c>
      <c r="G60" s="83">
        <v>0.2177</v>
      </c>
      <c r="H60" s="83">
        <v>0.26769999999999999</v>
      </c>
      <c r="I60" s="83">
        <v>0.21959999999999999</v>
      </c>
      <c r="J60" s="83">
        <v>0.23810000000000001</v>
      </c>
      <c r="K60" s="83">
        <v>0.27339999999999998</v>
      </c>
      <c r="L60" s="83">
        <v>0.23580000000000001</v>
      </c>
      <c r="M60" s="193">
        <v>0.24724663994425855</v>
      </c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/>
      <c r="AE60" s="79"/>
      <c r="AF60" s="79"/>
      <c r="AG60" s="79"/>
      <c r="AH60" s="79"/>
      <c r="AI60" s="79"/>
      <c r="AJ60" s="79"/>
      <c r="AK60" s="79"/>
      <c r="AL60" s="77"/>
      <c r="AM60" s="77"/>
      <c r="AN60" s="77"/>
    </row>
    <row r="61" spans="3:40" customFormat="1" ht="15" customHeight="1">
      <c r="C61" s="224" t="s">
        <v>25</v>
      </c>
      <c r="D61" s="187" t="s">
        <v>69</v>
      </c>
      <c r="E61" s="81">
        <v>1059152</v>
      </c>
      <c r="F61" s="81">
        <v>1763724</v>
      </c>
      <c r="G61" s="81">
        <v>990107</v>
      </c>
      <c r="H61" s="81">
        <v>1995470</v>
      </c>
      <c r="I61" s="81">
        <v>1740246</v>
      </c>
      <c r="J61" s="81">
        <v>656573</v>
      </c>
      <c r="K61" s="81">
        <v>1088084</v>
      </c>
      <c r="L61" s="81">
        <v>1248011</v>
      </c>
      <c r="M61" s="192">
        <v>10541367</v>
      </c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9"/>
      <c r="AE61" s="79"/>
      <c r="AF61" s="79"/>
      <c r="AG61" s="79"/>
      <c r="AH61" s="79"/>
      <c r="AI61" s="79"/>
      <c r="AJ61" s="79"/>
      <c r="AK61" s="79"/>
      <c r="AL61" s="77"/>
      <c r="AM61" s="77"/>
      <c r="AN61" s="77"/>
    </row>
    <row r="62" spans="3:40" customFormat="1" ht="15" customHeight="1">
      <c r="C62" s="225"/>
      <c r="D62" s="188" t="s">
        <v>14</v>
      </c>
      <c r="E62" s="82">
        <v>159900</v>
      </c>
      <c r="F62" s="82">
        <v>319776</v>
      </c>
      <c r="G62" s="82">
        <v>203565</v>
      </c>
      <c r="H62" s="82">
        <v>425045</v>
      </c>
      <c r="I62" s="82">
        <v>560657</v>
      </c>
      <c r="J62" s="82">
        <v>106223</v>
      </c>
      <c r="K62" s="82">
        <v>320382</v>
      </c>
      <c r="L62" s="82">
        <v>299539</v>
      </c>
      <c r="M62" s="192">
        <v>2395087</v>
      </c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/>
      <c r="AE62" s="79"/>
      <c r="AF62" s="79"/>
      <c r="AG62" s="79"/>
      <c r="AH62" s="79"/>
      <c r="AI62" s="79"/>
      <c r="AJ62" s="79"/>
      <c r="AK62" s="79"/>
      <c r="AL62" s="77"/>
      <c r="AM62" s="77"/>
      <c r="AN62" s="77"/>
    </row>
    <row r="63" spans="3:40" customFormat="1" ht="15" customHeight="1">
      <c r="C63" s="226"/>
      <c r="D63" s="189" t="s">
        <v>4</v>
      </c>
      <c r="E63" s="83">
        <v>0.151</v>
      </c>
      <c r="F63" s="83">
        <v>0.18129999999999999</v>
      </c>
      <c r="G63" s="83">
        <v>0.2056</v>
      </c>
      <c r="H63" s="83">
        <v>0.21299999999999999</v>
      </c>
      <c r="I63" s="83">
        <v>0.32219999999999999</v>
      </c>
      <c r="J63" s="83">
        <v>0.1618</v>
      </c>
      <c r="K63" s="83">
        <v>0.2944</v>
      </c>
      <c r="L63" s="83">
        <v>0.24</v>
      </c>
      <c r="M63" s="193">
        <v>0.22720838767875173</v>
      </c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9"/>
      <c r="AE63" s="79"/>
      <c r="AF63" s="79"/>
      <c r="AG63" s="79"/>
      <c r="AH63" s="79"/>
      <c r="AI63" s="79"/>
      <c r="AJ63" s="79"/>
      <c r="AK63" s="79"/>
      <c r="AL63" s="77"/>
      <c r="AM63" s="77"/>
      <c r="AN63" s="77"/>
    </row>
    <row r="64" spans="3:40" customFormat="1" ht="15" customHeight="1">
      <c r="C64" s="224" t="s">
        <v>27</v>
      </c>
      <c r="D64" s="190" t="s">
        <v>69</v>
      </c>
      <c r="E64" s="84">
        <v>3519087</v>
      </c>
      <c r="F64" s="84">
        <v>70760</v>
      </c>
      <c r="G64" s="84">
        <v>124213</v>
      </c>
      <c r="H64" s="84">
        <v>358608</v>
      </c>
      <c r="I64" s="84">
        <v>413129</v>
      </c>
      <c r="J64" s="84">
        <v>182338</v>
      </c>
      <c r="K64" s="84">
        <v>28779</v>
      </c>
      <c r="L64" s="84">
        <v>120829</v>
      </c>
      <c r="M64" s="192">
        <v>4817743</v>
      </c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158"/>
      <c r="AE64" s="78"/>
      <c r="AF64" s="79"/>
      <c r="AG64" s="79"/>
      <c r="AH64" s="79"/>
      <c r="AI64" s="79"/>
      <c r="AJ64" s="158"/>
      <c r="AK64" s="158"/>
      <c r="AL64" s="77"/>
      <c r="AM64" s="77"/>
      <c r="AN64" s="77"/>
    </row>
    <row r="65" spans="3:40" customFormat="1" ht="15" customHeight="1">
      <c r="C65" s="225"/>
      <c r="D65" s="191" t="s">
        <v>14</v>
      </c>
      <c r="E65" s="85">
        <v>254129</v>
      </c>
      <c r="F65" s="85">
        <v>4078</v>
      </c>
      <c r="G65" s="85">
        <v>6897</v>
      </c>
      <c r="H65" s="85">
        <v>59434</v>
      </c>
      <c r="I65" s="85">
        <v>43290</v>
      </c>
      <c r="J65" s="85">
        <v>19994</v>
      </c>
      <c r="K65" s="85">
        <v>1859</v>
      </c>
      <c r="L65" s="85">
        <v>9051</v>
      </c>
      <c r="M65" s="192">
        <v>398732</v>
      </c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58"/>
      <c r="AE65" s="78"/>
      <c r="AF65" s="79"/>
      <c r="AG65" s="79"/>
      <c r="AH65" s="79"/>
      <c r="AI65" s="79"/>
      <c r="AJ65" s="158"/>
      <c r="AK65" s="158"/>
      <c r="AL65" s="77"/>
      <c r="AM65" s="77"/>
      <c r="AN65" s="77"/>
    </row>
    <row r="66" spans="3:40" customFormat="1" ht="15" customHeight="1">
      <c r="C66" s="226"/>
      <c r="D66" s="189" t="s">
        <v>4</v>
      </c>
      <c r="E66" s="83">
        <v>7.22E-2</v>
      </c>
      <c r="F66" s="83">
        <v>5.7599999999999998E-2</v>
      </c>
      <c r="G66" s="83">
        <v>5.5500000000000001E-2</v>
      </c>
      <c r="H66" s="83">
        <v>0.16569999999999999</v>
      </c>
      <c r="I66" s="83">
        <v>0.1048</v>
      </c>
      <c r="J66" s="83">
        <v>0.10970000000000001</v>
      </c>
      <c r="K66" s="83">
        <v>6.4600000000000005E-2</v>
      </c>
      <c r="L66" s="83">
        <v>7.4899999999999994E-2</v>
      </c>
      <c r="M66" s="193">
        <v>8.2763235813948566E-2</v>
      </c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158"/>
      <c r="AE66" s="158"/>
      <c r="AF66" s="79"/>
      <c r="AG66" s="79"/>
      <c r="AH66" s="79"/>
      <c r="AI66" s="79"/>
      <c r="AJ66" s="158"/>
      <c r="AK66" s="158"/>
      <c r="AL66" s="77"/>
      <c r="AM66" s="77"/>
      <c r="AN66" s="77"/>
    </row>
    <row r="67" spans="3:40" customFormat="1" ht="15" customHeight="1">
      <c r="C67" s="224" t="s">
        <v>26</v>
      </c>
      <c r="D67" s="188" t="s">
        <v>69</v>
      </c>
      <c r="E67" s="82">
        <v>20000</v>
      </c>
      <c r="F67" s="82">
        <v>384192</v>
      </c>
      <c r="G67" s="82">
        <v>0</v>
      </c>
      <c r="H67" s="82">
        <v>539134</v>
      </c>
      <c r="I67" s="82">
        <v>3338815</v>
      </c>
      <c r="J67" s="82">
        <v>817191</v>
      </c>
      <c r="K67" s="82">
        <v>622465</v>
      </c>
      <c r="L67" s="82">
        <v>13643</v>
      </c>
      <c r="M67" s="192">
        <v>5735440</v>
      </c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58"/>
      <c r="AE67" s="158"/>
      <c r="AF67" s="79"/>
      <c r="AG67" s="79"/>
      <c r="AH67" s="79"/>
      <c r="AI67" s="79"/>
      <c r="AJ67" s="158"/>
      <c r="AK67" s="158"/>
      <c r="AL67" s="77"/>
      <c r="AM67" s="77"/>
      <c r="AN67" s="77"/>
    </row>
    <row r="68" spans="3:40" customFormat="1" ht="15" customHeight="1">
      <c r="C68" s="225"/>
      <c r="D68" s="190" t="s">
        <v>14</v>
      </c>
      <c r="E68" s="84">
        <v>0</v>
      </c>
      <c r="F68" s="84">
        <v>87356</v>
      </c>
      <c r="G68" s="84">
        <v>0</v>
      </c>
      <c r="H68" s="84">
        <v>23340</v>
      </c>
      <c r="I68" s="84">
        <v>472198</v>
      </c>
      <c r="J68" s="84">
        <v>235111</v>
      </c>
      <c r="K68" s="84">
        <v>173458</v>
      </c>
      <c r="L68" s="84">
        <v>622</v>
      </c>
      <c r="M68" s="192">
        <v>992085</v>
      </c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120"/>
      <c r="AG68" s="120"/>
      <c r="AH68" s="120"/>
      <c r="AI68" s="120"/>
      <c r="AJ68" s="77"/>
      <c r="AK68" s="77"/>
      <c r="AL68" s="77"/>
      <c r="AM68" s="77"/>
      <c r="AN68" s="77"/>
    </row>
    <row r="69" spans="3:40" ht="15" customHeight="1">
      <c r="C69" s="226"/>
      <c r="D69" s="189" t="s">
        <v>4</v>
      </c>
      <c r="E69" s="83">
        <v>0</v>
      </c>
      <c r="F69" s="83">
        <v>0.22739999999999999</v>
      </c>
      <c r="G69" s="83" t="s">
        <v>76</v>
      </c>
      <c r="H69" s="83">
        <v>4.3299999999999998E-2</v>
      </c>
      <c r="I69" s="83">
        <v>0.1414</v>
      </c>
      <c r="J69" s="83">
        <v>0.28770000000000001</v>
      </c>
      <c r="K69" s="83">
        <v>0.2787</v>
      </c>
      <c r="L69" s="83">
        <v>4.5600000000000002E-2</v>
      </c>
      <c r="M69" s="193">
        <v>0.17297452331468902</v>
      </c>
    </row>
    <row r="70" spans="3:40" ht="15" customHeight="1">
      <c r="C70" s="224" t="s">
        <v>70</v>
      </c>
      <c r="D70" s="187" t="s">
        <v>69</v>
      </c>
      <c r="E70" s="81">
        <v>517797</v>
      </c>
      <c r="F70" s="81">
        <v>448692</v>
      </c>
      <c r="G70" s="81">
        <v>0</v>
      </c>
      <c r="H70" s="81">
        <v>205801</v>
      </c>
      <c r="I70" s="81">
        <v>862686</v>
      </c>
      <c r="J70" s="81">
        <v>24061</v>
      </c>
      <c r="K70" s="81">
        <v>30108</v>
      </c>
      <c r="L70" s="81">
        <v>2376</v>
      </c>
      <c r="M70" s="192">
        <v>2091521</v>
      </c>
    </row>
    <row r="71" spans="3:40" ht="15" customHeight="1">
      <c r="C71" s="225"/>
      <c r="D71" s="188" t="s">
        <v>14</v>
      </c>
      <c r="E71" s="82">
        <v>102372</v>
      </c>
      <c r="F71" s="82">
        <v>126366</v>
      </c>
      <c r="G71" s="82">
        <v>0</v>
      </c>
      <c r="H71" s="82">
        <v>3930</v>
      </c>
      <c r="I71" s="82">
        <v>143196</v>
      </c>
      <c r="J71" s="82">
        <v>9701</v>
      </c>
      <c r="K71" s="82">
        <v>13935</v>
      </c>
      <c r="L71" s="82">
        <v>1880</v>
      </c>
      <c r="M71" s="192">
        <v>401380</v>
      </c>
    </row>
    <row r="72" spans="3:40" ht="15" customHeight="1">
      <c r="C72" s="226"/>
      <c r="D72" s="189" t="s">
        <v>4</v>
      </c>
      <c r="E72" s="104">
        <v>0.19769999999999999</v>
      </c>
      <c r="F72" s="104">
        <v>0.28160000000000002</v>
      </c>
      <c r="G72" s="104" t="s">
        <v>76</v>
      </c>
      <c r="H72" s="104">
        <v>1.9099999999999999E-2</v>
      </c>
      <c r="I72" s="104">
        <v>0.16600000000000001</v>
      </c>
      <c r="J72" s="104">
        <v>0.4032</v>
      </c>
      <c r="K72" s="104">
        <v>0.46279999999999999</v>
      </c>
      <c r="L72" s="104">
        <v>0.79120000000000001</v>
      </c>
      <c r="M72" s="193">
        <v>0.19190818547841498</v>
      </c>
    </row>
    <row r="73" spans="3:40" ht="15" customHeight="1">
      <c r="C73" s="224" t="s">
        <v>71</v>
      </c>
      <c r="D73" s="187" t="s">
        <v>69</v>
      </c>
      <c r="E73" s="81">
        <v>1032266</v>
      </c>
      <c r="F73" s="81">
        <v>424574</v>
      </c>
      <c r="G73" s="81">
        <v>178360</v>
      </c>
      <c r="H73" s="81">
        <v>241896</v>
      </c>
      <c r="I73" s="81">
        <v>259830</v>
      </c>
      <c r="J73" s="81">
        <v>248635</v>
      </c>
      <c r="K73" s="81">
        <v>202581</v>
      </c>
      <c r="L73" s="81">
        <v>153487</v>
      </c>
      <c r="M73" s="192">
        <v>2741629</v>
      </c>
    </row>
    <row r="74" spans="3:40" ht="15" customHeight="1">
      <c r="C74" s="225"/>
      <c r="D74" s="188" t="s">
        <v>14</v>
      </c>
      <c r="E74" s="82">
        <v>166321</v>
      </c>
      <c r="F74" s="82">
        <v>70313</v>
      </c>
      <c r="G74" s="82">
        <v>19799</v>
      </c>
      <c r="H74" s="82">
        <v>19398</v>
      </c>
      <c r="I74" s="82">
        <v>35432</v>
      </c>
      <c r="J74" s="82">
        <v>49751</v>
      </c>
      <c r="K74" s="82">
        <v>54927</v>
      </c>
      <c r="L74" s="82">
        <v>30992</v>
      </c>
      <c r="M74" s="192">
        <v>446933</v>
      </c>
    </row>
    <row r="75" spans="3:40" ht="15" customHeight="1">
      <c r="C75" s="226"/>
      <c r="D75" s="169" t="s">
        <v>4</v>
      </c>
      <c r="E75" s="83">
        <v>0.16109999999999999</v>
      </c>
      <c r="F75" s="83">
        <v>0.1656</v>
      </c>
      <c r="G75" s="83">
        <v>0.111</v>
      </c>
      <c r="H75" s="83">
        <v>8.0199999999999994E-2</v>
      </c>
      <c r="I75" s="83">
        <v>0.13639999999999999</v>
      </c>
      <c r="J75" s="83">
        <v>0.2001</v>
      </c>
      <c r="K75" s="83">
        <v>0.27110000000000001</v>
      </c>
      <c r="L75" s="83">
        <v>0.2019</v>
      </c>
      <c r="M75" s="193">
        <v>0.16301731561783159</v>
      </c>
    </row>
    <row r="76" spans="3:40" ht="15" customHeight="1">
      <c r="C76" s="227" t="s">
        <v>74</v>
      </c>
      <c r="D76" s="181" t="s">
        <v>69</v>
      </c>
      <c r="E76" s="182">
        <v>78042320</v>
      </c>
      <c r="F76" s="182">
        <v>39829311</v>
      </c>
      <c r="G76" s="182">
        <v>30207513</v>
      </c>
      <c r="H76" s="182">
        <v>25204180</v>
      </c>
      <c r="I76" s="182">
        <v>28324200</v>
      </c>
      <c r="J76" s="182">
        <v>11813205</v>
      </c>
      <c r="K76" s="182">
        <v>7836585</v>
      </c>
      <c r="L76" s="182">
        <v>16008205</v>
      </c>
      <c r="M76" s="182">
        <v>237265519</v>
      </c>
    </row>
    <row r="77" spans="3:40" ht="15" customHeight="1">
      <c r="C77" s="228"/>
      <c r="D77" s="183" t="s">
        <v>14</v>
      </c>
      <c r="E77" s="184">
        <v>17438479</v>
      </c>
      <c r="F77" s="184">
        <v>8853078</v>
      </c>
      <c r="G77" s="184">
        <v>6571778</v>
      </c>
      <c r="H77" s="184">
        <v>6007314</v>
      </c>
      <c r="I77" s="184">
        <v>7572963</v>
      </c>
      <c r="J77" s="184">
        <v>2732358</v>
      </c>
      <c r="K77" s="184">
        <v>1983572</v>
      </c>
      <c r="L77" s="184">
        <v>3603521</v>
      </c>
      <c r="M77" s="184">
        <v>54763063</v>
      </c>
    </row>
    <row r="78" spans="3:40" ht="15" customHeight="1">
      <c r="C78" s="229"/>
      <c r="D78" s="185" t="s">
        <v>4</v>
      </c>
      <c r="E78" s="186">
        <v>0.22344900817915203</v>
      </c>
      <c r="F78" s="186">
        <v>0.22227544935437121</v>
      </c>
      <c r="G78" s="186">
        <v>0.21755442098129693</v>
      </c>
      <c r="H78" s="186">
        <v>0.23834594103041637</v>
      </c>
      <c r="I78" s="186">
        <v>0.26736723367297222</v>
      </c>
      <c r="J78" s="186">
        <v>0.2312969257707794</v>
      </c>
      <c r="K78" s="186">
        <v>0.25311688701137036</v>
      </c>
      <c r="L78" s="186">
        <v>0.22510462603396195</v>
      </c>
      <c r="M78" s="186">
        <v>0.23080919313859508</v>
      </c>
    </row>
    <row r="79" spans="3:40">
      <c r="E79" s="174"/>
      <c r="F79" s="174"/>
      <c r="G79" s="174"/>
      <c r="H79" s="174"/>
      <c r="I79" s="174"/>
      <c r="J79" s="174"/>
      <c r="K79" s="174"/>
      <c r="L79" s="174"/>
    </row>
    <row r="81" spans="3:40">
      <c r="C81" s="86" t="s">
        <v>201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6" spans="3:40" ht="15">
      <c r="C86" s="219" t="s">
        <v>205</v>
      </c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</row>
    <row r="89" spans="3:40">
      <c r="E89" s="175"/>
      <c r="F89" s="178" t="s">
        <v>182</v>
      </c>
      <c r="G89" s="178" t="s">
        <v>183</v>
      </c>
    </row>
    <row r="90" spans="3:40" ht="12.75" customHeight="1">
      <c r="E90" s="176" t="s">
        <v>21</v>
      </c>
      <c r="F90" s="179">
        <v>96.100027999999995</v>
      </c>
      <c r="G90" s="177">
        <v>22297997</v>
      </c>
    </row>
    <row r="91" spans="3:40" ht="12.75" customHeight="1">
      <c r="E91" s="176" t="s">
        <v>5</v>
      </c>
      <c r="F91" s="179">
        <v>67.506972000000005</v>
      </c>
      <c r="G91" s="177">
        <v>16007562</v>
      </c>
    </row>
    <row r="92" spans="3:40" ht="12.75" customHeight="1">
      <c r="E92" s="176" t="s">
        <v>22</v>
      </c>
      <c r="F92" s="179">
        <v>17.667528000000001</v>
      </c>
      <c r="G92" s="177">
        <v>17667528</v>
      </c>
    </row>
    <row r="93" spans="3:40" ht="12.75" customHeight="1">
      <c r="E93" s="176" t="s">
        <v>23</v>
      </c>
      <c r="F93" s="179">
        <v>12.843785</v>
      </c>
      <c r="G93" s="177">
        <v>12843785</v>
      </c>
    </row>
    <row r="94" spans="3:40" ht="12.75" customHeight="1">
      <c r="E94" s="176" t="s">
        <v>24</v>
      </c>
      <c r="F94" s="179">
        <v>17.219505999999999</v>
      </c>
      <c r="G94" s="177">
        <v>17219506</v>
      </c>
    </row>
    <row r="95" spans="3:40" ht="12.75" customHeight="1">
      <c r="E95" s="176" t="s">
        <v>25</v>
      </c>
      <c r="F95" s="179">
        <v>10.541366999999999</v>
      </c>
      <c r="G95" s="177">
        <v>10541367</v>
      </c>
    </row>
    <row r="96" spans="3:40" ht="12.75" customHeight="1">
      <c r="E96" s="176" t="s">
        <v>27</v>
      </c>
      <c r="F96" s="179">
        <v>4.8177430000000001</v>
      </c>
      <c r="G96" s="177">
        <v>4817743</v>
      </c>
    </row>
    <row r="97" spans="5:7" ht="12.75" customHeight="1">
      <c r="E97" s="176" t="s">
        <v>26</v>
      </c>
      <c r="F97" s="179">
        <v>5.7354399999999996</v>
      </c>
      <c r="G97" s="177">
        <v>5735440</v>
      </c>
    </row>
    <row r="98" spans="5:7" ht="12.75" customHeight="1">
      <c r="E98" s="176" t="s">
        <v>70</v>
      </c>
      <c r="F98" s="179">
        <v>2.0915210000000002</v>
      </c>
      <c r="G98" s="177">
        <v>2091521</v>
      </c>
    </row>
    <row r="99" spans="5:7" ht="12.75" customHeight="1">
      <c r="E99" s="176" t="s">
        <v>71</v>
      </c>
      <c r="F99" s="179">
        <v>2.7416290000000001</v>
      </c>
      <c r="G99" s="177">
        <v>2741629</v>
      </c>
    </row>
    <row r="117" spans="3:3">
      <c r="C117" s="86" t="s">
        <v>201</v>
      </c>
    </row>
  </sheetData>
  <sheetProtection formatCells="0" formatColumns="0"/>
  <mergeCells count="17">
    <mergeCell ref="C8:P10"/>
    <mergeCell ref="C76:C78"/>
    <mergeCell ref="C45:D45"/>
    <mergeCell ref="C61:C63"/>
    <mergeCell ref="C70:C72"/>
    <mergeCell ref="C73:C75"/>
    <mergeCell ref="C46:C48"/>
    <mergeCell ref="C52:C54"/>
    <mergeCell ref="C49:C51"/>
    <mergeCell ref="C55:C57"/>
    <mergeCell ref="C64:C66"/>
    <mergeCell ref="C19:P19"/>
    <mergeCell ref="C43:P43"/>
    <mergeCell ref="C86:P86"/>
    <mergeCell ref="C67:C69"/>
    <mergeCell ref="C58:C60"/>
    <mergeCell ref="C13:P17"/>
  </mergeCells>
  <pageMargins left="0.75" right="0.75" top="1" bottom="1" header="1" footer="1"/>
  <pageSetup orientation="portrait" verticalDpi="200" r:id="rId1"/>
  <headerFooter>
    <oddHeader>&amp;L&amp;C&amp;Z</oddHeader>
    <oddFooter>&amp;L&amp;C&amp;Z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P112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9.140625" defaultRowHeight="12.75"/>
  <cols>
    <col min="1" max="2" width="9.710937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10.85546875" style="2" customWidth="1"/>
    <col min="9" max="9" width="11.5703125" style="2" customWidth="1"/>
    <col min="10" max="11" width="9.140625" style="2" customWidth="1"/>
    <col min="12" max="16384" width="9.140625" style="2"/>
  </cols>
  <sheetData>
    <row r="1" spans="3:16" customFormat="1"/>
    <row r="2" spans="3:16" customFormat="1"/>
    <row r="3" spans="3:16" customFormat="1"/>
    <row r="4" spans="3:16" customFormat="1">
      <c r="C4" s="1"/>
    </row>
    <row r="5" spans="3:16" customFormat="1" ht="31.5" customHeight="1">
      <c r="C5" s="1"/>
    </row>
    <row r="6" spans="3:16" customFormat="1"/>
    <row r="7" spans="3:16" customFormat="1" ht="20.25" customHeight="1">
      <c r="C7" s="222" t="s">
        <v>228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3:16" customFormat="1" ht="12.75" customHeight="1"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3:16" customFormat="1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3:16" customFormat="1" ht="16.5">
      <c r="C10" s="21"/>
      <c r="D10" s="21"/>
      <c r="E10" s="21"/>
      <c r="F10" s="21"/>
      <c r="G10" s="21"/>
    </row>
    <row r="11" spans="3:16" customFormat="1" ht="16.5">
      <c r="C11" s="46"/>
      <c r="D11" s="46"/>
      <c r="E11" s="46"/>
      <c r="F11" s="46"/>
      <c r="G11" s="46"/>
    </row>
    <row r="12" spans="3:16" customFormat="1" ht="15.75" customHeight="1">
      <c r="C12" s="232" t="s">
        <v>212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3:16" customFormat="1" ht="25.5" customHeight="1"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3:16" customFormat="1" ht="24" customHeight="1"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</row>
    <row r="15" spans="3:16" customFormat="1" ht="41.25" customHeight="1"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</row>
    <row r="16" spans="3:16" s="16" customFormat="1" ht="15.75" customHeight="1"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3:16" customFormat="1"/>
    <row r="18" spans="3:16" customFormat="1" ht="32.25" customHeight="1">
      <c r="C18" s="219" t="s">
        <v>207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</row>
    <row r="19" spans="3:16" s="16" customFormat="1" ht="15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3:16" customFormat="1"/>
    <row r="21" spans="3:16" customFormat="1"/>
    <row r="22" spans="3:16" customFormat="1">
      <c r="D22" s="2"/>
    </row>
    <row r="23" spans="3:16" customFormat="1">
      <c r="D23" t="s">
        <v>211</v>
      </c>
    </row>
    <row r="24" spans="3:16" customFormat="1">
      <c r="C24" s="49" t="s">
        <v>109</v>
      </c>
      <c r="D24" s="73">
        <v>0.33490546768634383</v>
      </c>
    </row>
    <row r="25" spans="3:16" customFormat="1">
      <c r="C25" s="49" t="s">
        <v>8</v>
      </c>
      <c r="D25" s="73">
        <v>0.16640373828991936</v>
      </c>
    </row>
    <row r="26" spans="3:16" customFormat="1" ht="16.5">
      <c r="C26" s="49" t="s">
        <v>11</v>
      </c>
      <c r="D26" s="73">
        <v>0.14140502800575214</v>
      </c>
      <c r="E26" s="15"/>
      <c r="F26" s="15"/>
      <c r="G26" s="15"/>
    </row>
    <row r="27" spans="3:16" customFormat="1" ht="16.5">
      <c r="C27" s="49" t="s">
        <v>12</v>
      </c>
      <c r="D27" s="73">
        <v>0.1397745046500912</v>
      </c>
      <c r="E27" s="15"/>
      <c r="F27" s="15"/>
      <c r="G27" s="15"/>
    </row>
    <row r="28" spans="3:16" customFormat="1" ht="15.75" customHeight="1">
      <c r="C28" s="49" t="s">
        <v>7</v>
      </c>
      <c r="D28" s="73">
        <v>0.12942221456101832</v>
      </c>
      <c r="E28" s="15"/>
      <c r="F28" s="2"/>
      <c r="G28" s="2"/>
      <c r="H28" s="2"/>
      <c r="I28" s="2"/>
    </row>
    <row r="29" spans="3:16" customFormat="1" ht="16.5">
      <c r="C29" s="49" t="s">
        <v>10</v>
      </c>
      <c r="D29" s="73">
        <v>0.12148872073164578</v>
      </c>
      <c r="E29" s="15"/>
      <c r="F29" s="2"/>
      <c r="G29" s="2"/>
      <c r="H29" s="2"/>
      <c r="I29" s="2"/>
    </row>
    <row r="30" spans="3:16" customFormat="1" ht="16.5">
      <c r="C30" s="49" t="s">
        <v>108</v>
      </c>
      <c r="D30" s="73">
        <v>0.11248839644717959</v>
      </c>
      <c r="E30" s="15"/>
      <c r="F30" s="2"/>
      <c r="G30" s="2"/>
      <c r="H30" s="2"/>
      <c r="I30" s="2"/>
    </row>
    <row r="31" spans="3:16" customFormat="1" ht="15.75" customHeight="1">
      <c r="C31" s="132" t="s">
        <v>9</v>
      </c>
      <c r="D31" s="73">
        <v>8.7598917340494714E-2</v>
      </c>
      <c r="E31" s="15"/>
      <c r="F31" s="2"/>
      <c r="G31" s="2"/>
      <c r="H31" s="2"/>
      <c r="I31" s="2"/>
      <c r="J31" s="17"/>
    </row>
    <row r="32" spans="3:16" customFormat="1" ht="16.5">
      <c r="C32" s="15"/>
      <c r="D32" s="15"/>
      <c r="E32" s="15"/>
      <c r="F32" s="2"/>
      <c r="G32" s="2"/>
      <c r="H32" s="2"/>
      <c r="I32" s="2"/>
      <c r="J32" s="17"/>
    </row>
    <row r="33" spans="3:16" customFormat="1" ht="16.5">
      <c r="C33" s="15"/>
      <c r="D33" s="15"/>
      <c r="E33" s="15"/>
      <c r="F33" s="2"/>
      <c r="G33" s="2"/>
      <c r="H33" s="2"/>
      <c r="I33" s="2"/>
      <c r="J33" s="17"/>
    </row>
    <row r="34" spans="3:16" customFormat="1" ht="16.5">
      <c r="C34" s="15"/>
      <c r="D34" s="15"/>
      <c r="E34" s="15"/>
      <c r="F34" s="2"/>
      <c r="G34" s="2"/>
      <c r="H34" s="2"/>
      <c r="I34" s="2"/>
      <c r="J34" s="17"/>
    </row>
    <row r="35" spans="3:16" customFormat="1" ht="16.5">
      <c r="C35" s="15"/>
      <c r="D35" s="15"/>
      <c r="E35" s="15"/>
      <c r="F35" s="2"/>
      <c r="G35" s="2"/>
      <c r="H35" s="2"/>
      <c r="I35" s="2"/>
      <c r="J35" s="17"/>
    </row>
    <row r="36" spans="3:16" customFormat="1" ht="16.5">
      <c r="C36" s="15"/>
      <c r="D36" s="15"/>
      <c r="E36" s="15"/>
      <c r="F36" s="2"/>
      <c r="G36" s="2"/>
      <c r="H36" s="2"/>
      <c r="I36" s="2"/>
      <c r="J36" s="17"/>
    </row>
    <row r="37" spans="3:16" customFormat="1" ht="16.5">
      <c r="C37" s="15"/>
      <c r="D37" s="15"/>
      <c r="E37" s="15"/>
      <c r="F37" s="17"/>
      <c r="G37" s="17"/>
      <c r="H37" s="17"/>
      <c r="I37" s="17"/>
      <c r="J37" s="17"/>
    </row>
    <row r="38" spans="3:16" customFormat="1" ht="16.5">
      <c r="C38" s="15"/>
      <c r="D38" s="15"/>
      <c r="E38" s="15"/>
      <c r="F38" s="17"/>
      <c r="G38" s="17"/>
      <c r="H38" s="17"/>
      <c r="I38" s="17"/>
      <c r="J38" s="17"/>
    </row>
    <row r="39" spans="3:16" customFormat="1" ht="16.5">
      <c r="C39" s="15"/>
      <c r="D39" s="15"/>
      <c r="E39" s="15"/>
      <c r="F39" s="17"/>
      <c r="G39" s="17"/>
      <c r="H39" s="17"/>
      <c r="I39" s="17"/>
      <c r="J39" s="17"/>
    </row>
    <row r="40" spans="3:16" customFormat="1" ht="16.5">
      <c r="C40" s="15"/>
      <c r="D40" s="15"/>
      <c r="E40" s="15"/>
      <c r="F40" s="17"/>
      <c r="G40" s="17"/>
      <c r="H40" s="17"/>
      <c r="I40" s="17"/>
      <c r="J40" s="17"/>
    </row>
    <row r="41" spans="3:16" customFormat="1" ht="16.5">
      <c r="C41" s="46"/>
      <c r="D41" s="46"/>
      <c r="E41" s="46"/>
      <c r="F41" s="17"/>
      <c r="G41" s="17"/>
      <c r="H41" s="17"/>
      <c r="I41" s="17"/>
      <c r="J41" s="17"/>
    </row>
    <row r="42" spans="3:16" customFormat="1" ht="16.5">
      <c r="C42" s="15"/>
      <c r="D42" s="15"/>
      <c r="E42" s="15"/>
      <c r="F42" s="15"/>
      <c r="G42" s="15"/>
    </row>
    <row r="43" spans="3:16" customFormat="1" ht="15">
      <c r="C43" s="219" t="s">
        <v>208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</row>
    <row r="44" spans="3:16" customFormat="1" ht="15" customHeight="1">
      <c r="C44" s="46"/>
      <c r="D44" s="46"/>
      <c r="E44" s="46"/>
      <c r="F44" s="46"/>
      <c r="G44" s="46"/>
    </row>
    <row r="45" spans="3:16" customFormat="1" ht="15" customHeight="1">
      <c r="C45" s="46"/>
      <c r="D45" s="46"/>
      <c r="E45" s="46"/>
      <c r="F45" s="46"/>
      <c r="G45" s="46"/>
    </row>
    <row r="46" spans="3:16">
      <c r="C46" s="168" t="s">
        <v>6</v>
      </c>
      <c r="D46" s="168" t="s">
        <v>78</v>
      </c>
      <c r="E46" s="168" t="s">
        <v>69</v>
      </c>
      <c r="F46" s="168" t="s">
        <v>13</v>
      </c>
      <c r="J46" s="22"/>
      <c r="K46" s="22"/>
      <c r="L46" s="22"/>
      <c r="M46" s="22"/>
    </row>
    <row r="47" spans="3:16">
      <c r="C47" s="49" t="s">
        <v>7</v>
      </c>
      <c r="D47" s="23">
        <v>19770609</v>
      </c>
      <c r="E47" s="23">
        <v>22329365</v>
      </c>
      <c r="F47" s="14">
        <v>0.12942221456101832</v>
      </c>
      <c r="G47" s="22"/>
      <c r="H47" s="22"/>
      <c r="I47" s="22"/>
      <c r="J47" s="22"/>
      <c r="K47" s="22"/>
      <c r="L47" s="22"/>
      <c r="M47" s="22"/>
    </row>
    <row r="48" spans="3:16">
      <c r="C48" s="49" t="s">
        <v>8</v>
      </c>
      <c r="D48" s="23">
        <v>7251658</v>
      </c>
      <c r="E48" s="23">
        <v>8458361</v>
      </c>
      <c r="F48" s="14">
        <v>0.16640373828991936</v>
      </c>
      <c r="H48" s="22"/>
      <c r="I48" s="22"/>
      <c r="J48" s="22"/>
      <c r="K48" s="22"/>
      <c r="L48" s="22"/>
      <c r="M48" s="22"/>
    </row>
    <row r="49" spans="3:16">
      <c r="C49" s="49" t="s">
        <v>9</v>
      </c>
      <c r="D49" s="23">
        <v>7997713</v>
      </c>
      <c r="E49" s="23">
        <v>8698304</v>
      </c>
      <c r="F49" s="14">
        <v>8.7598917340494714E-2</v>
      </c>
      <c r="H49" s="22"/>
      <c r="I49" s="22"/>
      <c r="J49" s="22"/>
      <c r="K49" s="22"/>
      <c r="L49" s="22"/>
      <c r="M49" s="22"/>
    </row>
    <row r="50" spans="3:16">
      <c r="C50" s="49" t="s">
        <v>10</v>
      </c>
      <c r="D50" s="23">
        <v>5172011</v>
      </c>
      <c r="E50" s="23">
        <v>5800352</v>
      </c>
      <c r="F50" s="14">
        <v>0.12148872073164578</v>
      </c>
      <c r="H50" s="22"/>
      <c r="I50" s="22"/>
      <c r="J50" s="22"/>
      <c r="K50" s="22"/>
      <c r="L50" s="22"/>
      <c r="M50" s="22"/>
    </row>
    <row r="51" spans="3:16">
      <c r="C51" s="49" t="s">
        <v>11</v>
      </c>
      <c r="D51" s="23">
        <v>10054006</v>
      </c>
      <c r="E51" s="23">
        <v>11475693</v>
      </c>
      <c r="F51" s="14">
        <v>0.14140502800575214</v>
      </c>
      <c r="H51" s="22"/>
      <c r="I51" s="22"/>
      <c r="J51" s="22"/>
      <c r="K51" s="22"/>
      <c r="L51" s="22"/>
      <c r="M51" s="22"/>
    </row>
    <row r="52" spans="3:16">
      <c r="C52" s="49" t="s">
        <v>12</v>
      </c>
      <c r="D52" s="23">
        <v>3697992</v>
      </c>
      <c r="E52" s="23">
        <v>4214877</v>
      </c>
      <c r="F52" s="14">
        <v>0.1397745046500912</v>
      </c>
      <c r="H52" s="22"/>
      <c r="I52" s="22"/>
      <c r="J52" s="22"/>
      <c r="K52" s="22"/>
      <c r="L52" s="22"/>
      <c r="M52" s="22"/>
    </row>
    <row r="53" spans="3:16">
      <c r="C53" s="49" t="s">
        <v>108</v>
      </c>
      <c r="D53" s="23">
        <v>1933675</v>
      </c>
      <c r="E53" s="23">
        <v>2151191</v>
      </c>
      <c r="F53" s="14">
        <v>0.11248839644717959</v>
      </c>
      <c r="H53" s="22"/>
      <c r="I53" s="22"/>
      <c r="J53" s="22"/>
      <c r="K53" s="22"/>
      <c r="M53" s="22"/>
    </row>
    <row r="54" spans="3:16">
      <c r="C54" s="132" t="s">
        <v>109</v>
      </c>
      <c r="D54" s="23">
        <v>3280254</v>
      </c>
      <c r="E54" s="23">
        <v>4378829</v>
      </c>
      <c r="F54" s="14">
        <v>0.33490546768634383</v>
      </c>
      <c r="H54" s="22"/>
      <c r="I54" s="22"/>
      <c r="J54" s="22"/>
      <c r="K54" s="22"/>
    </row>
    <row r="55" spans="3:16">
      <c r="C55" s="201" t="s">
        <v>19</v>
      </c>
      <c r="D55" s="202">
        <v>59157918</v>
      </c>
      <c r="E55" s="202">
        <v>67506972</v>
      </c>
      <c r="F55" s="203">
        <v>0.14113164023115216</v>
      </c>
      <c r="H55" s="22"/>
      <c r="I55" s="22"/>
      <c r="J55" s="22"/>
      <c r="K55" s="22"/>
    </row>
    <row r="56" spans="3:16">
      <c r="C56" s="140"/>
      <c r="D56" s="141"/>
      <c r="E56" s="141"/>
      <c r="F56" s="142"/>
      <c r="H56" s="22"/>
      <c r="I56" s="22"/>
      <c r="J56" s="22"/>
      <c r="K56" s="22"/>
    </row>
    <row r="57" spans="3:16" ht="12.75" customHeight="1">
      <c r="C57" s="11"/>
      <c r="D57" s="11"/>
    </row>
    <row r="58" spans="3:16" ht="12.75" customHeight="1">
      <c r="C58" s="11"/>
      <c r="D58" s="11"/>
      <c r="F58" s="22"/>
      <c r="G58" s="22"/>
    </row>
    <row r="59" spans="3:16" ht="21" customHeight="1">
      <c r="C59" s="219" t="s">
        <v>209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</row>
    <row r="60" spans="3:16" ht="12.75" customHeight="1">
      <c r="C60" s="11"/>
      <c r="D60" s="11"/>
      <c r="F60" s="22"/>
      <c r="G60" s="22"/>
    </row>
    <row r="61" spans="3:16" ht="12.75" customHeight="1">
      <c r="C61" s="11"/>
      <c r="D61" s="11"/>
      <c r="F61" s="22"/>
      <c r="G61" s="22"/>
    </row>
    <row r="62" spans="3:16" ht="12.75" customHeight="1">
      <c r="C62" s="11"/>
      <c r="D62" s="11"/>
      <c r="E62" s="22"/>
      <c r="F62" s="22"/>
      <c r="G62" s="22"/>
    </row>
    <row r="63" spans="3:16" ht="12.75" customHeight="1">
      <c r="C63" s="12"/>
      <c r="D63" s="11" t="s">
        <v>210</v>
      </c>
      <c r="E63" s="22"/>
      <c r="F63" s="22"/>
      <c r="G63" s="22"/>
    </row>
    <row r="64" spans="3:16" ht="12.75" customHeight="1">
      <c r="C64" s="49" t="s">
        <v>10</v>
      </c>
      <c r="D64" s="218">
        <v>0.28514838409806853</v>
      </c>
      <c r="E64" s="22"/>
      <c r="F64" s="22"/>
      <c r="G64" s="22"/>
    </row>
    <row r="65" spans="3:12">
      <c r="C65" s="49" t="s">
        <v>7</v>
      </c>
      <c r="D65" s="218">
        <v>0.26008469116788585</v>
      </c>
      <c r="E65" s="22"/>
      <c r="F65" s="22"/>
      <c r="K65" s="11"/>
      <c r="L65" s="11"/>
    </row>
    <row r="66" spans="3:12">
      <c r="C66" s="49" t="s">
        <v>12</v>
      </c>
      <c r="D66" s="218">
        <v>0.24797591958199491</v>
      </c>
      <c r="E66" s="22"/>
      <c r="F66" s="22"/>
      <c r="K66" s="11"/>
      <c r="L66" s="11"/>
    </row>
    <row r="67" spans="3:12">
      <c r="C67" s="49" t="s">
        <v>11</v>
      </c>
      <c r="D67" s="218">
        <v>0.23569722543117874</v>
      </c>
      <c r="E67" s="22"/>
      <c r="F67" s="22"/>
      <c r="K67" s="11"/>
      <c r="L67" s="11"/>
    </row>
    <row r="68" spans="3:12">
      <c r="C68" s="49" t="s">
        <v>9</v>
      </c>
      <c r="D68" s="218">
        <v>0.21818241808977934</v>
      </c>
      <c r="E68" s="22"/>
      <c r="F68" s="22"/>
      <c r="K68" s="11"/>
      <c r="L68" s="11"/>
    </row>
    <row r="69" spans="3:12">
      <c r="C69" s="49" t="s">
        <v>8</v>
      </c>
      <c r="D69" s="218">
        <v>0.21015927317360894</v>
      </c>
      <c r="E69" s="22"/>
      <c r="F69" s="22"/>
      <c r="K69" s="11"/>
      <c r="L69" s="11"/>
    </row>
    <row r="70" spans="3:12">
      <c r="C70" s="147" t="s">
        <v>108</v>
      </c>
      <c r="D70" s="218">
        <v>0.20263519138932806</v>
      </c>
      <c r="F70" s="11"/>
      <c r="G70" s="11"/>
      <c r="H70" s="11"/>
      <c r="I70" s="11"/>
      <c r="J70" s="11"/>
      <c r="K70" s="11"/>
      <c r="L70" s="11"/>
    </row>
    <row r="71" spans="3:12">
      <c r="C71" s="49" t="s">
        <v>109</v>
      </c>
      <c r="D71" s="218">
        <v>0.15638221999534579</v>
      </c>
      <c r="F71" s="11"/>
      <c r="G71" s="11"/>
      <c r="H71" s="11"/>
      <c r="I71" s="11"/>
      <c r="J71" s="11"/>
      <c r="K71" s="11"/>
      <c r="L71" s="11"/>
    </row>
    <row r="72" spans="3:12">
      <c r="C72" s="12"/>
      <c r="D72" s="11"/>
      <c r="F72" s="11"/>
      <c r="G72" s="11"/>
      <c r="H72" s="11"/>
      <c r="I72" s="11"/>
      <c r="J72" s="11"/>
      <c r="K72" s="11"/>
      <c r="L72" s="11"/>
    </row>
    <row r="73" spans="3:12"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3:12"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3:12"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3:12"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3:12"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3:12"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3:12"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3:12">
      <c r="C80" s="11"/>
      <c r="D80" s="10"/>
      <c r="G80" s="4"/>
    </row>
    <row r="81" spans="3:12">
      <c r="C81" s="11"/>
      <c r="D81" s="10"/>
      <c r="E81" s="3"/>
      <c r="F81" s="6"/>
      <c r="G81" s="4"/>
    </row>
    <row r="82" spans="3:12">
      <c r="C82" s="11"/>
      <c r="D82" s="10"/>
      <c r="E82" s="3"/>
      <c r="F82" s="6"/>
      <c r="G82" s="4"/>
    </row>
    <row r="83" spans="3:12">
      <c r="C83" s="11"/>
      <c r="D83" s="10"/>
      <c r="E83" s="3"/>
      <c r="F83" s="6"/>
      <c r="G83" s="4"/>
    </row>
    <row r="84" spans="3:12">
      <c r="C84" s="11"/>
      <c r="D84" s="10"/>
      <c r="E84" s="3"/>
      <c r="F84" s="6"/>
      <c r="G84" s="4"/>
    </row>
    <row r="85" spans="3:12">
      <c r="C85" s="168" t="s">
        <v>6</v>
      </c>
      <c r="D85" s="168" t="s">
        <v>75</v>
      </c>
      <c r="E85" s="168" t="s">
        <v>77</v>
      </c>
      <c r="F85" s="168" t="s">
        <v>62</v>
      </c>
      <c r="G85" s="4"/>
    </row>
    <row r="86" spans="3:12">
      <c r="C86" s="49" t="s">
        <v>7</v>
      </c>
      <c r="D86" s="23">
        <v>22329365</v>
      </c>
      <c r="E86" s="23">
        <v>5807526</v>
      </c>
      <c r="F86" s="14">
        <v>0.26008469116788585</v>
      </c>
      <c r="G86" s="4"/>
      <c r="H86" s="161"/>
      <c r="I86" s="22"/>
      <c r="J86" s="22"/>
    </row>
    <row r="87" spans="3:12">
      <c r="C87" s="49" t="s">
        <v>8</v>
      </c>
      <c r="D87" s="23">
        <v>8458361</v>
      </c>
      <c r="E87" s="23">
        <v>1777603</v>
      </c>
      <c r="F87" s="14">
        <v>0.21015927317360894</v>
      </c>
      <c r="G87" s="4"/>
      <c r="I87" s="22"/>
      <c r="J87" s="22"/>
      <c r="K87" s="155"/>
    </row>
    <row r="88" spans="3:12">
      <c r="C88" s="49" t="s">
        <v>9</v>
      </c>
      <c r="D88" s="23">
        <v>8698304</v>
      </c>
      <c r="E88" s="23">
        <v>1897817</v>
      </c>
      <c r="F88" s="14">
        <v>0.21818241808977934</v>
      </c>
      <c r="G88" s="4"/>
      <c r="I88" s="22"/>
      <c r="J88" s="22"/>
      <c r="K88" s="22"/>
      <c r="L88" s="155"/>
    </row>
    <row r="89" spans="3:12">
      <c r="C89" s="49" t="s">
        <v>10</v>
      </c>
      <c r="D89" s="23">
        <v>5800352</v>
      </c>
      <c r="E89" s="23">
        <v>1653961</v>
      </c>
      <c r="F89" s="14">
        <v>0.28514838409806853</v>
      </c>
      <c r="G89" s="4"/>
      <c r="I89" s="22"/>
      <c r="J89" s="22"/>
      <c r="K89" s="22"/>
      <c r="L89" s="155"/>
    </row>
    <row r="90" spans="3:12">
      <c r="C90" s="49" t="s">
        <v>11</v>
      </c>
      <c r="D90" s="23">
        <v>11475693</v>
      </c>
      <c r="E90" s="23">
        <v>2704789</v>
      </c>
      <c r="F90" s="14">
        <v>0.23569722543117874</v>
      </c>
      <c r="G90" s="4"/>
      <c r="I90" s="22"/>
      <c r="J90" s="22"/>
      <c r="K90" s="22"/>
      <c r="L90" s="155"/>
    </row>
    <row r="91" spans="3:12">
      <c r="C91" s="49" t="s">
        <v>12</v>
      </c>
      <c r="D91" s="23">
        <v>4214877</v>
      </c>
      <c r="E91" s="23">
        <v>1045188</v>
      </c>
      <c r="F91" s="14">
        <v>0.24797591958199491</v>
      </c>
      <c r="G91" s="4"/>
      <c r="I91" s="22"/>
      <c r="J91" s="22"/>
      <c r="K91" s="22"/>
      <c r="L91" s="155"/>
    </row>
    <row r="92" spans="3:12">
      <c r="C92" s="147" t="s">
        <v>108</v>
      </c>
      <c r="D92" s="148">
        <v>2151191</v>
      </c>
      <c r="E92" s="148">
        <v>435907</v>
      </c>
      <c r="F92" s="149">
        <v>0.20263519138932806</v>
      </c>
      <c r="G92" s="4"/>
      <c r="I92" s="22"/>
      <c r="J92" s="22"/>
      <c r="K92" s="22"/>
      <c r="L92" s="155"/>
    </row>
    <row r="93" spans="3:12">
      <c r="C93" s="49" t="s">
        <v>109</v>
      </c>
      <c r="D93" s="23">
        <v>4378829</v>
      </c>
      <c r="E93" s="23">
        <v>684771</v>
      </c>
      <c r="F93" s="14">
        <v>0.15638221999534579</v>
      </c>
      <c r="G93" s="4"/>
      <c r="I93" s="22"/>
      <c r="J93" s="22"/>
      <c r="K93" s="22"/>
      <c r="L93" s="155"/>
    </row>
    <row r="94" spans="3:12">
      <c r="C94" s="201" t="s">
        <v>19</v>
      </c>
      <c r="D94" s="202">
        <v>67506972</v>
      </c>
      <c r="E94" s="202">
        <v>16007562</v>
      </c>
      <c r="F94" s="203">
        <v>0.23712457433285558</v>
      </c>
      <c r="G94" s="4"/>
      <c r="I94" s="22"/>
      <c r="J94" s="22"/>
      <c r="K94" s="22"/>
      <c r="L94" s="155"/>
    </row>
    <row r="95" spans="3:12" ht="15">
      <c r="C95" s="143"/>
      <c r="D95" s="144"/>
      <c r="E95" s="144"/>
      <c r="G95" s="4"/>
      <c r="I95" s="22"/>
      <c r="J95" s="22"/>
      <c r="K95" s="22"/>
      <c r="L95" s="155"/>
    </row>
    <row r="96" spans="3:12">
      <c r="C96" s="86" t="s">
        <v>201</v>
      </c>
      <c r="D96" s="11"/>
      <c r="G96" s="4"/>
      <c r="I96" s="22"/>
      <c r="J96" s="22"/>
      <c r="K96" s="22"/>
    </row>
    <row r="97" spans="3:11">
      <c r="C97" s="11"/>
      <c r="D97" s="5"/>
      <c r="E97" s="4"/>
      <c r="F97" s="4"/>
      <c r="G97" s="4"/>
      <c r="I97" s="22"/>
      <c r="J97" s="22"/>
      <c r="K97" s="22"/>
    </row>
    <row r="98" spans="3:11">
      <c r="C98" s="11"/>
      <c r="D98" s="5"/>
      <c r="E98" s="4"/>
      <c r="F98" s="4"/>
      <c r="G98" s="4"/>
      <c r="I98" s="22"/>
      <c r="J98" s="22"/>
    </row>
    <row r="99" spans="3:11">
      <c r="C99" s="11"/>
      <c r="D99" s="5"/>
      <c r="E99" s="4"/>
      <c r="F99" s="4"/>
      <c r="G99" s="4"/>
    </row>
    <row r="100" spans="3:11">
      <c r="C100" s="11"/>
      <c r="D100" s="5"/>
      <c r="E100" s="4"/>
      <c r="F100" s="4"/>
      <c r="G100" s="4"/>
    </row>
    <row r="101" spans="3:11">
      <c r="C101" s="11"/>
      <c r="D101" s="5"/>
      <c r="E101" s="4"/>
      <c r="F101" s="4"/>
      <c r="G101" s="4"/>
    </row>
    <row r="102" spans="3:11">
      <c r="C102" s="11"/>
      <c r="D102" s="5"/>
      <c r="E102" s="4"/>
      <c r="F102" s="4"/>
      <c r="G102" s="4"/>
    </row>
    <row r="103" spans="3:11">
      <c r="C103" s="11"/>
      <c r="D103" s="5"/>
      <c r="E103" s="4"/>
      <c r="F103" s="4"/>
      <c r="G103" s="4"/>
    </row>
    <row r="104" spans="3:11">
      <c r="C104" s="11"/>
      <c r="D104" s="5"/>
      <c r="E104" s="4"/>
      <c r="F104" s="4"/>
      <c r="G104" s="4"/>
    </row>
    <row r="105" spans="3:11">
      <c r="C105" s="11"/>
      <c r="D105" s="5"/>
      <c r="E105" s="4"/>
      <c r="F105" s="4"/>
      <c r="G105" s="4"/>
    </row>
    <row r="106" spans="3:11">
      <c r="C106" s="11"/>
      <c r="D106" s="5"/>
      <c r="E106" s="4"/>
      <c r="F106" s="4"/>
      <c r="G106" s="4"/>
    </row>
    <row r="107" spans="3:11">
      <c r="C107" s="11"/>
      <c r="D107" s="5"/>
    </row>
    <row r="108" spans="3:11">
      <c r="C108" s="11"/>
      <c r="D108" s="5"/>
    </row>
    <row r="109" spans="3:11">
      <c r="C109" s="11"/>
      <c r="D109" s="10"/>
    </row>
    <row r="110" spans="3:11">
      <c r="C110" s="11"/>
      <c r="D110" s="10"/>
    </row>
    <row r="111" spans="3:11">
      <c r="C111" s="11"/>
      <c r="D111" s="10"/>
    </row>
    <row r="112" spans="3:11">
      <c r="C112" s="11"/>
    </row>
  </sheetData>
  <sortState ref="C24:D31">
    <sortCondition descending="1" ref="D24:D31"/>
  </sortState>
  <mergeCells count="5">
    <mergeCell ref="C18:P18"/>
    <mergeCell ref="C59:P59"/>
    <mergeCell ref="C43:P43"/>
    <mergeCell ref="C7:P9"/>
    <mergeCell ref="C12:P15"/>
  </mergeCells>
  <conditionalFormatting sqref="F56 F47:F54">
    <cfRule type="top10" dxfId="3" priority="9" bottom="1" rank="1"/>
    <cfRule type="top10" dxfId="2" priority="10" rank="1"/>
  </conditionalFormatting>
  <conditionalFormatting sqref="F86:F87 F89:F93">
    <cfRule type="top10" dxfId="1" priority="3" bottom="1" rank="1"/>
    <cfRule type="top10" dxfId="0" priority="4" rank="1"/>
  </conditionalFormatting>
  <pageMargins left="0.75" right="0.75" top="1" bottom="1" header="1" footer="1"/>
  <pageSetup orientation="portrait" verticalDpi="200" r:id="rId1"/>
  <headerFooter>
    <oddHeader>&amp;L&amp;C&amp;Z</oddHeader>
    <oddFooter>&amp;L&amp;C&amp;Z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AH78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43" sqref="G43"/>
    </sheetView>
  </sheetViews>
  <sheetFormatPr baseColWidth="10" defaultRowHeight="12.75"/>
  <cols>
    <col min="1" max="2" width="9.7109375" customWidth="1"/>
    <col min="3" max="3" width="36.5703125" customWidth="1"/>
    <col min="4" max="4" width="13.42578125" customWidth="1"/>
    <col min="5" max="12" width="18.7109375" customWidth="1"/>
    <col min="13" max="13" width="14.42578125" customWidth="1"/>
    <col min="14" max="14" width="10.7109375" customWidth="1"/>
    <col min="15" max="18" width="10.7109375" style="77" customWidth="1"/>
    <col min="19" max="34" width="11.42578125" style="77"/>
  </cols>
  <sheetData>
    <row r="1" spans="3:13">
      <c r="C1" s="1"/>
    </row>
    <row r="5" spans="3:13">
      <c r="C5" s="1"/>
    </row>
    <row r="7" spans="3:13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3:13" ht="20.25" customHeight="1">
      <c r="C8" s="222" t="s">
        <v>213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3:13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3:13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3:13" ht="12.75" customHeight="1">
      <c r="C11" s="8"/>
      <c r="D11" s="8"/>
      <c r="E11" s="8"/>
      <c r="F11" s="8"/>
      <c r="G11" s="8"/>
      <c r="H11" s="8"/>
      <c r="I11" s="8"/>
      <c r="J11" s="8"/>
      <c r="K11" s="8"/>
    </row>
    <row r="12" spans="3:13" ht="12.75" customHeight="1">
      <c r="C12" s="241" t="s">
        <v>217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3:13" ht="12.75" customHeight="1"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3:13" ht="12.75" customHeight="1"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</row>
    <row r="15" spans="3:13" ht="12.75" customHeight="1"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</row>
    <row r="16" spans="3:13" ht="12.75" customHeight="1"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  <row r="17" spans="3:34" ht="12.75" customHeight="1"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3:34" ht="12.75" customHeight="1"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3:34" s="16" customFormat="1" ht="12.75" customHeight="1">
      <c r="C19" s="19"/>
      <c r="D19" s="19"/>
      <c r="E19" s="19"/>
      <c r="F19" s="19"/>
      <c r="G19" s="19"/>
      <c r="H19" s="19"/>
      <c r="I19" s="19"/>
      <c r="J19" s="19"/>
      <c r="K19" s="19"/>
      <c r="L19" s="19"/>
      <c r="M19"/>
      <c r="N19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160"/>
      <c r="AF19" s="160"/>
      <c r="AG19" s="160"/>
      <c r="AH19" s="160"/>
    </row>
    <row r="20" spans="3:34" ht="12.75" customHeight="1">
      <c r="C20" s="19" t="s">
        <v>93</v>
      </c>
      <c r="D20" s="19" t="s">
        <v>94</v>
      </c>
      <c r="E20" s="19" t="s">
        <v>95</v>
      </c>
      <c r="F20" s="19" t="s">
        <v>4</v>
      </c>
      <c r="G20" s="19"/>
      <c r="H20" s="19"/>
      <c r="I20" s="19"/>
      <c r="J20" s="19"/>
      <c r="K20" s="19"/>
      <c r="L20" s="19"/>
    </row>
    <row r="21" spans="3:34" ht="12.75" customHeight="1">
      <c r="C21" s="19" t="s">
        <v>0</v>
      </c>
      <c r="D21" s="150">
        <v>47.198276</v>
      </c>
      <c r="E21" s="150">
        <v>12.814612</v>
      </c>
      <c r="F21" s="133">
        <v>0.27150593381843013</v>
      </c>
      <c r="G21" s="19"/>
      <c r="H21" s="19"/>
      <c r="I21" s="19"/>
      <c r="J21" s="19"/>
      <c r="K21" s="19"/>
      <c r="L21" s="19"/>
    </row>
    <row r="22" spans="3:34" ht="12.75" customHeight="1">
      <c r="C22" s="19" t="s">
        <v>1</v>
      </c>
      <c r="D22" s="150">
        <v>19.357198</v>
      </c>
      <c r="E22" s="150">
        <v>2.978818</v>
      </c>
      <c r="F22" s="133">
        <v>0.153886838374025</v>
      </c>
      <c r="G22" s="19"/>
      <c r="H22" s="19"/>
      <c r="I22" s="19"/>
      <c r="J22" s="19"/>
      <c r="K22" s="19"/>
      <c r="L22" s="19"/>
    </row>
    <row r="23" spans="3:34" ht="12.75" customHeight="1">
      <c r="C23" s="19" t="s">
        <v>3</v>
      </c>
      <c r="D23" s="150">
        <v>0.30455500000000002</v>
      </c>
      <c r="E23" s="150">
        <v>1.6000000000000001E-3</v>
      </c>
      <c r="F23" s="133">
        <v>5.253566679253337E-3</v>
      </c>
      <c r="G23" s="19"/>
      <c r="H23" s="19"/>
      <c r="I23" s="19"/>
      <c r="J23" s="19"/>
      <c r="K23" s="19"/>
      <c r="L23" s="19"/>
    </row>
    <row r="24" spans="3:34" ht="12.75" customHeight="1">
      <c r="C24" s="19" t="s">
        <v>2</v>
      </c>
      <c r="D24" s="150">
        <v>0.64694300000000005</v>
      </c>
      <c r="E24" s="150">
        <v>0.212532</v>
      </c>
      <c r="F24" s="133">
        <v>0.32851735006020621</v>
      </c>
      <c r="G24" s="19"/>
      <c r="H24" s="19"/>
      <c r="I24" s="19"/>
      <c r="J24" s="19"/>
      <c r="K24" s="19"/>
      <c r="L24" s="19"/>
    </row>
    <row r="25" spans="3:34" ht="12.7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3:34" ht="12.75" customHeight="1">
      <c r="D26" s="19"/>
      <c r="E26" s="19"/>
      <c r="F26" s="19"/>
      <c r="G26" s="19"/>
      <c r="H26" s="19"/>
      <c r="I26" s="19"/>
      <c r="J26" s="19"/>
      <c r="K26" s="19"/>
      <c r="L26" s="19"/>
    </row>
    <row r="27" spans="3:34" ht="12.7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3:34" ht="12.7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3:34" ht="12.75" customHeight="1">
      <c r="D29" s="19"/>
      <c r="E29" s="19"/>
      <c r="F29" s="19"/>
      <c r="G29" s="19"/>
      <c r="H29" s="19"/>
      <c r="I29" s="19"/>
      <c r="J29" s="19"/>
      <c r="K29" s="19"/>
      <c r="L29" s="19"/>
    </row>
    <row r="30" spans="3:34" ht="12.7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3:34" ht="12.7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3:34" ht="12.75" customHeight="1">
      <c r="D32" s="19"/>
      <c r="E32" s="19"/>
      <c r="F32" s="19"/>
      <c r="G32" s="19"/>
      <c r="H32" s="19"/>
      <c r="I32" s="19"/>
      <c r="J32" s="19"/>
      <c r="K32" s="19"/>
      <c r="L32" s="19"/>
    </row>
    <row r="33" spans="3:13" ht="12.75" customHeight="1"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3:13" ht="12.75" customHeight="1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3:13" ht="12.7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3:13" ht="12.7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3:13" ht="12.75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3:13" ht="12.75" customHeight="1">
      <c r="C38" s="9"/>
      <c r="D38" s="9"/>
      <c r="E38" s="9"/>
      <c r="F38" s="9"/>
      <c r="G38" s="9"/>
      <c r="H38" s="9"/>
      <c r="I38" s="9"/>
      <c r="J38" s="9"/>
      <c r="K38" s="9"/>
    </row>
    <row r="39" spans="3:13" ht="12.75" customHeight="1">
      <c r="C39" s="9"/>
      <c r="D39" s="9"/>
      <c r="E39" s="9"/>
      <c r="F39" s="9"/>
      <c r="G39" s="9"/>
      <c r="H39" s="9"/>
      <c r="I39" s="9"/>
      <c r="J39" s="9"/>
      <c r="K39" s="9"/>
    </row>
    <row r="40" spans="3:13" ht="38.25" customHeight="1">
      <c r="C40" s="236" t="s">
        <v>66</v>
      </c>
      <c r="D40" s="237"/>
      <c r="E40" s="51" t="s">
        <v>96</v>
      </c>
      <c r="F40" s="51" t="s">
        <v>97</v>
      </c>
      <c r="G40" s="51" t="s">
        <v>98</v>
      </c>
      <c r="H40" s="51" t="s">
        <v>99</v>
      </c>
      <c r="I40" s="51" t="s">
        <v>100</v>
      </c>
      <c r="J40" s="51" t="s">
        <v>101</v>
      </c>
      <c r="K40" s="51" t="s">
        <v>102</v>
      </c>
      <c r="L40" s="51" t="s">
        <v>103</v>
      </c>
      <c r="M40" s="51" t="s">
        <v>19</v>
      </c>
    </row>
    <row r="41" spans="3:13" ht="20.100000000000001" customHeight="1">
      <c r="C41" s="238" t="s">
        <v>15</v>
      </c>
      <c r="D41" s="39" t="s">
        <v>69</v>
      </c>
      <c r="E41" s="40">
        <v>16152615</v>
      </c>
      <c r="F41" s="40">
        <v>6091843</v>
      </c>
      <c r="G41" s="40">
        <v>6878241</v>
      </c>
      <c r="H41" s="40">
        <v>3707306</v>
      </c>
      <c r="I41" s="40">
        <v>7736643</v>
      </c>
      <c r="J41" s="40">
        <v>2625546</v>
      </c>
      <c r="K41" s="40">
        <v>1668189</v>
      </c>
      <c r="L41" s="40">
        <v>2337893</v>
      </c>
      <c r="M41" s="41">
        <v>47198276</v>
      </c>
    </row>
    <row r="42" spans="3:13" ht="20.100000000000001" customHeight="1">
      <c r="C42" s="239"/>
      <c r="D42" s="29" t="s">
        <v>20</v>
      </c>
      <c r="E42" s="30">
        <v>4452429</v>
      </c>
      <c r="F42" s="30">
        <v>1534018</v>
      </c>
      <c r="G42" s="30">
        <v>1604904</v>
      </c>
      <c r="H42" s="30">
        <v>1249133</v>
      </c>
      <c r="I42" s="30">
        <v>2216028</v>
      </c>
      <c r="J42" s="30">
        <v>810159</v>
      </c>
      <c r="K42" s="30">
        <v>382727</v>
      </c>
      <c r="L42" s="40">
        <v>565214</v>
      </c>
      <c r="M42" s="41">
        <v>12814612</v>
      </c>
    </row>
    <row r="43" spans="3:13" ht="20.100000000000001" customHeight="1">
      <c r="C43" s="240"/>
      <c r="D43" s="31" t="s">
        <v>72</v>
      </c>
      <c r="E43" s="32">
        <v>0.27560000000000001</v>
      </c>
      <c r="F43" s="32">
        <v>0.25180000000000002</v>
      </c>
      <c r="G43" s="32">
        <v>0.23330000000000001</v>
      </c>
      <c r="H43" s="32">
        <v>0.33689999999999998</v>
      </c>
      <c r="I43" s="32">
        <v>0.28639999999999999</v>
      </c>
      <c r="J43" s="32">
        <v>0.30859999999999999</v>
      </c>
      <c r="K43" s="32">
        <v>0.22939999999999999</v>
      </c>
      <c r="L43" s="32">
        <v>0.24179999999999999</v>
      </c>
      <c r="M43" s="33">
        <v>0.27150593381843013</v>
      </c>
    </row>
    <row r="44" spans="3:13" ht="20.100000000000001" customHeight="1">
      <c r="C44" s="238" t="s">
        <v>16</v>
      </c>
      <c r="D44" s="39" t="s">
        <v>69</v>
      </c>
      <c r="E44" s="27">
        <v>6164250</v>
      </c>
      <c r="F44" s="27">
        <v>2017313</v>
      </c>
      <c r="G44" s="27">
        <v>1747235</v>
      </c>
      <c r="H44" s="27">
        <v>1901281</v>
      </c>
      <c r="I44" s="27">
        <v>3653550</v>
      </c>
      <c r="J44" s="27">
        <v>1589331</v>
      </c>
      <c r="K44" s="27">
        <v>483002</v>
      </c>
      <c r="L44" s="27">
        <v>1801236</v>
      </c>
      <c r="M44" s="28">
        <v>19357198</v>
      </c>
    </row>
    <row r="45" spans="3:13" ht="20.100000000000001" customHeight="1">
      <c r="C45" s="239"/>
      <c r="D45" s="29" t="s">
        <v>20</v>
      </c>
      <c r="E45" s="30">
        <v>1355097</v>
      </c>
      <c r="F45" s="30">
        <v>182242</v>
      </c>
      <c r="G45" s="30">
        <v>273494</v>
      </c>
      <c r="H45" s="30">
        <v>319377</v>
      </c>
      <c r="I45" s="30">
        <v>488761</v>
      </c>
      <c r="J45" s="30">
        <v>235029</v>
      </c>
      <c r="K45" s="30">
        <v>53180</v>
      </c>
      <c r="L45" s="40">
        <v>71638</v>
      </c>
      <c r="M45" s="41">
        <v>2978818</v>
      </c>
    </row>
    <row r="46" spans="3:13" ht="20.100000000000001" customHeight="1">
      <c r="C46" s="240"/>
      <c r="D46" s="31" t="s">
        <v>72</v>
      </c>
      <c r="E46" s="32">
        <v>0.2198</v>
      </c>
      <c r="F46" s="32">
        <v>9.0300000000000005E-2</v>
      </c>
      <c r="G46" s="32">
        <v>0.1565</v>
      </c>
      <c r="H46" s="32">
        <v>0.16800000000000001</v>
      </c>
      <c r="I46" s="32">
        <v>0.1338</v>
      </c>
      <c r="J46" s="32">
        <v>0.1479</v>
      </c>
      <c r="K46" s="32">
        <v>0.1101</v>
      </c>
      <c r="L46" s="32">
        <v>3.9800000000000002E-2</v>
      </c>
      <c r="M46" s="33">
        <v>0.153886838374025</v>
      </c>
    </row>
    <row r="47" spans="3:13" ht="20.100000000000001" customHeight="1">
      <c r="C47" s="238" t="s">
        <v>18</v>
      </c>
      <c r="D47" s="39" t="s">
        <v>69</v>
      </c>
      <c r="E47" s="27">
        <v>0</v>
      </c>
      <c r="F47" s="27">
        <v>344605</v>
      </c>
      <c r="G47" s="27">
        <v>72828</v>
      </c>
      <c r="H47" s="27">
        <v>169810</v>
      </c>
      <c r="I47" s="27">
        <v>0</v>
      </c>
      <c r="J47" s="27">
        <v>0</v>
      </c>
      <c r="K47" s="27">
        <v>0</v>
      </c>
      <c r="L47" s="27">
        <v>59700</v>
      </c>
      <c r="M47" s="28">
        <v>646943</v>
      </c>
    </row>
    <row r="48" spans="3:13" ht="20.100000000000001" customHeight="1">
      <c r="C48" s="239"/>
      <c r="D48" s="29" t="s">
        <v>20</v>
      </c>
      <c r="E48" s="30">
        <v>0</v>
      </c>
      <c r="F48" s="30">
        <v>59743</v>
      </c>
      <c r="G48" s="30">
        <v>19419</v>
      </c>
      <c r="H48" s="30">
        <v>85451</v>
      </c>
      <c r="I48" s="30">
        <v>0</v>
      </c>
      <c r="J48" s="30">
        <v>0</v>
      </c>
      <c r="K48" s="30">
        <v>0</v>
      </c>
      <c r="L48" s="40">
        <v>47919</v>
      </c>
      <c r="M48" s="41">
        <v>212532</v>
      </c>
    </row>
    <row r="49" spans="3:13" ht="20.100000000000001" customHeight="1">
      <c r="C49" s="240"/>
      <c r="D49" s="31" t="s">
        <v>72</v>
      </c>
      <c r="E49" s="64" t="s">
        <v>76</v>
      </c>
      <c r="F49" s="64">
        <v>0.1734</v>
      </c>
      <c r="G49" s="64">
        <v>0.2666</v>
      </c>
      <c r="H49" s="64">
        <v>0.50319999999999998</v>
      </c>
      <c r="I49" s="64" t="s">
        <v>76</v>
      </c>
      <c r="J49" s="64" t="s">
        <v>76</v>
      </c>
      <c r="K49" s="64" t="s">
        <v>76</v>
      </c>
      <c r="L49" s="64">
        <v>0.80269999999999997</v>
      </c>
      <c r="M49" s="33">
        <v>0.32851735006020621</v>
      </c>
    </row>
    <row r="50" spans="3:13" ht="20.100000000000001" customHeight="1">
      <c r="C50" s="238" t="s">
        <v>17</v>
      </c>
      <c r="D50" s="39" t="s">
        <v>69</v>
      </c>
      <c r="E50" s="27">
        <v>12500</v>
      </c>
      <c r="F50" s="27">
        <v>4600</v>
      </c>
      <c r="G50" s="27">
        <v>0</v>
      </c>
      <c r="H50" s="27">
        <v>21955</v>
      </c>
      <c r="I50" s="27">
        <v>85500</v>
      </c>
      <c r="J50" s="27">
        <v>0</v>
      </c>
      <c r="K50" s="27">
        <v>0</v>
      </c>
      <c r="L50" s="27">
        <v>180000</v>
      </c>
      <c r="M50" s="28">
        <v>304555</v>
      </c>
    </row>
    <row r="51" spans="3:13" ht="20.100000000000001" customHeight="1">
      <c r="C51" s="239"/>
      <c r="D51" s="29" t="s">
        <v>20</v>
      </c>
      <c r="E51" s="30">
        <v>0</v>
      </c>
      <c r="F51" s="30">
        <v>1600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40">
        <v>0</v>
      </c>
      <c r="M51" s="41">
        <v>1600</v>
      </c>
    </row>
    <row r="52" spans="3:13" ht="20.100000000000001" customHeight="1">
      <c r="C52" s="240"/>
      <c r="D52" s="31" t="s">
        <v>72</v>
      </c>
      <c r="E52" s="32">
        <v>0</v>
      </c>
      <c r="F52" s="32">
        <v>0.3478</v>
      </c>
      <c r="G52" s="32" t="s">
        <v>76</v>
      </c>
      <c r="H52" s="32">
        <v>0</v>
      </c>
      <c r="I52" s="32">
        <v>0</v>
      </c>
      <c r="J52" s="32" t="s">
        <v>76</v>
      </c>
      <c r="K52" s="32" t="s">
        <v>76</v>
      </c>
      <c r="L52" s="32">
        <v>0</v>
      </c>
      <c r="M52" s="33">
        <v>5.253566679253337E-3</v>
      </c>
    </row>
    <row r="53" spans="3:13" ht="20.100000000000001" customHeight="1">
      <c r="C53" s="233" t="s">
        <v>176</v>
      </c>
      <c r="D53" s="34" t="s">
        <v>69</v>
      </c>
      <c r="E53" s="35">
        <v>22329365</v>
      </c>
      <c r="F53" s="35">
        <v>8458361</v>
      </c>
      <c r="G53" s="35">
        <v>8698304</v>
      </c>
      <c r="H53" s="35">
        <v>5800352</v>
      </c>
      <c r="I53" s="35">
        <v>11475693</v>
      </c>
      <c r="J53" s="35">
        <v>4214877</v>
      </c>
      <c r="K53" s="35">
        <v>2151191</v>
      </c>
      <c r="L53" s="35">
        <v>4378829</v>
      </c>
      <c r="M53" s="28">
        <v>67506972</v>
      </c>
    </row>
    <row r="54" spans="3:13" ht="20.100000000000001" customHeight="1">
      <c r="C54" s="234"/>
      <c r="D54" s="36" t="s">
        <v>20</v>
      </c>
      <c r="E54" s="63">
        <v>5807526</v>
      </c>
      <c r="F54" s="63">
        <v>1777603</v>
      </c>
      <c r="G54" s="63">
        <v>1897817</v>
      </c>
      <c r="H54" s="63">
        <v>1653961</v>
      </c>
      <c r="I54" s="63">
        <v>2704789</v>
      </c>
      <c r="J54" s="63">
        <v>1045188</v>
      </c>
      <c r="K54" s="63">
        <v>435907</v>
      </c>
      <c r="L54" s="63">
        <v>684771</v>
      </c>
      <c r="M54" s="41">
        <v>16007562</v>
      </c>
    </row>
    <row r="55" spans="3:13" ht="20.100000000000001" customHeight="1">
      <c r="C55" s="235"/>
      <c r="D55" s="37" t="s">
        <v>72</v>
      </c>
      <c r="E55" s="38">
        <v>0.26008469116788585</v>
      </c>
      <c r="F55" s="38">
        <v>0.21015927317360894</v>
      </c>
      <c r="G55" s="38">
        <v>0.21818241808977934</v>
      </c>
      <c r="H55" s="38">
        <v>0.28514838409806853</v>
      </c>
      <c r="I55" s="38">
        <v>0.23569722543117874</v>
      </c>
      <c r="J55" s="38">
        <v>0.24797591958199491</v>
      </c>
      <c r="K55" s="38">
        <v>0.20263519138932806</v>
      </c>
      <c r="L55" s="38">
        <v>0.15638221999534579</v>
      </c>
      <c r="M55" s="33">
        <v>0.23712457433285558</v>
      </c>
    </row>
    <row r="57" spans="3:13">
      <c r="C57" s="86" t="s">
        <v>201</v>
      </c>
    </row>
    <row r="63" spans="3:13">
      <c r="F63" s="124"/>
      <c r="G63" s="124"/>
      <c r="H63" s="124"/>
      <c r="I63" s="124"/>
      <c r="J63" s="124"/>
      <c r="K63" s="124"/>
      <c r="L63" s="124"/>
      <c r="M63" s="124"/>
    </row>
    <row r="64" spans="3:13"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4:13">
      <c r="D65" s="124"/>
      <c r="E65" s="124"/>
      <c r="F65" s="162"/>
      <c r="G65" s="162"/>
      <c r="H65" s="162"/>
      <c r="I65" s="162"/>
      <c r="J65" s="162"/>
      <c r="K65" s="162"/>
      <c r="L65" s="162"/>
      <c r="M65" s="162"/>
    </row>
    <row r="66" spans="4:13">
      <c r="D66" s="162"/>
      <c r="E66" s="162"/>
      <c r="F66" s="124"/>
      <c r="G66" s="124"/>
      <c r="H66" s="124"/>
      <c r="I66" s="124"/>
      <c r="J66" s="124"/>
      <c r="K66" s="124"/>
      <c r="L66" s="124"/>
      <c r="M66" s="124"/>
    </row>
    <row r="67" spans="4:13"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4:13">
      <c r="D68" s="124"/>
      <c r="E68" s="124"/>
      <c r="F68" s="162"/>
      <c r="G68" s="162"/>
      <c r="H68" s="162"/>
      <c r="I68" s="162"/>
      <c r="J68" s="162"/>
      <c r="K68" s="162"/>
      <c r="L68" s="162"/>
      <c r="M68" s="162"/>
    </row>
    <row r="69" spans="4:13">
      <c r="D69" s="162"/>
      <c r="E69" s="162"/>
      <c r="F69" s="124"/>
      <c r="G69" s="124"/>
      <c r="H69" s="124"/>
      <c r="I69" s="124"/>
      <c r="J69" s="162"/>
      <c r="K69" s="162"/>
      <c r="M69" s="124"/>
    </row>
    <row r="70" spans="4:13">
      <c r="E70" s="124"/>
      <c r="F70" s="124"/>
      <c r="G70" s="124"/>
      <c r="H70" s="124"/>
      <c r="I70" s="124"/>
      <c r="K70" s="124"/>
      <c r="M70" s="124"/>
    </row>
    <row r="71" spans="4:13">
      <c r="E71" s="124"/>
      <c r="F71" s="162"/>
      <c r="G71" s="162"/>
      <c r="H71" s="162"/>
      <c r="I71" s="162"/>
      <c r="K71" s="124"/>
      <c r="M71" s="162"/>
    </row>
    <row r="72" spans="4:13">
      <c r="E72" s="162"/>
      <c r="F72" s="124"/>
      <c r="G72" s="124"/>
      <c r="H72" s="124"/>
      <c r="I72" s="124"/>
      <c r="J72" s="124"/>
      <c r="K72" s="124"/>
      <c r="L72" s="124"/>
      <c r="M72" s="124"/>
    </row>
    <row r="73" spans="4:13">
      <c r="D73" s="124"/>
      <c r="E73" s="124"/>
      <c r="F73" s="124"/>
      <c r="G73" s="124"/>
      <c r="H73" s="124"/>
      <c r="I73" s="124"/>
      <c r="J73" s="124"/>
      <c r="K73" s="124"/>
      <c r="L73" s="124"/>
    </row>
    <row r="74" spans="4:13">
      <c r="F74" s="162"/>
      <c r="G74" s="162"/>
      <c r="H74" s="162"/>
      <c r="I74" s="162"/>
      <c r="J74" s="162"/>
      <c r="K74" s="162"/>
      <c r="L74" s="162"/>
      <c r="M74" s="162"/>
    </row>
    <row r="75" spans="4:13">
      <c r="D75" s="162"/>
      <c r="E75" s="162"/>
      <c r="F75" s="124"/>
      <c r="G75" s="124"/>
      <c r="H75" s="124"/>
      <c r="I75" s="124"/>
      <c r="J75" s="124"/>
      <c r="K75" s="124"/>
      <c r="L75" s="124"/>
      <c r="M75" s="124"/>
    </row>
    <row r="76" spans="4:13"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4:13">
      <c r="D77" s="124"/>
      <c r="E77" s="124"/>
      <c r="F77" s="162"/>
      <c r="G77" s="162"/>
      <c r="H77" s="162"/>
      <c r="I77" s="162"/>
      <c r="J77" s="162"/>
      <c r="K77" s="162"/>
      <c r="L77" s="162"/>
      <c r="M77" s="162"/>
    </row>
    <row r="78" spans="4:13">
      <c r="D78" s="162"/>
      <c r="E78" s="162"/>
      <c r="F78" s="162"/>
      <c r="G78" s="162"/>
      <c r="H78" s="162"/>
      <c r="I78" s="162"/>
      <c r="J78" s="162"/>
      <c r="K78" s="162"/>
    </row>
  </sheetData>
  <sortState ref="C20:F24">
    <sortCondition descending="1" ref="D20:D24"/>
  </sortState>
  <mergeCells count="8">
    <mergeCell ref="C53:C55"/>
    <mergeCell ref="C40:D40"/>
    <mergeCell ref="C41:C43"/>
    <mergeCell ref="C12:M16"/>
    <mergeCell ref="C8:M10"/>
    <mergeCell ref="C44:C46"/>
    <mergeCell ref="C47:C49"/>
    <mergeCell ref="C50:C5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7:AK7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RowHeight="12.75"/>
  <cols>
    <col min="1" max="2" width="9.7109375" customWidth="1"/>
    <col min="3" max="3" width="54.42578125" customWidth="1"/>
    <col min="4" max="7" width="15.7109375" customWidth="1"/>
    <col min="8" max="8" width="5.42578125" customWidth="1"/>
    <col min="9" max="9" width="15.28515625" customWidth="1"/>
    <col min="10" max="16" width="10.7109375" customWidth="1"/>
    <col min="17" max="18" width="10.7109375" hidden="1" customWidth="1"/>
    <col min="19" max="19" width="11.85546875" hidden="1" customWidth="1"/>
    <col min="20" max="21" width="10.7109375" hidden="1" customWidth="1"/>
    <col min="22" max="22" width="11.42578125" hidden="1" customWidth="1"/>
    <col min="23" max="23" width="2" customWidth="1"/>
    <col min="24" max="24" width="13" customWidth="1"/>
    <col min="25" max="25" width="11.7109375" customWidth="1"/>
    <col min="26" max="26" width="12" customWidth="1"/>
    <col min="31" max="32" width="0" hidden="1" customWidth="1"/>
    <col min="33" max="34" width="11.5703125" hidden="1" customWidth="1"/>
  </cols>
  <sheetData>
    <row r="7" spans="3:15" ht="13.5" thickBot="1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3:15" ht="12.75" customHeight="1" thickTop="1">
      <c r="C8" s="248" t="s">
        <v>84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53"/>
    </row>
    <row r="9" spans="3:15" ht="12.75" customHeight="1"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0"/>
    </row>
    <row r="10" spans="3:15" ht="12.75" customHeight="1"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45"/>
    </row>
    <row r="11" spans="3:15" ht="12.75" customHeight="1"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3" spans="3:15" ht="21.75" customHeight="1">
      <c r="C13" s="255" t="s">
        <v>85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3:15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3:15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3:15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3:37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3:37"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1" spans="3:37">
      <c r="I21" s="253" t="s">
        <v>15</v>
      </c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55"/>
    </row>
    <row r="22" spans="3:37" ht="24.95" customHeight="1">
      <c r="I22" s="244" t="s">
        <v>6</v>
      </c>
      <c r="J22" s="245"/>
      <c r="K22" s="50" t="s">
        <v>28</v>
      </c>
      <c r="L22" s="50" t="s">
        <v>29</v>
      </c>
      <c r="M22" s="50" t="s">
        <v>30</v>
      </c>
      <c r="N22" s="50" t="s">
        <v>31</v>
      </c>
      <c r="O22" s="50" t="s">
        <v>32</v>
      </c>
      <c r="P22" s="50" t="s">
        <v>33</v>
      </c>
      <c r="Q22" s="50" t="s">
        <v>34</v>
      </c>
      <c r="R22" s="50" t="s">
        <v>35</v>
      </c>
      <c r="S22" s="50" t="s">
        <v>36</v>
      </c>
      <c r="T22" s="50" t="s">
        <v>37</v>
      </c>
      <c r="U22" s="50" t="s">
        <v>38</v>
      </c>
      <c r="V22" s="50" t="s">
        <v>39</v>
      </c>
      <c r="X22" s="119" t="s">
        <v>75</v>
      </c>
      <c r="Y22" s="119" t="s">
        <v>79</v>
      </c>
      <c r="Z22" s="119" t="s">
        <v>62</v>
      </c>
      <c r="AA22" s="246" t="s">
        <v>40</v>
      </c>
      <c r="AB22" s="247"/>
      <c r="AC22" s="246" t="s">
        <v>41</v>
      </c>
      <c r="AD22" s="247"/>
      <c r="AE22" s="246" t="s">
        <v>42</v>
      </c>
      <c r="AF22" s="247"/>
      <c r="AG22" s="246" t="s">
        <v>63</v>
      </c>
      <c r="AH22" s="247"/>
    </row>
    <row r="23" spans="3:37" ht="24.95" customHeight="1">
      <c r="I23" s="75" t="s">
        <v>43</v>
      </c>
      <c r="J23" s="76"/>
      <c r="K23" s="57">
        <v>1263815</v>
      </c>
      <c r="L23" s="57">
        <v>1152847</v>
      </c>
      <c r="M23" s="57">
        <v>1210260</v>
      </c>
      <c r="N23" s="57">
        <v>1135489</v>
      </c>
      <c r="O23" s="57">
        <v>1053759</v>
      </c>
      <c r="P23" s="57">
        <v>1367582</v>
      </c>
      <c r="Q23" s="57"/>
      <c r="R23" s="57"/>
      <c r="S23" s="57"/>
      <c r="T23" s="57"/>
      <c r="U23" s="57"/>
      <c r="V23" s="57"/>
      <c r="X23" s="58">
        <v>15989036</v>
      </c>
      <c r="Y23" s="58">
        <f>AA23+AC23+AE23+AG23</f>
        <v>7183752</v>
      </c>
      <c r="Z23" s="59">
        <f>Y23/X23</f>
        <v>0.44929237760175161</v>
      </c>
      <c r="AA23" s="58">
        <f t="shared" ref="AA23:AA29" si="0">K23+L23+M23</f>
        <v>3626922</v>
      </c>
      <c r="AB23" s="59">
        <f>AA23/$X23</f>
        <v>0.22683806578457888</v>
      </c>
      <c r="AC23" s="58">
        <f t="shared" ref="AC23:AC29" si="1">N23+O23+P23</f>
        <v>3556830</v>
      </c>
      <c r="AD23" s="59">
        <f t="shared" ref="AD23:AD30" si="2">AC23/$X23</f>
        <v>0.22245431181717271</v>
      </c>
      <c r="AE23" s="58">
        <f t="shared" ref="AE23:AE29" si="3">Q23+R23+S23</f>
        <v>0</v>
      </c>
      <c r="AF23" s="59">
        <f t="shared" ref="AF23:AF30" si="4">AE23/$X23</f>
        <v>0</v>
      </c>
      <c r="AG23" s="58">
        <f t="shared" ref="AG23:AG29" si="5">T23+U23+V23</f>
        <v>0</v>
      </c>
      <c r="AH23" s="59">
        <f t="shared" ref="AH23:AH30" si="6">AG23/$X23</f>
        <v>0</v>
      </c>
      <c r="AK23" s="124"/>
    </row>
    <row r="24" spans="3:37" ht="24.95" customHeight="1">
      <c r="I24" s="75" t="s">
        <v>44</v>
      </c>
      <c r="J24" s="76"/>
      <c r="K24" s="57">
        <v>362896</v>
      </c>
      <c r="L24" s="57">
        <v>397346</v>
      </c>
      <c r="M24" s="57">
        <v>403115</v>
      </c>
      <c r="N24" s="57">
        <v>406871</v>
      </c>
      <c r="O24" s="57">
        <v>410505</v>
      </c>
      <c r="P24" s="57">
        <v>408268</v>
      </c>
      <c r="Q24" s="57"/>
      <c r="R24" s="57"/>
      <c r="S24" s="57"/>
      <c r="T24" s="57"/>
      <c r="U24" s="57"/>
      <c r="V24" s="57"/>
      <c r="X24" s="58">
        <v>5515528</v>
      </c>
      <c r="Y24" s="58">
        <f t="shared" ref="Y24:Y29" si="7">AA24+AC24+AE24+AG24</f>
        <v>2389001</v>
      </c>
      <c r="Z24" s="59">
        <f t="shared" ref="Z24:Z30" si="8">Y24/X24</f>
        <v>0.43314094316990143</v>
      </c>
      <c r="AA24" s="58">
        <f t="shared" si="0"/>
        <v>1163357</v>
      </c>
      <c r="AB24" s="59">
        <f t="shared" ref="AB24:AB30" si="9">AA24/$X24</f>
        <v>0.21092395868536973</v>
      </c>
      <c r="AC24" s="58">
        <f t="shared" si="1"/>
        <v>1225644</v>
      </c>
      <c r="AD24" s="59">
        <f t="shared" si="2"/>
        <v>0.22221698448453167</v>
      </c>
      <c r="AE24" s="58">
        <f t="shared" si="3"/>
        <v>0</v>
      </c>
      <c r="AF24" s="59">
        <f t="shared" si="4"/>
        <v>0</v>
      </c>
      <c r="AG24" s="58">
        <f t="shared" si="5"/>
        <v>0</v>
      </c>
      <c r="AH24" s="59">
        <f t="shared" si="6"/>
        <v>0</v>
      </c>
      <c r="AK24" s="124"/>
    </row>
    <row r="25" spans="3:37" ht="24.95" customHeight="1">
      <c r="I25" s="75" t="s">
        <v>45</v>
      </c>
      <c r="J25" s="76"/>
      <c r="K25" s="57">
        <v>500614</v>
      </c>
      <c r="L25" s="57">
        <v>503633</v>
      </c>
      <c r="M25" s="57">
        <v>493074</v>
      </c>
      <c r="N25" s="57">
        <v>507637</v>
      </c>
      <c r="O25" s="57">
        <v>507444</v>
      </c>
      <c r="P25" s="57">
        <v>528438</v>
      </c>
      <c r="Q25" s="57"/>
      <c r="R25" s="57"/>
      <c r="S25" s="57"/>
      <c r="T25" s="57"/>
      <c r="U25" s="57"/>
      <c r="V25" s="57"/>
      <c r="X25" s="58">
        <v>6687746</v>
      </c>
      <c r="Y25" s="58">
        <f t="shared" si="7"/>
        <v>3040840</v>
      </c>
      <c r="Z25" s="59">
        <f t="shared" si="8"/>
        <v>0.45468832099783696</v>
      </c>
      <c r="AA25" s="58">
        <f t="shared" si="0"/>
        <v>1497321</v>
      </c>
      <c r="AB25" s="59">
        <f t="shared" si="9"/>
        <v>0.22389023147709258</v>
      </c>
      <c r="AC25" s="58">
        <f t="shared" si="1"/>
        <v>1543519</v>
      </c>
      <c r="AD25" s="59">
        <f t="shared" si="2"/>
        <v>0.23079808952074435</v>
      </c>
      <c r="AE25" s="58">
        <f t="shared" si="3"/>
        <v>0</v>
      </c>
      <c r="AF25" s="59">
        <f t="shared" si="4"/>
        <v>0</v>
      </c>
      <c r="AG25" s="58">
        <f t="shared" si="5"/>
        <v>0</v>
      </c>
      <c r="AH25" s="59">
        <f t="shared" si="6"/>
        <v>0</v>
      </c>
      <c r="AK25" s="124"/>
    </row>
    <row r="26" spans="3:37" ht="24.95" customHeight="1">
      <c r="I26" s="75" t="s">
        <v>46</v>
      </c>
      <c r="J26" s="76"/>
      <c r="K26" s="57">
        <v>590317</v>
      </c>
      <c r="L26" s="57">
        <v>533265</v>
      </c>
      <c r="M26" s="57">
        <v>559603</v>
      </c>
      <c r="N26" s="57">
        <v>663174</v>
      </c>
      <c r="O26" s="57">
        <v>527005</v>
      </c>
      <c r="P26" s="57">
        <v>504143</v>
      </c>
      <c r="Q26" s="57"/>
      <c r="R26" s="57"/>
      <c r="S26" s="57"/>
      <c r="T26" s="57"/>
      <c r="U26" s="57"/>
      <c r="V26" s="57"/>
      <c r="X26" s="58">
        <v>5676258</v>
      </c>
      <c r="Y26" s="58">
        <f t="shared" si="7"/>
        <v>3377507</v>
      </c>
      <c r="Z26" s="59">
        <f t="shared" si="8"/>
        <v>0.59502351725379643</v>
      </c>
      <c r="AA26" s="58">
        <f t="shared" si="0"/>
        <v>1683185</v>
      </c>
      <c r="AB26" s="59">
        <f t="shared" si="9"/>
        <v>0.29653074261247464</v>
      </c>
      <c r="AC26" s="58">
        <f t="shared" si="1"/>
        <v>1694322</v>
      </c>
      <c r="AD26" s="59">
        <f t="shared" si="2"/>
        <v>0.29849277464132179</v>
      </c>
      <c r="AE26" s="58">
        <f t="shared" si="3"/>
        <v>0</v>
      </c>
      <c r="AF26" s="59">
        <f t="shared" si="4"/>
        <v>0</v>
      </c>
      <c r="AG26" s="58">
        <f t="shared" si="5"/>
        <v>0</v>
      </c>
      <c r="AH26" s="59">
        <f t="shared" si="6"/>
        <v>0</v>
      </c>
      <c r="AK26" s="124"/>
    </row>
    <row r="27" spans="3:37" ht="24.95" customHeight="1">
      <c r="I27" s="75" t="s">
        <v>47</v>
      </c>
      <c r="J27" s="76"/>
      <c r="K27" s="57">
        <v>662986</v>
      </c>
      <c r="L27" s="57">
        <v>435105</v>
      </c>
      <c r="M27" s="57">
        <v>519110</v>
      </c>
      <c r="N27" s="57">
        <v>1067114</v>
      </c>
      <c r="O27" s="57">
        <v>634287</v>
      </c>
      <c r="P27" s="57">
        <v>699008</v>
      </c>
      <c r="Q27" s="57"/>
      <c r="R27" s="57"/>
      <c r="S27" s="57"/>
      <c r="T27" s="57"/>
      <c r="U27" s="57"/>
      <c r="V27" s="57"/>
      <c r="X27" s="58">
        <v>7687926</v>
      </c>
      <c r="Y27" s="58">
        <f t="shared" si="7"/>
        <v>4017610</v>
      </c>
      <c r="Z27" s="59">
        <f t="shared" si="8"/>
        <v>0.52258697599326531</v>
      </c>
      <c r="AA27" s="58">
        <f t="shared" si="0"/>
        <v>1617201</v>
      </c>
      <c r="AB27" s="59">
        <f t="shared" si="9"/>
        <v>0.21035595295792389</v>
      </c>
      <c r="AC27" s="58">
        <f t="shared" si="1"/>
        <v>2400409</v>
      </c>
      <c r="AD27" s="59">
        <f t="shared" si="2"/>
        <v>0.31223102303534139</v>
      </c>
      <c r="AE27" s="58">
        <f t="shared" si="3"/>
        <v>0</v>
      </c>
      <c r="AF27" s="59">
        <f t="shared" si="4"/>
        <v>0</v>
      </c>
      <c r="AG27" s="58">
        <f t="shared" si="5"/>
        <v>0</v>
      </c>
      <c r="AH27" s="59">
        <f t="shared" si="6"/>
        <v>0</v>
      </c>
      <c r="AK27" s="124"/>
    </row>
    <row r="28" spans="3:37" ht="24.95" customHeight="1">
      <c r="I28" s="75" t="s">
        <v>48</v>
      </c>
      <c r="J28" s="76"/>
      <c r="K28" s="57">
        <v>208983</v>
      </c>
      <c r="L28" s="57">
        <v>197238</v>
      </c>
      <c r="M28" s="57">
        <v>201894</v>
      </c>
      <c r="N28" s="57">
        <v>208132</v>
      </c>
      <c r="O28" s="57">
        <v>201811</v>
      </c>
      <c r="P28" s="57">
        <v>208279</v>
      </c>
      <c r="Q28" s="57"/>
      <c r="R28" s="57"/>
      <c r="S28" s="57"/>
      <c r="T28" s="57"/>
      <c r="U28" s="57"/>
      <c r="V28" s="57"/>
      <c r="X28" s="58">
        <v>2897458</v>
      </c>
      <c r="Y28" s="58">
        <f t="shared" si="7"/>
        <v>1226337</v>
      </c>
      <c r="Z28" s="59">
        <f t="shared" si="8"/>
        <v>0.4232458244433569</v>
      </c>
      <c r="AA28" s="58">
        <f t="shared" si="0"/>
        <v>608115</v>
      </c>
      <c r="AB28" s="59">
        <f t="shared" si="9"/>
        <v>0.20987879720775934</v>
      </c>
      <c r="AC28" s="58">
        <f t="shared" si="1"/>
        <v>618222</v>
      </c>
      <c r="AD28" s="59">
        <f t="shared" si="2"/>
        <v>0.21336702723559756</v>
      </c>
      <c r="AE28" s="58">
        <f t="shared" si="3"/>
        <v>0</v>
      </c>
      <c r="AF28" s="59">
        <f t="shared" si="4"/>
        <v>0</v>
      </c>
      <c r="AG28" s="58">
        <f t="shared" si="5"/>
        <v>0</v>
      </c>
      <c r="AH28" s="59">
        <f t="shared" si="6"/>
        <v>0</v>
      </c>
      <c r="AK28" s="124"/>
    </row>
    <row r="29" spans="3:37" ht="24.95" customHeight="1">
      <c r="I29" s="75" t="s">
        <v>68</v>
      </c>
      <c r="J29" s="76"/>
      <c r="K29" s="57">
        <v>107029</v>
      </c>
      <c r="L29" s="57">
        <v>138734</v>
      </c>
      <c r="M29" s="57">
        <v>130144</v>
      </c>
      <c r="N29" s="57">
        <v>131965</v>
      </c>
      <c r="O29" s="57">
        <v>134554</v>
      </c>
      <c r="P29" s="57">
        <v>134408</v>
      </c>
      <c r="Q29" s="57"/>
      <c r="R29" s="57"/>
      <c r="S29" s="57"/>
      <c r="T29" s="57"/>
      <c r="U29" s="57"/>
      <c r="V29" s="57"/>
      <c r="X29" s="58">
        <v>1666267</v>
      </c>
      <c r="Y29" s="58">
        <f t="shared" si="7"/>
        <v>776834</v>
      </c>
      <c r="Z29" s="59">
        <f t="shared" si="8"/>
        <v>0.46621219768500488</v>
      </c>
      <c r="AA29" s="58">
        <f t="shared" si="0"/>
        <v>375907</v>
      </c>
      <c r="AB29" s="59">
        <f t="shared" si="9"/>
        <v>0.22559829847197357</v>
      </c>
      <c r="AC29" s="58">
        <f t="shared" si="1"/>
        <v>400927</v>
      </c>
      <c r="AD29" s="59">
        <f t="shared" si="2"/>
        <v>0.24061389921303128</v>
      </c>
      <c r="AE29" s="58">
        <f t="shared" si="3"/>
        <v>0</v>
      </c>
      <c r="AF29" s="59">
        <f t="shared" si="4"/>
        <v>0</v>
      </c>
      <c r="AG29" s="58">
        <f t="shared" si="5"/>
        <v>0</v>
      </c>
      <c r="AH29" s="59">
        <f t="shared" si="6"/>
        <v>0</v>
      </c>
      <c r="AK29" s="124"/>
    </row>
    <row r="30" spans="3:37" ht="24.95" customHeight="1">
      <c r="I30" s="251" t="s">
        <v>19</v>
      </c>
      <c r="J30" s="252"/>
      <c r="K30" s="60">
        <f>SUM(K23:K29)</f>
        <v>3696640</v>
      </c>
      <c r="L30" s="60">
        <f t="shared" ref="L30:V30" si="10">SUM(L23:L29)</f>
        <v>3358168</v>
      </c>
      <c r="M30" s="60">
        <f t="shared" si="10"/>
        <v>3517200</v>
      </c>
      <c r="N30" s="60">
        <f t="shared" si="10"/>
        <v>4120382</v>
      </c>
      <c r="O30" s="60">
        <f t="shared" si="10"/>
        <v>3469365</v>
      </c>
      <c r="P30" s="60">
        <f t="shared" si="10"/>
        <v>3850126</v>
      </c>
      <c r="Q30" s="60">
        <f t="shared" si="10"/>
        <v>0</v>
      </c>
      <c r="R30" s="60">
        <f t="shared" si="10"/>
        <v>0</v>
      </c>
      <c r="S30" s="60">
        <f t="shared" si="10"/>
        <v>0</v>
      </c>
      <c r="T30" s="60">
        <f t="shared" si="10"/>
        <v>0</v>
      </c>
      <c r="U30" s="60">
        <f t="shared" si="10"/>
        <v>0</v>
      </c>
      <c r="V30" s="60">
        <f t="shared" si="10"/>
        <v>0</v>
      </c>
      <c r="X30" s="58">
        <f>SUM(X23:X29)</f>
        <v>46120219</v>
      </c>
      <c r="Y30" s="58">
        <f>SUM(Y23:Y29)</f>
        <v>22011881</v>
      </c>
      <c r="Z30" s="59">
        <f t="shared" si="8"/>
        <v>0.4772718230154111</v>
      </c>
      <c r="AA30" s="58">
        <f>SUM(AA23:AA29)</f>
        <v>10572008</v>
      </c>
      <c r="AB30" s="59">
        <f t="shared" si="9"/>
        <v>0.22922718558643446</v>
      </c>
      <c r="AC30" s="58">
        <f>SUM(AC23:AC29)</f>
        <v>11439873</v>
      </c>
      <c r="AD30" s="59">
        <f t="shared" si="2"/>
        <v>0.24804463742897664</v>
      </c>
      <c r="AE30" s="58">
        <f>SUM(AE23:AE29)</f>
        <v>0</v>
      </c>
      <c r="AF30" s="59">
        <f t="shared" si="4"/>
        <v>0</v>
      </c>
      <c r="AG30" s="58">
        <f>SUM(AG23:AG29)</f>
        <v>0</v>
      </c>
      <c r="AH30" s="59">
        <f t="shared" si="6"/>
        <v>0</v>
      </c>
      <c r="AK30" s="124"/>
    </row>
    <row r="31" spans="3:37" ht="24.95" customHeight="1"/>
    <row r="32" spans="3:37" ht="24.95" customHeight="1">
      <c r="I32" s="242" t="s">
        <v>16</v>
      </c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55"/>
    </row>
    <row r="33" spans="9:37" ht="24.95" customHeight="1">
      <c r="I33" s="244" t="s">
        <v>6</v>
      </c>
      <c r="J33" s="245"/>
      <c r="K33" s="50" t="s">
        <v>28</v>
      </c>
      <c r="L33" s="50" t="s">
        <v>29</v>
      </c>
      <c r="M33" s="50" t="s">
        <v>30</v>
      </c>
      <c r="N33" s="50" t="s">
        <v>31</v>
      </c>
      <c r="O33" s="50" t="s">
        <v>32</v>
      </c>
      <c r="P33" s="50" t="s">
        <v>33</v>
      </c>
      <c r="Q33" s="50" t="s">
        <v>34</v>
      </c>
      <c r="R33" s="50" t="s">
        <v>35</v>
      </c>
      <c r="S33" s="50" t="s">
        <v>36</v>
      </c>
      <c r="T33" s="50" t="s">
        <v>37</v>
      </c>
      <c r="U33" s="50" t="s">
        <v>38</v>
      </c>
      <c r="V33" s="50" t="s">
        <v>39</v>
      </c>
      <c r="X33" s="80" t="s">
        <v>75</v>
      </c>
      <c r="Y33" s="80" t="s">
        <v>79</v>
      </c>
      <c r="Z33" s="56" t="s">
        <v>62</v>
      </c>
      <c r="AA33" s="246" t="s">
        <v>40</v>
      </c>
      <c r="AB33" s="247"/>
      <c r="AC33" s="246" t="s">
        <v>41</v>
      </c>
      <c r="AD33" s="247"/>
      <c r="AE33" s="246" t="s">
        <v>42</v>
      </c>
      <c r="AF33" s="247"/>
      <c r="AG33" s="246" t="s">
        <v>63</v>
      </c>
      <c r="AH33" s="247"/>
    </row>
    <row r="34" spans="9:37" ht="24.95" customHeight="1">
      <c r="I34" s="75" t="s">
        <v>43</v>
      </c>
      <c r="J34" s="76"/>
      <c r="K34" s="57">
        <v>305661</v>
      </c>
      <c r="L34" s="57">
        <v>273342</v>
      </c>
      <c r="M34" s="57">
        <v>501648</v>
      </c>
      <c r="N34" s="57">
        <v>382995</v>
      </c>
      <c r="O34" s="57">
        <v>780383</v>
      </c>
      <c r="P34" s="57">
        <v>911110</v>
      </c>
      <c r="Q34" s="57"/>
      <c r="R34" s="57"/>
      <c r="S34" s="57"/>
      <c r="T34" s="57"/>
      <c r="U34" s="57"/>
      <c r="V34" s="57"/>
      <c r="X34" s="58">
        <v>6984541</v>
      </c>
      <c r="Y34" s="58">
        <f>AA34+AC34+AE34+AG34</f>
        <v>3155139</v>
      </c>
      <c r="Z34" s="59">
        <f>Y34/X34</f>
        <v>0.45173176018295264</v>
      </c>
      <c r="AA34" s="58">
        <f t="shared" ref="AA34:AA40" si="11">K34+L34+M34</f>
        <v>1080651</v>
      </c>
      <c r="AB34" s="59">
        <f>AA34/$X34</f>
        <v>0.15472040324482311</v>
      </c>
      <c r="AC34" s="58">
        <f t="shared" ref="AC34:AC40" si="12">N34+O34+P34</f>
        <v>2074488</v>
      </c>
      <c r="AD34" s="59">
        <f>AC34/$X34</f>
        <v>0.29701135693812952</v>
      </c>
      <c r="AE34" s="58">
        <f t="shared" ref="AE34:AE40" si="13">Q34+R34+S34</f>
        <v>0</v>
      </c>
      <c r="AF34" s="59">
        <f>AE34/$X34</f>
        <v>0</v>
      </c>
      <c r="AG34" s="58">
        <f t="shared" ref="AG34:AG40" si="14">T34+U34+V34</f>
        <v>0</v>
      </c>
      <c r="AH34" s="59">
        <f>AG34/$X34</f>
        <v>0</v>
      </c>
    </row>
    <row r="35" spans="9:37" ht="24.95" customHeight="1">
      <c r="I35" s="75" t="s">
        <v>44</v>
      </c>
      <c r="J35" s="76"/>
      <c r="K35" s="57">
        <v>19359</v>
      </c>
      <c r="L35" s="57">
        <v>166668</v>
      </c>
      <c r="M35" s="57">
        <v>199754</v>
      </c>
      <c r="N35" s="57">
        <v>141173</v>
      </c>
      <c r="O35" s="57">
        <v>349524</v>
      </c>
      <c r="P35" s="57">
        <v>195331</v>
      </c>
      <c r="Q35" s="57"/>
      <c r="R35" s="57"/>
      <c r="S35" s="57"/>
      <c r="T35" s="57"/>
      <c r="U35" s="57"/>
      <c r="V35" s="57"/>
      <c r="X35" s="58">
        <v>2347204</v>
      </c>
      <c r="Y35" s="58">
        <f t="shared" ref="Y35:Y40" si="15">AA35+AC35+AE35+AG35</f>
        <v>1071809</v>
      </c>
      <c r="Z35" s="59">
        <f t="shared" ref="Z35:Z41" si="16">Y35/X35</f>
        <v>0.45663223136974884</v>
      </c>
      <c r="AA35" s="58">
        <f t="shared" si="11"/>
        <v>385781</v>
      </c>
      <c r="AB35" s="59">
        <f t="shared" ref="AB35:AB41" si="17">AA35/$X35</f>
        <v>0.16435767832706488</v>
      </c>
      <c r="AC35" s="58">
        <f t="shared" si="12"/>
        <v>686028</v>
      </c>
      <c r="AD35" s="59">
        <f t="shared" ref="AD35:AD41" si="18">AC35/$X35</f>
        <v>0.29227455304268396</v>
      </c>
      <c r="AE35" s="58">
        <f t="shared" si="13"/>
        <v>0</v>
      </c>
      <c r="AF35" s="59">
        <f t="shared" ref="AF35:AF41" si="19">AE35/$X35</f>
        <v>0</v>
      </c>
      <c r="AG35" s="58">
        <f t="shared" si="14"/>
        <v>0</v>
      </c>
      <c r="AH35" s="59">
        <f t="shared" ref="AH35:AH41" si="20">AG35/$X35</f>
        <v>0</v>
      </c>
      <c r="AK35" s="124"/>
    </row>
    <row r="36" spans="9:37" ht="24.95" customHeight="1">
      <c r="I36" s="75" t="s">
        <v>45</v>
      </c>
      <c r="J36" s="76"/>
      <c r="K36" s="57">
        <v>98062</v>
      </c>
      <c r="L36" s="57">
        <v>104121</v>
      </c>
      <c r="M36" s="57">
        <v>115094</v>
      </c>
      <c r="N36" s="57">
        <v>114694</v>
      </c>
      <c r="O36" s="57">
        <v>180877</v>
      </c>
      <c r="P36" s="57">
        <v>222288</v>
      </c>
      <c r="Q36" s="57"/>
      <c r="R36" s="57"/>
      <c r="S36" s="57"/>
      <c r="T36" s="57"/>
      <c r="U36" s="57"/>
      <c r="V36" s="57"/>
      <c r="X36" s="58">
        <v>1820798</v>
      </c>
      <c r="Y36" s="58">
        <f t="shared" si="15"/>
        <v>835136</v>
      </c>
      <c r="Z36" s="59">
        <f t="shared" si="16"/>
        <v>0.45866482718017043</v>
      </c>
      <c r="AA36" s="58">
        <f t="shared" si="11"/>
        <v>317277</v>
      </c>
      <c r="AB36" s="59">
        <f t="shared" si="17"/>
        <v>0.17425161934492459</v>
      </c>
      <c r="AC36" s="58">
        <f t="shared" si="12"/>
        <v>517859</v>
      </c>
      <c r="AD36" s="59">
        <f t="shared" si="18"/>
        <v>0.28441320783524587</v>
      </c>
      <c r="AE36" s="58">
        <f t="shared" si="13"/>
        <v>0</v>
      </c>
      <c r="AF36" s="59">
        <f t="shared" si="19"/>
        <v>0</v>
      </c>
      <c r="AG36" s="58">
        <f t="shared" si="14"/>
        <v>0</v>
      </c>
      <c r="AH36" s="59">
        <f t="shared" si="20"/>
        <v>0</v>
      </c>
      <c r="AK36" s="124"/>
    </row>
    <row r="37" spans="9:37" ht="24.95" customHeight="1">
      <c r="I37" s="75" t="s">
        <v>46</v>
      </c>
      <c r="J37" s="76"/>
      <c r="K37" s="57">
        <v>128989</v>
      </c>
      <c r="L37" s="57">
        <v>153770</v>
      </c>
      <c r="M37" s="57">
        <v>382099</v>
      </c>
      <c r="N37" s="57">
        <v>575416</v>
      </c>
      <c r="O37" s="57">
        <v>670452</v>
      </c>
      <c r="P37" s="57">
        <v>273901</v>
      </c>
      <c r="Q37" s="57"/>
      <c r="R37" s="57"/>
      <c r="S37" s="57"/>
      <c r="T37" s="57"/>
      <c r="U37" s="57"/>
      <c r="V37" s="57"/>
      <c r="X37" s="58">
        <v>3619789</v>
      </c>
      <c r="Y37" s="58">
        <f t="shared" si="15"/>
        <v>2184627</v>
      </c>
      <c r="Z37" s="59">
        <f t="shared" si="16"/>
        <v>0.60352329928622916</v>
      </c>
      <c r="AA37" s="58">
        <f t="shared" si="11"/>
        <v>664858</v>
      </c>
      <c r="AB37" s="59">
        <f t="shared" si="17"/>
        <v>0.18367313674913097</v>
      </c>
      <c r="AC37" s="58">
        <f t="shared" si="12"/>
        <v>1519769</v>
      </c>
      <c r="AD37" s="59">
        <f t="shared" si="18"/>
        <v>0.41985016253709817</v>
      </c>
      <c r="AE37" s="58">
        <f t="shared" si="13"/>
        <v>0</v>
      </c>
      <c r="AF37" s="59">
        <f t="shared" si="19"/>
        <v>0</v>
      </c>
      <c r="AG37" s="58">
        <f t="shared" si="14"/>
        <v>0</v>
      </c>
      <c r="AH37" s="59">
        <f t="shared" si="20"/>
        <v>0</v>
      </c>
      <c r="AK37" s="124"/>
    </row>
    <row r="38" spans="9:37" ht="24.95" customHeight="1">
      <c r="I38" s="75" t="s">
        <v>47</v>
      </c>
      <c r="J38" s="76"/>
      <c r="K38" s="57">
        <v>80602</v>
      </c>
      <c r="L38" s="57">
        <v>214117</v>
      </c>
      <c r="M38" s="57">
        <v>1161729</v>
      </c>
      <c r="N38" s="57">
        <v>675319</v>
      </c>
      <c r="O38" s="57">
        <v>665781</v>
      </c>
      <c r="P38" s="57">
        <v>316829</v>
      </c>
      <c r="Q38" s="57"/>
      <c r="R38" s="57"/>
      <c r="S38" s="57"/>
      <c r="T38" s="57"/>
      <c r="U38" s="57"/>
      <c r="V38" s="57"/>
      <c r="X38" s="58">
        <v>5143457</v>
      </c>
      <c r="Y38" s="58">
        <f t="shared" si="15"/>
        <v>3114377</v>
      </c>
      <c r="Z38" s="59">
        <f t="shared" si="16"/>
        <v>0.60550268039569499</v>
      </c>
      <c r="AA38" s="58">
        <f t="shared" si="11"/>
        <v>1456448</v>
      </c>
      <c r="AB38" s="59">
        <f t="shared" si="17"/>
        <v>0.28316519414860475</v>
      </c>
      <c r="AC38" s="58">
        <f t="shared" si="12"/>
        <v>1657929</v>
      </c>
      <c r="AD38" s="59">
        <f t="shared" si="18"/>
        <v>0.32233748624709024</v>
      </c>
      <c r="AE38" s="58">
        <f t="shared" si="13"/>
        <v>0</v>
      </c>
      <c r="AF38" s="59">
        <f t="shared" si="19"/>
        <v>0</v>
      </c>
      <c r="AG38" s="58">
        <f t="shared" si="14"/>
        <v>0</v>
      </c>
      <c r="AH38" s="59">
        <f t="shared" si="20"/>
        <v>0</v>
      </c>
      <c r="AK38" s="124"/>
    </row>
    <row r="39" spans="9:37" ht="24.95" customHeight="1">
      <c r="I39" s="75" t="s">
        <v>48</v>
      </c>
      <c r="J39" s="76"/>
      <c r="K39" s="57">
        <v>44718</v>
      </c>
      <c r="L39" s="57">
        <v>201549</v>
      </c>
      <c r="M39" s="57">
        <v>373120</v>
      </c>
      <c r="N39" s="57">
        <v>205432</v>
      </c>
      <c r="O39" s="57">
        <v>121396</v>
      </c>
      <c r="P39" s="57">
        <v>116548</v>
      </c>
      <c r="Q39" s="57"/>
      <c r="R39" s="57"/>
      <c r="S39" s="57"/>
      <c r="T39" s="57"/>
      <c r="U39" s="57"/>
      <c r="V39" s="57"/>
      <c r="X39" s="58">
        <v>1698413</v>
      </c>
      <c r="Y39" s="58">
        <f t="shared" si="15"/>
        <v>1062763</v>
      </c>
      <c r="Z39" s="59">
        <f t="shared" si="16"/>
        <v>0.62573885150431607</v>
      </c>
      <c r="AA39" s="58">
        <f t="shared" si="11"/>
        <v>619387</v>
      </c>
      <c r="AB39" s="59">
        <f t="shared" si="17"/>
        <v>0.36468573898103701</v>
      </c>
      <c r="AC39" s="58">
        <f t="shared" si="12"/>
        <v>443376</v>
      </c>
      <c r="AD39" s="59">
        <f t="shared" si="18"/>
        <v>0.26105311252327906</v>
      </c>
      <c r="AE39" s="58">
        <f t="shared" si="13"/>
        <v>0</v>
      </c>
      <c r="AF39" s="59">
        <f t="shared" si="19"/>
        <v>0</v>
      </c>
      <c r="AG39" s="58">
        <f t="shared" si="14"/>
        <v>0</v>
      </c>
      <c r="AH39" s="59">
        <f t="shared" si="20"/>
        <v>0</v>
      </c>
      <c r="AK39" s="124"/>
    </row>
    <row r="40" spans="9:37" ht="24.95" customHeight="1">
      <c r="I40" s="75" t="s">
        <v>68</v>
      </c>
      <c r="J40" s="76"/>
      <c r="K40" s="57">
        <v>0</v>
      </c>
      <c r="L40" s="57">
        <v>43695</v>
      </c>
      <c r="M40" s="57">
        <v>77528</v>
      </c>
      <c r="N40" s="57">
        <v>57580</v>
      </c>
      <c r="O40" s="57">
        <v>40985</v>
      </c>
      <c r="P40" s="57">
        <v>139847</v>
      </c>
      <c r="Q40" s="57"/>
      <c r="R40" s="57"/>
      <c r="S40" s="57"/>
      <c r="T40" s="57"/>
      <c r="U40" s="57"/>
      <c r="V40" s="57"/>
      <c r="X40" s="58">
        <v>771823</v>
      </c>
      <c r="Y40" s="58">
        <f t="shared" si="15"/>
        <v>359635</v>
      </c>
      <c r="Z40" s="59">
        <f t="shared" si="16"/>
        <v>0.46595527731098968</v>
      </c>
      <c r="AA40" s="58">
        <f t="shared" si="11"/>
        <v>121223</v>
      </c>
      <c r="AB40" s="59">
        <f t="shared" si="17"/>
        <v>0.15706062141190402</v>
      </c>
      <c r="AC40" s="58">
        <f t="shared" si="12"/>
        <v>238412</v>
      </c>
      <c r="AD40" s="59">
        <f t="shared" si="18"/>
        <v>0.30889465589908566</v>
      </c>
      <c r="AE40" s="58">
        <f t="shared" si="13"/>
        <v>0</v>
      </c>
      <c r="AF40" s="59">
        <f t="shared" si="19"/>
        <v>0</v>
      </c>
      <c r="AG40" s="58">
        <f t="shared" si="14"/>
        <v>0</v>
      </c>
      <c r="AH40" s="59">
        <f t="shared" si="20"/>
        <v>0</v>
      </c>
      <c r="AK40" s="124"/>
    </row>
    <row r="41" spans="9:37" ht="24.95" customHeight="1">
      <c r="I41" s="251" t="s">
        <v>19</v>
      </c>
      <c r="J41" s="252"/>
      <c r="K41" s="60">
        <f>SUM(K34:K40)</f>
        <v>677391</v>
      </c>
      <c r="L41" s="60">
        <f t="shared" ref="L41:V41" si="21">SUM(L34:L40)</f>
        <v>1157262</v>
      </c>
      <c r="M41" s="60">
        <f t="shared" si="21"/>
        <v>2810972</v>
      </c>
      <c r="N41" s="60">
        <f t="shared" si="21"/>
        <v>2152609</v>
      </c>
      <c r="O41" s="60">
        <f t="shared" si="21"/>
        <v>2809398</v>
      </c>
      <c r="P41" s="60">
        <f t="shared" si="21"/>
        <v>2175854</v>
      </c>
      <c r="Q41" s="60">
        <f t="shared" si="21"/>
        <v>0</v>
      </c>
      <c r="R41" s="60">
        <f t="shared" si="21"/>
        <v>0</v>
      </c>
      <c r="S41" s="60">
        <f t="shared" si="21"/>
        <v>0</v>
      </c>
      <c r="T41" s="60">
        <f t="shared" si="21"/>
        <v>0</v>
      </c>
      <c r="U41" s="60">
        <f t="shared" si="21"/>
        <v>0</v>
      </c>
      <c r="V41" s="60">
        <f t="shared" si="21"/>
        <v>0</v>
      </c>
      <c r="X41" s="60">
        <f>SUM(X34:X40)</f>
        <v>22386025</v>
      </c>
      <c r="Y41" s="58">
        <f>SUM(Y34:Y40)</f>
        <v>11783486</v>
      </c>
      <c r="Z41" s="59">
        <f t="shared" si="16"/>
        <v>0.52637688021879725</v>
      </c>
      <c r="AA41" s="58">
        <f>SUM(AA34:AA40)</f>
        <v>4645625</v>
      </c>
      <c r="AB41" s="59">
        <f t="shared" si="17"/>
        <v>0.20752344375564666</v>
      </c>
      <c r="AC41" s="58">
        <f>SUM(AC34:AC40)</f>
        <v>7137861</v>
      </c>
      <c r="AD41" s="59">
        <f t="shared" si="18"/>
        <v>0.31885343646315056</v>
      </c>
      <c r="AE41" s="58">
        <f>SUM(AE34:AE40)</f>
        <v>0</v>
      </c>
      <c r="AF41" s="59">
        <f t="shared" si="19"/>
        <v>0</v>
      </c>
      <c r="AG41" s="58">
        <f>SUM(AG34:AG40)</f>
        <v>0</v>
      </c>
      <c r="AH41" s="59">
        <f t="shared" si="20"/>
        <v>0</v>
      </c>
      <c r="AK41" s="124"/>
    </row>
    <row r="42" spans="9:37" ht="24.95" customHeight="1"/>
    <row r="43" spans="9:37" ht="24.95" customHeight="1">
      <c r="I43" s="242" t="s">
        <v>50</v>
      </c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55"/>
    </row>
    <row r="44" spans="9:37" ht="24.95" customHeight="1">
      <c r="I44" s="244" t="s">
        <v>6</v>
      </c>
      <c r="J44" s="245"/>
      <c r="K44" s="50" t="s">
        <v>28</v>
      </c>
      <c r="L44" s="50" t="s">
        <v>29</v>
      </c>
      <c r="M44" s="50" t="s">
        <v>30</v>
      </c>
      <c r="N44" s="50" t="s">
        <v>31</v>
      </c>
      <c r="O44" s="50" t="s">
        <v>32</v>
      </c>
      <c r="P44" s="50" t="s">
        <v>33</v>
      </c>
      <c r="Q44" s="50" t="s">
        <v>34</v>
      </c>
      <c r="R44" s="50" t="s">
        <v>35</v>
      </c>
      <c r="S44" s="50" t="s">
        <v>36</v>
      </c>
      <c r="T44" s="50" t="s">
        <v>37</v>
      </c>
      <c r="U44" s="50" t="s">
        <v>38</v>
      </c>
      <c r="V44" s="50" t="s">
        <v>39</v>
      </c>
      <c r="X44" s="80" t="s">
        <v>75</v>
      </c>
      <c r="Y44" s="80" t="s">
        <v>79</v>
      </c>
      <c r="Z44" s="56" t="s">
        <v>62</v>
      </c>
      <c r="AA44" s="246" t="s">
        <v>40</v>
      </c>
      <c r="AB44" s="247"/>
      <c r="AC44" s="246" t="s">
        <v>41</v>
      </c>
      <c r="AD44" s="247"/>
      <c r="AE44" s="246" t="s">
        <v>42</v>
      </c>
      <c r="AF44" s="247"/>
      <c r="AG44" s="246" t="s">
        <v>63</v>
      </c>
      <c r="AH44" s="247"/>
    </row>
    <row r="45" spans="9:37" ht="24.95" customHeight="1">
      <c r="I45" s="75" t="s">
        <v>43</v>
      </c>
      <c r="J45" s="114"/>
      <c r="K45" s="57">
        <v>305661</v>
      </c>
      <c r="L45" s="57">
        <v>268152</v>
      </c>
      <c r="M45" s="57">
        <v>264160</v>
      </c>
      <c r="N45" s="57">
        <v>269147</v>
      </c>
      <c r="O45" s="57">
        <v>350423</v>
      </c>
      <c r="P45" s="57">
        <v>268235</v>
      </c>
      <c r="Q45" s="57"/>
      <c r="R45" s="57"/>
      <c r="S45" s="57"/>
      <c r="T45" s="57"/>
      <c r="U45" s="57"/>
      <c r="V45" s="57"/>
      <c r="X45" s="58">
        <v>3426605</v>
      </c>
      <c r="Y45" s="58">
        <f>AA45+AC45+AE45+AG45</f>
        <v>1725778</v>
      </c>
      <c r="Z45" s="59">
        <f>Y45/X45</f>
        <v>0.50364077563652654</v>
      </c>
      <c r="AA45" s="58">
        <f t="shared" ref="AA45:AA51" si="22">K45+L45+M45</f>
        <v>837973</v>
      </c>
      <c r="AB45" s="59">
        <f>AA45/$X45</f>
        <v>0.24454905073680799</v>
      </c>
      <c r="AC45" s="58">
        <f t="shared" ref="AC45:AC51" si="23">N45+O45+P45</f>
        <v>887805</v>
      </c>
      <c r="AD45" s="59">
        <f>AC45/$X45</f>
        <v>0.25909172489971855</v>
      </c>
      <c r="AE45" s="58">
        <f t="shared" ref="AE45:AE51" si="24">Q45+R45+S45</f>
        <v>0</v>
      </c>
      <c r="AF45" s="59">
        <f>AE45/$X45</f>
        <v>0</v>
      </c>
      <c r="AG45" s="58">
        <f t="shared" ref="AG45:AG51" si="25">T45+U45+V45</f>
        <v>0</v>
      </c>
      <c r="AH45" s="59">
        <f>AG45/$X45</f>
        <v>0</v>
      </c>
    </row>
    <row r="46" spans="9:37" ht="24.95" customHeight="1">
      <c r="I46" s="75" t="s">
        <v>44</v>
      </c>
      <c r="J46" s="114"/>
      <c r="K46" s="57">
        <v>19359</v>
      </c>
      <c r="L46" s="57">
        <v>161605</v>
      </c>
      <c r="M46" s="57">
        <v>90205</v>
      </c>
      <c r="N46" s="57">
        <v>89969</v>
      </c>
      <c r="O46" s="57">
        <v>89792</v>
      </c>
      <c r="P46" s="57">
        <v>73784</v>
      </c>
      <c r="Q46" s="57"/>
      <c r="R46" s="57"/>
      <c r="S46" s="57"/>
      <c r="T46" s="57"/>
      <c r="U46" s="57"/>
      <c r="V46" s="57"/>
      <c r="X46" s="58">
        <v>847072</v>
      </c>
      <c r="Y46" s="58">
        <f t="shared" ref="Y46:Y51" si="26">AA46+AC46+AE46+AG46</f>
        <v>524714</v>
      </c>
      <c r="Z46" s="59">
        <f t="shared" ref="Z46:Z52" si="27">Y46/X46</f>
        <v>0.61944439197612478</v>
      </c>
      <c r="AA46" s="58">
        <f t="shared" si="22"/>
        <v>271169</v>
      </c>
      <c r="AB46" s="59">
        <f t="shared" ref="AB46:AB52" si="28">AA46/$X46</f>
        <v>0.32012508972082654</v>
      </c>
      <c r="AC46" s="58">
        <f t="shared" si="23"/>
        <v>253545</v>
      </c>
      <c r="AD46" s="59">
        <f t="shared" ref="AD46:AD52" si="29">AC46/$X46</f>
        <v>0.29931930225529824</v>
      </c>
      <c r="AE46" s="58">
        <f t="shared" si="24"/>
        <v>0</v>
      </c>
      <c r="AF46" s="59">
        <f t="shared" ref="AF46:AF52" si="30">AE46/$X46</f>
        <v>0</v>
      </c>
      <c r="AG46" s="58">
        <f t="shared" si="25"/>
        <v>0</v>
      </c>
      <c r="AH46" s="59">
        <f t="shared" ref="AH46:AH52" si="31">AG46/$X46</f>
        <v>0</v>
      </c>
      <c r="AK46" s="124"/>
    </row>
    <row r="47" spans="9:37" ht="24.95" customHeight="1">
      <c r="I47" s="75" t="s">
        <v>45</v>
      </c>
      <c r="J47" s="114"/>
      <c r="K47" s="57">
        <v>98062</v>
      </c>
      <c r="L47" s="57">
        <v>57073</v>
      </c>
      <c r="M47" s="57">
        <v>54222</v>
      </c>
      <c r="N47" s="57">
        <v>53847</v>
      </c>
      <c r="O47" s="57">
        <v>53662</v>
      </c>
      <c r="P47" s="57">
        <v>55559</v>
      </c>
      <c r="Q47" s="57"/>
      <c r="R47" s="57"/>
      <c r="S47" s="57"/>
      <c r="T47" s="57"/>
      <c r="U47" s="57"/>
      <c r="V47" s="57"/>
      <c r="X47" s="58">
        <v>861810</v>
      </c>
      <c r="Y47" s="58">
        <f t="shared" si="26"/>
        <v>372425</v>
      </c>
      <c r="Z47" s="59">
        <f t="shared" si="27"/>
        <v>0.43214281570183682</v>
      </c>
      <c r="AA47" s="58">
        <f t="shared" si="22"/>
        <v>209357</v>
      </c>
      <c r="AB47" s="59">
        <f t="shared" si="28"/>
        <v>0.24292709529942794</v>
      </c>
      <c r="AC47" s="58">
        <f t="shared" si="23"/>
        <v>163068</v>
      </c>
      <c r="AD47" s="59">
        <f t="shared" si="29"/>
        <v>0.18921572040240889</v>
      </c>
      <c r="AE47" s="58">
        <f t="shared" si="24"/>
        <v>0</v>
      </c>
      <c r="AF47" s="59">
        <f t="shared" si="30"/>
        <v>0</v>
      </c>
      <c r="AG47" s="58">
        <f t="shared" si="25"/>
        <v>0</v>
      </c>
      <c r="AH47" s="59">
        <f t="shared" si="31"/>
        <v>0</v>
      </c>
      <c r="AK47" s="124"/>
    </row>
    <row r="48" spans="9:37" ht="24.95" customHeight="1">
      <c r="I48" s="75" t="s">
        <v>46</v>
      </c>
      <c r="J48" s="114"/>
      <c r="K48" s="57">
        <v>128989</v>
      </c>
      <c r="L48" s="57">
        <v>149094</v>
      </c>
      <c r="M48" s="57">
        <v>217050</v>
      </c>
      <c r="N48" s="57">
        <v>194996</v>
      </c>
      <c r="O48" s="57">
        <v>468807</v>
      </c>
      <c r="P48" s="57">
        <v>212612</v>
      </c>
      <c r="Q48" s="57"/>
      <c r="R48" s="57"/>
      <c r="S48" s="57"/>
      <c r="T48" s="57"/>
      <c r="U48" s="57"/>
      <c r="V48" s="57"/>
      <c r="X48" s="58">
        <v>1918104</v>
      </c>
      <c r="Y48" s="58">
        <f t="shared" si="26"/>
        <v>1371548</v>
      </c>
      <c r="Z48" s="59">
        <f t="shared" si="27"/>
        <v>0.71505403252378386</v>
      </c>
      <c r="AA48" s="58">
        <f t="shared" si="22"/>
        <v>495133</v>
      </c>
      <c r="AB48" s="59">
        <f t="shared" si="28"/>
        <v>0.2581366808056289</v>
      </c>
      <c r="AC48" s="58">
        <f t="shared" si="23"/>
        <v>876415</v>
      </c>
      <c r="AD48" s="59">
        <f t="shared" si="29"/>
        <v>0.45691735171815501</v>
      </c>
      <c r="AE48" s="58">
        <f t="shared" si="24"/>
        <v>0</v>
      </c>
      <c r="AF48" s="59">
        <f t="shared" si="30"/>
        <v>0</v>
      </c>
      <c r="AG48" s="58">
        <f t="shared" si="25"/>
        <v>0</v>
      </c>
      <c r="AH48" s="59">
        <f t="shared" si="31"/>
        <v>0</v>
      </c>
      <c r="AK48" s="124"/>
    </row>
    <row r="49" spans="9:37" ht="24.95" customHeight="1">
      <c r="I49" s="75" t="s">
        <v>47</v>
      </c>
      <c r="J49" s="114"/>
      <c r="K49" s="57">
        <v>80602</v>
      </c>
      <c r="L49" s="57">
        <v>75255</v>
      </c>
      <c r="M49" s="57">
        <v>92028</v>
      </c>
      <c r="N49" s="57">
        <v>78253</v>
      </c>
      <c r="O49" s="57">
        <v>138456</v>
      </c>
      <c r="P49" s="57">
        <v>136156</v>
      </c>
      <c r="Q49" s="57"/>
      <c r="R49" s="57"/>
      <c r="S49" s="57"/>
      <c r="T49" s="57"/>
      <c r="U49" s="57"/>
      <c r="V49" s="57"/>
      <c r="X49" s="58">
        <v>1534935</v>
      </c>
      <c r="Y49" s="58">
        <f t="shared" si="26"/>
        <v>600750</v>
      </c>
      <c r="Z49" s="59">
        <f t="shared" si="27"/>
        <v>0.39138465146732598</v>
      </c>
      <c r="AA49" s="58">
        <f t="shared" si="22"/>
        <v>247885</v>
      </c>
      <c r="AB49" s="59">
        <f t="shared" si="28"/>
        <v>0.16149543791756654</v>
      </c>
      <c r="AC49" s="58">
        <f t="shared" si="23"/>
        <v>352865</v>
      </c>
      <c r="AD49" s="59">
        <f t="shared" si="29"/>
        <v>0.22988921354975944</v>
      </c>
      <c r="AE49" s="58">
        <f t="shared" si="24"/>
        <v>0</v>
      </c>
      <c r="AF49" s="59">
        <f t="shared" si="30"/>
        <v>0</v>
      </c>
      <c r="AG49" s="58">
        <f t="shared" si="25"/>
        <v>0</v>
      </c>
      <c r="AH49" s="59">
        <f t="shared" si="31"/>
        <v>0</v>
      </c>
      <c r="AK49" s="124"/>
    </row>
    <row r="50" spans="9:37" ht="24.95" customHeight="1">
      <c r="I50" s="75" t="s">
        <v>48</v>
      </c>
      <c r="J50" s="114"/>
      <c r="K50" s="57">
        <v>44718</v>
      </c>
      <c r="L50" s="57">
        <v>44190</v>
      </c>
      <c r="M50" s="57">
        <v>41290</v>
      </c>
      <c r="N50" s="57">
        <v>49186</v>
      </c>
      <c r="O50" s="57">
        <v>59003</v>
      </c>
      <c r="P50" s="57">
        <v>50954</v>
      </c>
      <c r="Q50" s="57"/>
      <c r="R50" s="57"/>
      <c r="S50" s="57"/>
      <c r="T50" s="57"/>
      <c r="U50" s="57"/>
      <c r="V50" s="57"/>
      <c r="X50" s="58">
        <v>586619</v>
      </c>
      <c r="Y50" s="58">
        <f t="shared" si="26"/>
        <v>289341</v>
      </c>
      <c r="Z50" s="59">
        <f t="shared" si="27"/>
        <v>0.49323496170427483</v>
      </c>
      <c r="AA50" s="58">
        <f t="shared" si="22"/>
        <v>130198</v>
      </c>
      <c r="AB50" s="59">
        <f t="shared" si="28"/>
        <v>0.22194644223934104</v>
      </c>
      <c r="AC50" s="58">
        <f t="shared" si="23"/>
        <v>159143</v>
      </c>
      <c r="AD50" s="59">
        <f t="shared" si="29"/>
        <v>0.27128851946493382</v>
      </c>
      <c r="AE50" s="58">
        <f t="shared" si="24"/>
        <v>0</v>
      </c>
      <c r="AF50" s="59">
        <f t="shared" si="30"/>
        <v>0</v>
      </c>
      <c r="AG50" s="58">
        <f t="shared" si="25"/>
        <v>0</v>
      </c>
      <c r="AH50" s="59">
        <f t="shared" si="31"/>
        <v>0</v>
      </c>
      <c r="AK50" s="124"/>
    </row>
    <row r="51" spans="9:37" ht="24.95" customHeight="1">
      <c r="I51" s="75" t="s">
        <v>68</v>
      </c>
      <c r="J51" s="114"/>
      <c r="K51" s="57">
        <v>0</v>
      </c>
      <c r="L51" s="57">
        <v>4704</v>
      </c>
      <c r="M51" s="57">
        <v>1704</v>
      </c>
      <c r="N51" s="57">
        <v>8224</v>
      </c>
      <c r="O51" s="57">
        <v>8225</v>
      </c>
      <c r="P51" s="57">
        <v>20591</v>
      </c>
      <c r="Q51" s="57"/>
      <c r="R51" s="57"/>
      <c r="S51" s="57"/>
      <c r="T51" s="57"/>
      <c r="U51" s="57"/>
      <c r="V51" s="57"/>
      <c r="X51" s="58">
        <v>80437</v>
      </c>
      <c r="Y51" s="58">
        <f t="shared" si="26"/>
        <v>43448</v>
      </c>
      <c r="Z51" s="59">
        <f t="shared" si="27"/>
        <v>0.5401494337183137</v>
      </c>
      <c r="AA51" s="58">
        <f t="shared" si="22"/>
        <v>6408</v>
      </c>
      <c r="AB51" s="59">
        <f t="shared" si="28"/>
        <v>7.9664830861419497E-2</v>
      </c>
      <c r="AC51" s="58">
        <f t="shared" si="23"/>
        <v>37040</v>
      </c>
      <c r="AD51" s="59">
        <f t="shared" si="29"/>
        <v>0.46048460285689424</v>
      </c>
      <c r="AE51" s="58">
        <f t="shared" si="24"/>
        <v>0</v>
      </c>
      <c r="AF51" s="59">
        <f t="shared" si="30"/>
        <v>0</v>
      </c>
      <c r="AG51" s="58">
        <f t="shared" si="25"/>
        <v>0</v>
      </c>
      <c r="AH51" s="59">
        <f t="shared" si="31"/>
        <v>0</v>
      </c>
      <c r="AK51" s="124"/>
    </row>
    <row r="52" spans="9:37" ht="24.95" customHeight="1">
      <c r="I52" s="251" t="s">
        <v>19</v>
      </c>
      <c r="J52" s="252"/>
      <c r="K52" s="60">
        <f>SUM(K45:K51)</f>
        <v>677391</v>
      </c>
      <c r="L52" s="60">
        <f t="shared" ref="L52:V52" si="32">SUM(L45:L51)</f>
        <v>760073</v>
      </c>
      <c r="M52" s="60">
        <f t="shared" si="32"/>
        <v>760659</v>
      </c>
      <c r="N52" s="60">
        <f t="shared" si="32"/>
        <v>743622</v>
      </c>
      <c r="O52" s="60">
        <f t="shared" si="32"/>
        <v>1168368</v>
      </c>
      <c r="P52" s="60">
        <f t="shared" si="32"/>
        <v>817891</v>
      </c>
      <c r="Q52" s="60">
        <f t="shared" si="32"/>
        <v>0</v>
      </c>
      <c r="R52" s="60">
        <f t="shared" si="32"/>
        <v>0</v>
      </c>
      <c r="S52" s="60">
        <f t="shared" si="32"/>
        <v>0</v>
      </c>
      <c r="T52" s="60">
        <f t="shared" si="32"/>
        <v>0</v>
      </c>
      <c r="U52" s="60">
        <f t="shared" si="32"/>
        <v>0</v>
      </c>
      <c r="V52" s="60">
        <f t="shared" si="32"/>
        <v>0</v>
      </c>
      <c r="X52" s="60">
        <f>SUM(X45:X51)</f>
        <v>9255582</v>
      </c>
      <c r="Y52" s="58">
        <f>SUM(Y45:Y51)</f>
        <v>4928004</v>
      </c>
      <c r="Z52" s="59">
        <f t="shared" si="27"/>
        <v>0.53243588571739731</v>
      </c>
      <c r="AA52" s="58">
        <f>SUM(AA45:AA51)</f>
        <v>2198123</v>
      </c>
      <c r="AB52" s="59">
        <f t="shared" si="28"/>
        <v>0.23749160236492961</v>
      </c>
      <c r="AC52" s="58">
        <f>SUM(AC45:AC51)</f>
        <v>2729881</v>
      </c>
      <c r="AD52" s="59">
        <f t="shared" si="29"/>
        <v>0.29494428335246775</v>
      </c>
      <c r="AE52" s="58">
        <f>SUM(AE45:AE51)</f>
        <v>0</v>
      </c>
      <c r="AF52" s="59">
        <f t="shared" si="30"/>
        <v>0</v>
      </c>
      <c r="AG52" s="58">
        <f>SUM(AG45:AG51)</f>
        <v>0</v>
      </c>
      <c r="AH52" s="59">
        <f t="shared" si="31"/>
        <v>0</v>
      </c>
      <c r="AK52" s="124"/>
    </row>
    <row r="53" spans="9:37" ht="24.95" customHeight="1"/>
    <row r="54" spans="9:37" ht="24.95" customHeight="1">
      <c r="I54" s="242" t="s">
        <v>17</v>
      </c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55"/>
    </row>
    <row r="55" spans="9:37" ht="24.95" customHeight="1">
      <c r="I55" s="244" t="s">
        <v>6</v>
      </c>
      <c r="J55" s="245"/>
      <c r="K55" s="50" t="s">
        <v>28</v>
      </c>
      <c r="L55" s="50" t="s">
        <v>29</v>
      </c>
      <c r="M55" s="50" t="s">
        <v>30</v>
      </c>
      <c r="N55" s="50" t="s">
        <v>31</v>
      </c>
      <c r="O55" s="50" t="s">
        <v>32</v>
      </c>
      <c r="P55" s="50" t="s">
        <v>33</v>
      </c>
      <c r="Q55" s="50" t="s">
        <v>34</v>
      </c>
      <c r="R55" s="50" t="s">
        <v>35</v>
      </c>
      <c r="S55" s="50" t="s">
        <v>36</v>
      </c>
      <c r="T55" s="50" t="s">
        <v>37</v>
      </c>
      <c r="U55" s="50" t="s">
        <v>38</v>
      </c>
      <c r="V55" s="50" t="s">
        <v>39</v>
      </c>
      <c r="X55" s="80" t="s">
        <v>75</v>
      </c>
      <c r="Y55" s="80" t="s">
        <v>79</v>
      </c>
      <c r="Z55" s="56" t="s">
        <v>62</v>
      </c>
      <c r="AA55" s="246" t="s">
        <v>40</v>
      </c>
      <c r="AB55" s="247"/>
      <c r="AC55" s="246" t="s">
        <v>41</v>
      </c>
      <c r="AD55" s="247"/>
      <c r="AE55" s="246" t="s">
        <v>42</v>
      </c>
      <c r="AF55" s="247"/>
      <c r="AG55" s="246" t="s">
        <v>63</v>
      </c>
      <c r="AH55" s="247"/>
    </row>
    <row r="56" spans="9:37" ht="24.95" customHeight="1">
      <c r="I56" s="115" t="s">
        <v>43</v>
      </c>
      <c r="J56" s="114"/>
      <c r="K56" s="57">
        <v>0</v>
      </c>
      <c r="L56" s="57">
        <v>0</v>
      </c>
      <c r="M56" s="57">
        <v>0</v>
      </c>
      <c r="N56" s="57">
        <v>0</v>
      </c>
      <c r="O56" s="57">
        <v>72317</v>
      </c>
      <c r="P56" s="57">
        <v>187080</v>
      </c>
      <c r="Q56" s="57"/>
      <c r="R56" s="57"/>
      <c r="S56" s="57"/>
      <c r="T56" s="57"/>
      <c r="U56" s="57"/>
      <c r="V56" s="57"/>
      <c r="X56" s="58">
        <v>805000</v>
      </c>
      <c r="Y56" s="58">
        <f>AA56+AC56+AE56+AG56</f>
        <v>259397</v>
      </c>
      <c r="Z56" s="59">
        <f>Y56/X56</f>
        <v>0.32223229813664594</v>
      </c>
      <c r="AA56" s="58">
        <f t="shared" ref="AA56:AA62" si="33">K56+L56+M56</f>
        <v>0</v>
      </c>
      <c r="AB56" s="59">
        <f>AA56/$X56</f>
        <v>0</v>
      </c>
      <c r="AC56" s="58">
        <f t="shared" ref="AC56:AC62" si="34">N56+O56+P56</f>
        <v>259397</v>
      </c>
      <c r="AD56" s="59">
        <f>AC56/$X56</f>
        <v>0.32223229813664594</v>
      </c>
      <c r="AE56" s="58">
        <f t="shared" ref="AE56:AE62" si="35">Q56+R56+S56</f>
        <v>0</v>
      </c>
      <c r="AF56" s="59">
        <f>AE56/$X56</f>
        <v>0</v>
      </c>
      <c r="AG56" s="58">
        <f t="shared" ref="AG56:AG62" si="36">T56+U56+V56</f>
        <v>0</v>
      </c>
      <c r="AH56" s="59">
        <f>AG56/$X56</f>
        <v>0</v>
      </c>
    </row>
    <row r="57" spans="9:37" ht="24.95" customHeight="1">
      <c r="I57" s="115" t="s">
        <v>44</v>
      </c>
      <c r="J57" s="114"/>
      <c r="K57" s="57">
        <v>0</v>
      </c>
      <c r="L57" s="57">
        <v>0</v>
      </c>
      <c r="M57" s="57">
        <v>189000</v>
      </c>
      <c r="N57" s="57">
        <v>0</v>
      </c>
      <c r="O57" s="57">
        <v>20583</v>
      </c>
      <c r="P57" s="57">
        <v>9900</v>
      </c>
      <c r="Q57" s="57"/>
      <c r="R57" s="57"/>
      <c r="S57" s="57"/>
      <c r="T57" s="57"/>
      <c r="U57" s="57"/>
      <c r="V57" s="57"/>
      <c r="X57" s="58">
        <v>1054237</v>
      </c>
      <c r="Y57" s="58">
        <f t="shared" ref="Y57:Y62" si="37">AA57+AC57+AE57+AG57</f>
        <v>219483</v>
      </c>
      <c r="Z57" s="59">
        <f t="shared" ref="Z57:Z63" si="38">Y57/X57</f>
        <v>0.20819132699762957</v>
      </c>
      <c r="AA57" s="58">
        <f t="shared" si="33"/>
        <v>189000</v>
      </c>
      <c r="AB57" s="59">
        <f t="shared" ref="AB57:AB63" si="39">AA57/$X57</f>
        <v>0.17927657632961089</v>
      </c>
      <c r="AC57" s="58">
        <f t="shared" si="34"/>
        <v>30483</v>
      </c>
      <c r="AD57" s="59">
        <f t="shared" ref="AD57:AD63" si="40">AC57/$X57</f>
        <v>2.8914750668018671E-2</v>
      </c>
      <c r="AE57" s="58">
        <f t="shared" si="35"/>
        <v>0</v>
      </c>
      <c r="AF57" s="59">
        <f t="shared" ref="AF57:AF63" si="41">AE57/$X57</f>
        <v>0</v>
      </c>
      <c r="AG57" s="58">
        <f t="shared" si="36"/>
        <v>0</v>
      </c>
      <c r="AH57" s="59">
        <f t="shared" ref="AH57:AH63" si="42">AG57/$X57</f>
        <v>0</v>
      </c>
    </row>
    <row r="58" spans="9:37" ht="24.95" customHeight="1">
      <c r="I58" s="115" t="s">
        <v>45</v>
      </c>
      <c r="J58" s="114"/>
      <c r="K58" s="57">
        <v>0</v>
      </c>
      <c r="L58" s="57">
        <v>0</v>
      </c>
      <c r="M58" s="57">
        <v>0</v>
      </c>
      <c r="N58" s="57">
        <v>0</v>
      </c>
      <c r="O58" s="57">
        <v>21896</v>
      </c>
      <c r="P58" s="57">
        <v>50407</v>
      </c>
      <c r="Q58" s="57"/>
      <c r="R58" s="57"/>
      <c r="S58" s="57"/>
      <c r="T58" s="57"/>
      <c r="U58" s="57"/>
      <c r="V58" s="57"/>
      <c r="X58" s="58">
        <v>458729</v>
      </c>
      <c r="Y58" s="58">
        <f t="shared" si="37"/>
        <v>72303</v>
      </c>
      <c r="Z58" s="59">
        <f t="shared" si="38"/>
        <v>0.157615934462395</v>
      </c>
      <c r="AA58" s="58">
        <f t="shared" si="33"/>
        <v>0</v>
      </c>
      <c r="AB58" s="59">
        <f t="shared" si="39"/>
        <v>0</v>
      </c>
      <c r="AC58" s="58">
        <f t="shared" si="34"/>
        <v>72303</v>
      </c>
      <c r="AD58" s="59">
        <f t="shared" si="40"/>
        <v>0.157615934462395</v>
      </c>
      <c r="AE58" s="58">
        <f t="shared" si="35"/>
        <v>0</v>
      </c>
      <c r="AF58" s="59">
        <f t="shared" si="41"/>
        <v>0</v>
      </c>
      <c r="AG58" s="58">
        <f t="shared" si="36"/>
        <v>0</v>
      </c>
      <c r="AH58" s="59">
        <f t="shared" si="42"/>
        <v>0</v>
      </c>
    </row>
    <row r="59" spans="9:37" ht="24.95" customHeight="1">
      <c r="I59" s="115" t="s">
        <v>46</v>
      </c>
      <c r="J59" s="114"/>
      <c r="K59" s="57">
        <v>0</v>
      </c>
      <c r="L59" s="57">
        <v>0</v>
      </c>
      <c r="M59" s="57">
        <v>0</v>
      </c>
      <c r="N59" s="57">
        <v>0</v>
      </c>
      <c r="O59" s="57">
        <v>50298</v>
      </c>
      <c r="P59" s="57">
        <v>4650</v>
      </c>
      <c r="Q59" s="57"/>
      <c r="R59" s="57"/>
      <c r="S59" s="57"/>
      <c r="T59" s="57"/>
      <c r="U59" s="57"/>
      <c r="V59" s="57"/>
      <c r="X59" s="58">
        <v>575779</v>
      </c>
      <c r="Y59" s="58">
        <f t="shared" si="37"/>
        <v>54948</v>
      </c>
      <c r="Z59" s="59">
        <f t="shared" si="38"/>
        <v>9.5432448908348511E-2</v>
      </c>
      <c r="AA59" s="58">
        <f t="shared" si="33"/>
        <v>0</v>
      </c>
      <c r="AB59" s="59">
        <f t="shared" si="39"/>
        <v>0</v>
      </c>
      <c r="AC59" s="58">
        <f t="shared" si="34"/>
        <v>54948</v>
      </c>
      <c r="AD59" s="59">
        <f t="shared" si="40"/>
        <v>9.5432448908348511E-2</v>
      </c>
      <c r="AE59" s="58">
        <f t="shared" si="35"/>
        <v>0</v>
      </c>
      <c r="AF59" s="59">
        <f t="shared" si="41"/>
        <v>0</v>
      </c>
      <c r="AG59" s="58">
        <f t="shared" si="36"/>
        <v>0</v>
      </c>
      <c r="AH59" s="59">
        <f t="shared" si="42"/>
        <v>0</v>
      </c>
    </row>
    <row r="60" spans="9:37" ht="24.95" customHeight="1">
      <c r="I60" s="115" t="s">
        <v>47</v>
      </c>
      <c r="J60" s="114"/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/>
      <c r="R60" s="57"/>
      <c r="S60" s="57"/>
      <c r="T60" s="57"/>
      <c r="U60" s="57"/>
      <c r="V60" s="57"/>
      <c r="X60" s="58">
        <v>1275128</v>
      </c>
      <c r="Y60" s="58">
        <f t="shared" si="37"/>
        <v>0</v>
      </c>
      <c r="Z60" s="59">
        <f t="shared" si="38"/>
        <v>0</v>
      </c>
      <c r="AA60" s="58">
        <f t="shared" si="33"/>
        <v>0</v>
      </c>
      <c r="AB60" s="59">
        <f t="shared" si="39"/>
        <v>0</v>
      </c>
      <c r="AC60" s="58">
        <f t="shared" si="34"/>
        <v>0</v>
      </c>
      <c r="AD60" s="59">
        <f t="shared" si="40"/>
        <v>0</v>
      </c>
      <c r="AE60" s="58">
        <f t="shared" si="35"/>
        <v>0</v>
      </c>
      <c r="AF60" s="59">
        <f t="shared" si="41"/>
        <v>0</v>
      </c>
      <c r="AG60" s="58">
        <f t="shared" si="36"/>
        <v>0</v>
      </c>
      <c r="AH60" s="59">
        <f t="shared" si="42"/>
        <v>0</v>
      </c>
    </row>
    <row r="61" spans="9:37" ht="24.95" customHeight="1">
      <c r="I61" s="115" t="s">
        <v>48</v>
      </c>
      <c r="J61" s="114"/>
      <c r="K61" s="57">
        <v>0</v>
      </c>
      <c r="L61" s="57">
        <v>0</v>
      </c>
      <c r="M61" s="57">
        <v>0</v>
      </c>
      <c r="N61" s="57">
        <v>0</v>
      </c>
      <c r="O61" s="57">
        <v>19936</v>
      </c>
      <c r="P61" s="57">
        <v>73305</v>
      </c>
      <c r="Q61" s="57"/>
      <c r="R61" s="57"/>
      <c r="S61" s="57"/>
      <c r="T61" s="57"/>
      <c r="U61" s="57"/>
      <c r="V61" s="57"/>
      <c r="X61" s="58">
        <v>645340</v>
      </c>
      <c r="Y61" s="58">
        <f t="shared" si="37"/>
        <v>93241</v>
      </c>
      <c r="Z61" s="59">
        <f t="shared" si="38"/>
        <v>0.14448352806272663</v>
      </c>
      <c r="AA61" s="58">
        <f t="shared" si="33"/>
        <v>0</v>
      </c>
      <c r="AB61" s="59">
        <f t="shared" si="39"/>
        <v>0</v>
      </c>
      <c r="AC61" s="58">
        <f t="shared" si="34"/>
        <v>93241</v>
      </c>
      <c r="AD61" s="59">
        <f t="shared" si="40"/>
        <v>0.14448352806272663</v>
      </c>
      <c r="AE61" s="58">
        <f t="shared" si="35"/>
        <v>0</v>
      </c>
      <c r="AF61" s="59">
        <f t="shared" si="41"/>
        <v>0</v>
      </c>
      <c r="AG61" s="58">
        <f t="shared" si="36"/>
        <v>0</v>
      </c>
      <c r="AH61" s="59">
        <f t="shared" si="42"/>
        <v>0</v>
      </c>
    </row>
    <row r="62" spans="9:37" ht="24.95" customHeight="1">
      <c r="I62" s="115" t="s">
        <v>49</v>
      </c>
      <c r="J62" s="114"/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3766</v>
      </c>
      <c r="Q62" s="57"/>
      <c r="R62" s="57"/>
      <c r="S62" s="57"/>
      <c r="T62" s="57"/>
      <c r="U62" s="57"/>
      <c r="V62" s="57"/>
      <c r="X62" s="58">
        <v>86775</v>
      </c>
      <c r="Y62" s="58">
        <f t="shared" si="37"/>
        <v>3766</v>
      </c>
      <c r="Z62" s="59">
        <f t="shared" si="38"/>
        <v>4.3399596658023627E-2</v>
      </c>
      <c r="AA62" s="58">
        <f t="shared" si="33"/>
        <v>0</v>
      </c>
      <c r="AB62" s="59">
        <f t="shared" si="39"/>
        <v>0</v>
      </c>
      <c r="AC62" s="58">
        <f t="shared" si="34"/>
        <v>3766</v>
      </c>
      <c r="AD62" s="59">
        <f t="shared" si="40"/>
        <v>4.3399596658023627E-2</v>
      </c>
      <c r="AE62" s="58">
        <f t="shared" si="35"/>
        <v>0</v>
      </c>
      <c r="AF62" s="59">
        <f t="shared" si="41"/>
        <v>0</v>
      </c>
      <c r="AG62" s="58">
        <f t="shared" si="36"/>
        <v>0</v>
      </c>
      <c r="AH62" s="59">
        <f t="shared" si="42"/>
        <v>0</v>
      </c>
    </row>
    <row r="63" spans="9:37" ht="24.95" customHeight="1">
      <c r="I63" s="61" t="s">
        <v>19</v>
      </c>
      <c r="J63" s="62"/>
      <c r="K63" s="60">
        <f t="shared" ref="K63:V63" si="43">SUM(K56:K62)</f>
        <v>0</v>
      </c>
      <c r="L63" s="60">
        <f t="shared" si="43"/>
        <v>0</v>
      </c>
      <c r="M63" s="60">
        <f t="shared" si="43"/>
        <v>189000</v>
      </c>
      <c r="N63" s="60">
        <f t="shared" si="43"/>
        <v>0</v>
      </c>
      <c r="O63" s="60">
        <f t="shared" si="43"/>
        <v>185030</v>
      </c>
      <c r="P63" s="60">
        <f t="shared" si="43"/>
        <v>329108</v>
      </c>
      <c r="Q63" s="60">
        <f t="shared" si="43"/>
        <v>0</v>
      </c>
      <c r="R63" s="60">
        <f t="shared" si="43"/>
        <v>0</v>
      </c>
      <c r="S63" s="60">
        <f t="shared" si="43"/>
        <v>0</v>
      </c>
      <c r="T63" s="60">
        <f t="shared" si="43"/>
        <v>0</v>
      </c>
      <c r="U63" s="60">
        <f t="shared" si="43"/>
        <v>0</v>
      </c>
      <c r="V63" s="60">
        <f t="shared" si="43"/>
        <v>0</v>
      </c>
      <c r="X63" s="60">
        <f>SUM(X56:X62)</f>
        <v>4900988</v>
      </c>
      <c r="Y63" s="58">
        <f>SUM(Y56:Y62)</f>
        <v>703138</v>
      </c>
      <c r="Z63" s="59">
        <f t="shared" si="38"/>
        <v>0.14346862306130928</v>
      </c>
      <c r="AA63" s="58">
        <f>SUM(AA56:AA62)</f>
        <v>189000</v>
      </c>
      <c r="AB63" s="59">
        <f t="shared" si="39"/>
        <v>3.8563652879786685E-2</v>
      </c>
      <c r="AC63" s="58">
        <f>SUM(AC56:AC62)</f>
        <v>514138</v>
      </c>
      <c r="AD63" s="59">
        <f t="shared" si="40"/>
        <v>0.10490497018152259</v>
      </c>
      <c r="AE63" s="58">
        <f>SUM(AE56:AE62)</f>
        <v>0</v>
      </c>
      <c r="AF63" s="59">
        <f t="shared" si="41"/>
        <v>0</v>
      </c>
      <c r="AG63" s="58">
        <f>SUM(AG56:AG62)</f>
        <v>0</v>
      </c>
      <c r="AH63" s="59">
        <f t="shared" si="42"/>
        <v>0</v>
      </c>
    </row>
    <row r="67" spans="3:18">
      <c r="C67" s="86" t="s">
        <v>83</v>
      </c>
    </row>
    <row r="68" spans="3:18">
      <c r="Q68" s="124"/>
      <c r="R68" s="124"/>
    </row>
    <row r="69" spans="3:18">
      <c r="O69" s="124"/>
      <c r="Q69" s="124"/>
      <c r="R69" s="124"/>
    </row>
    <row r="70" spans="3:18">
      <c r="Q70" s="124"/>
      <c r="R70" s="124"/>
    </row>
    <row r="71" spans="3:18">
      <c r="Q71" s="124"/>
      <c r="R71" s="124"/>
    </row>
    <row r="72" spans="3:18">
      <c r="Q72" s="124"/>
      <c r="R72" s="124"/>
    </row>
    <row r="73" spans="3:18">
      <c r="R73" s="124"/>
    </row>
  </sheetData>
  <mergeCells count="32">
    <mergeCell ref="I32:AG32"/>
    <mergeCell ref="AC55:AD55"/>
    <mergeCell ref="I52:J52"/>
    <mergeCell ref="I55:J55"/>
    <mergeCell ref="AE55:AF55"/>
    <mergeCell ref="AG55:AH55"/>
    <mergeCell ref="I54:AG54"/>
    <mergeCell ref="AA55:AB55"/>
    <mergeCell ref="AE44:AF44"/>
    <mergeCell ref="AG44:AH44"/>
    <mergeCell ref="I33:J33"/>
    <mergeCell ref="AA33:AB33"/>
    <mergeCell ref="AC33:AD33"/>
    <mergeCell ref="AE33:AF33"/>
    <mergeCell ref="AG33:AH33"/>
    <mergeCell ref="I41:J41"/>
    <mergeCell ref="I43:AG43"/>
    <mergeCell ref="I44:J44"/>
    <mergeCell ref="AA44:AB44"/>
    <mergeCell ref="AC44:AD44"/>
    <mergeCell ref="C8:L10"/>
    <mergeCell ref="M8:N10"/>
    <mergeCell ref="C11:L11"/>
    <mergeCell ref="M11:N11"/>
    <mergeCell ref="I30:J30"/>
    <mergeCell ref="I21:AG21"/>
    <mergeCell ref="AE22:AF22"/>
    <mergeCell ref="AG22:AH22"/>
    <mergeCell ref="C13:M18"/>
    <mergeCell ref="I22:J22"/>
    <mergeCell ref="AA22:AB22"/>
    <mergeCell ref="AC22:AD2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N256"/>
  <sheetViews>
    <sheetView showGridLines="0" zoomScale="80" zoomScaleNormal="8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6" sqref="A16"/>
    </sheetView>
  </sheetViews>
  <sheetFormatPr baseColWidth="10" defaultColWidth="9.140625" defaultRowHeight="12.75"/>
  <cols>
    <col min="1" max="2" width="9.7109375" customWidth="1"/>
    <col min="3" max="3" width="36.5703125" bestFit="1" customWidth="1"/>
    <col min="4" max="4" width="41.7109375" customWidth="1"/>
    <col min="5" max="5" width="19" style="24" customWidth="1"/>
    <col min="6" max="14" width="15.7109375" style="24" customWidth="1"/>
    <col min="15" max="16" width="11.7109375" customWidth="1"/>
    <col min="17" max="17" width="10.7109375" customWidth="1"/>
    <col min="18" max="19" width="11.7109375" customWidth="1"/>
    <col min="20" max="20" width="10.7109375" customWidth="1"/>
    <col min="21" max="22" width="11.7109375" customWidth="1"/>
    <col min="23" max="23" width="10.7109375" customWidth="1"/>
    <col min="24" max="25" width="11.7109375" customWidth="1"/>
    <col min="26" max="26" width="10.7109375" customWidth="1"/>
    <col min="27" max="28" width="11.7109375" customWidth="1"/>
  </cols>
  <sheetData>
    <row r="1" spans="3:14">
      <c r="C1" s="1"/>
    </row>
    <row r="5" spans="3:14">
      <c r="C5" s="1"/>
    </row>
    <row r="7" spans="3:14">
      <c r="C7" s="20"/>
      <c r="D7" s="20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3:14" ht="20.25" customHeight="1">
      <c r="C8" s="222" t="s">
        <v>214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3:14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3:14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3:14" ht="12.75" customHeight="1">
      <c r="C11" s="21"/>
      <c r="D11" s="46"/>
      <c r="E11" s="46"/>
      <c r="F11" s="46"/>
      <c r="G11" s="46"/>
      <c r="H11" s="46"/>
      <c r="I11" s="46"/>
      <c r="J11" s="46"/>
    </row>
    <row r="12" spans="3:14">
      <c r="C12" s="77"/>
    </row>
    <row r="14" spans="3:14" ht="68.25" customHeight="1">
      <c r="C14" s="265" t="s">
        <v>65</v>
      </c>
      <c r="D14" s="266"/>
      <c r="E14" s="267"/>
      <c r="F14" s="74" t="s">
        <v>54</v>
      </c>
      <c r="G14" s="74" t="s">
        <v>55</v>
      </c>
      <c r="H14" s="74" t="s">
        <v>56</v>
      </c>
      <c r="I14" s="74" t="s">
        <v>57</v>
      </c>
      <c r="J14" s="74" t="s">
        <v>51</v>
      </c>
      <c r="K14" s="74" t="s">
        <v>52</v>
      </c>
      <c r="L14" s="74" t="s">
        <v>53</v>
      </c>
      <c r="M14" s="74" t="s">
        <v>106</v>
      </c>
      <c r="N14" s="74" t="s">
        <v>19</v>
      </c>
    </row>
    <row r="15" spans="3:14" ht="12.75" customHeight="1">
      <c r="C15" s="256" t="s">
        <v>0</v>
      </c>
      <c r="D15" s="206" t="s">
        <v>110</v>
      </c>
      <c r="E15" s="125" t="s">
        <v>69</v>
      </c>
      <c r="F15" s="105">
        <v>10544</v>
      </c>
      <c r="G15" s="105">
        <v>0</v>
      </c>
      <c r="H15" s="105">
        <v>27319</v>
      </c>
      <c r="I15" s="105">
        <v>0</v>
      </c>
      <c r="J15" s="105">
        <v>0</v>
      </c>
      <c r="K15" s="105">
        <v>23587</v>
      </c>
      <c r="L15" s="105">
        <v>0</v>
      </c>
      <c r="M15" s="105">
        <v>0</v>
      </c>
      <c r="N15" s="117">
        <v>61450</v>
      </c>
    </row>
    <row r="16" spans="3:14">
      <c r="C16" s="257"/>
      <c r="D16" s="207"/>
      <c r="E16" s="125" t="s">
        <v>14</v>
      </c>
      <c r="F16" s="105">
        <v>3167</v>
      </c>
      <c r="G16" s="105">
        <v>0</v>
      </c>
      <c r="H16" s="105">
        <v>3816</v>
      </c>
      <c r="I16" s="105">
        <v>0</v>
      </c>
      <c r="J16" s="105">
        <v>0</v>
      </c>
      <c r="K16" s="105">
        <v>5296</v>
      </c>
      <c r="L16" s="105">
        <v>0</v>
      </c>
      <c r="M16" s="105">
        <v>0</v>
      </c>
      <c r="N16" s="117">
        <v>12279</v>
      </c>
    </row>
    <row r="17" spans="3:14">
      <c r="C17" s="257"/>
      <c r="D17" s="208"/>
      <c r="E17" s="125" t="s">
        <v>4</v>
      </c>
      <c r="F17" s="106">
        <v>0.3004</v>
      </c>
      <c r="G17" s="106" t="s">
        <v>76</v>
      </c>
      <c r="H17" s="106">
        <v>0.13969999999999999</v>
      </c>
      <c r="I17" s="106" t="s">
        <v>76</v>
      </c>
      <c r="J17" s="106" t="s">
        <v>76</v>
      </c>
      <c r="K17" s="106">
        <v>0.22450000000000001</v>
      </c>
      <c r="L17" s="106" t="s">
        <v>76</v>
      </c>
      <c r="M17" s="106" t="s">
        <v>76</v>
      </c>
      <c r="N17" s="118">
        <v>0.19982099267697315</v>
      </c>
    </row>
    <row r="18" spans="3:14" ht="12.75" customHeight="1">
      <c r="C18" s="257"/>
      <c r="D18" s="206" t="s">
        <v>111</v>
      </c>
      <c r="E18" s="105" t="s">
        <v>69</v>
      </c>
      <c r="F18" s="105">
        <v>11341</v>
      </c>
      <c r="G18" s="105">
        <v>0</v>
      </c>
      <c r="H18" s="105">
        <v>0</v>
      </c>
      <c r="I18" s="105">
        <v>2</v>
      </c>
      <c r="J18" s="105">
        <v>0</v>
      </c>
      <c r="K18" s="105">
        <v>9362</v>
      </c>
      <c r="L18" s="105">
        <v>0</v>
      </c>
      <c r="M18" s="105">
        <v>0</v>
      </c>
      <c r="N18" s="117">
        <v>20705</v>
      </c>
    </row>
    <row r="19" spans="3:14">
      <c r="C19" s="257"/>
      <c r="D19" s="207"/>
      <c r="E19" s="105" t="s">
        <v>14</v>
      </c>
      <c r="F19" s="105">
        <v>3854</v>
      </c>
      <c r="G19" s="105">
        <v>0</v>
      </c>
      <c r="H19" s="105">
        <v>0</v>
      </c>
      <c r="I19" s="105">
        <v>0</v>
      </c>
      <c r="J19" s="105">
        <v>0</v>
      </c>
      <c r="K19" s="105">
        <v>2102</v>
      </c>
      <c r="L19" s="105">
        <v>0</v>
      </c>
      <c r="M19" s="105">
        <v>0</v>
      </c>
      <c r="N19" s="117">
        <v>5956</v>
      </c>
    </row>
    <row r="20" spans="3:14">
      <c r="C20" s="257"/>
      <c r="D20" s="208"/>
      <c r="E20" s="106" t="s">
        <v>4</v>
      </c>
      <c r="F20" s="106">
        <v>0.33979999999999999</v>
      </c>
      <c r="G20" s="106" t="s">
        <v>76</v>
      </c>
      <c r="H20" s="106" t="s">
        <v>76</v>
      </c>
      <c r="I20" s="106">
        <v>0</v>
      </c>
      <c r="J20" s="106" t="s">
        <v>76</v>
      </c>
      <c r="K20" s="106">
        <v>0.22459999999999999</v>
      </c>
      <c r="L20" s="106" t="s">
        <v>76</v>
      </c>
      <c r="M20" s="106" t="s">
        <v>76</v>
      </c>
      <c r="N20" s="118">
        <v>0.28765998551074617</v>
      </c>
    </row>
    <row r="21" spans="3:14" ht="12.75" customHeight="1">
      <c r="C21" s="257"/>
      <c r="D21" s="206" t="s">
        <v>112</v>
      </c>
      <c r="E21" s="105" t="s">
        <v>69</v>
      </c>
      <c r="F21" s="105">
        <v>63030</v>
      </c>
      <c r="G21" s="105">
        <v>0</v>
      </c>
      <c r="H21" s="105">
        <v>53095</v>
      </c>
      <c r="I21" s="105">
        <v>0</v>
      </c>
      <c r="J21" s="105">
        <v>0</v>
      </c>
      <c r="K21" s="105">
        <v>64264</v>
      </c>
      <c r="L21" s="105">
        <v>0</v>
      </c>
      <c r="M21" s="105">
        <v>0</v>
      </c>
      <c r="N21" s="117">
        <v>180389</v>
      </c>
    </row>
    <row r="22" spans="3:14">
      <c r="C22" s="257"/>
      <c r="D22" s="207"/>
      <c r="E22" s="105" t="s">
        <v>14</v>
      </c>
      <c r="F22" s="105">
        <v>14544</v>
      </c>
      <c r="G22" s="105">
        <v>0</v>
      </c>
      <c r="H22" s="105">
        <v>10619</v>
      </c>
      <c r="I22" s="105">
        <v>0</v>
      </c>
      <c r="J22" s="105">
        <v>0</v>
      </c>
      <c r="K22" s="105">
        <v>14430</v>
      </c>
      <c r="L22" s="105">
        <v>0</v>
      </c>
      <c r="M22" s="105">
        <v>0</v>
      </c>
      <c r="N22" s="117">
        <v>39593</v>
      </c>
    </row>
    <row r="23" spans="3:14">
      <c r="C23" s="257"/>
      <c r="D23" s="208"/>
      <c r="E23" s="106" t="s">
        <v>4</v>
      </c>
      <c r="F23" s="106">
        <v>0.23080000000000001</v>
      </c>
      <c r="G23" s="106" t="s">
        <v>76</v>
      </c>
      <c r="H23" s="106">
        <v>0.2</v>
      </c>
      <c r="I23" s="106" t="s">
        <v>76</v>
      </c>
      <c r="J23" s="106" t="s">
        <v>76</v>
      </c>
      <c r="K23" s="106">
        <v>0.22450000000000001</v>
      </c>
      <c r="L23" s="106" t="s">
        <v>76</v>
      </c>
      <c r="M23" s="106" t="s">
        <v>76</v>
      </c>
      <c r="N23" s="118">
        <v>0.21948677580118522</v>
      </c>
    </row>
    <row r="24" spans="3:14">
      <c r="C24" s="257"/>
      <c r="D24" s="207" t="s">
        <v>113</v>
      </c>
      <c r="E24" s="105" t="s">
        <v>69</v>
      </c>
      <c r="F24" s="105">
        <v>8433329</v>
      </c>
      <c r="G24" s="105">
        <v>3131136</v>
      </c>
      <c r="H24" s="105">
        <v>2246880</v>
      </c>
      <c r="I24" s="105">
        <v>1690390</v>
      </c>
      <c r="J24" s="105">
        <v>3485898</v>
      </c>
      <c r="K24" s="105">
        <v>1042292</v>
      </c>
      <c r="L24" s="105">
        <v>619850</v>
      </c>
      <c r="M24" s="105">
        <v>1201331</v>
      </c>
      <c r="N24" s="117">
        <v>21851106</v>
      </c>
    </row>
    <row r="25" spans="3:14">
      <c r="C25" s="257"/>
      <c r="D25" s="207"/>
      <c r="E25" s="105" t="s">
        <v>14</v>
      </c>
      <c r="F25" s="105">
        <v>2119854</v>
      </c>
      <c r="G25" s="105">
        <v>816818</v>
      </c>
      <c r="H25" s="105">
        <v>602339</v>
      </c>
      <c r="I25" s="105">
        <v>570837</v>
      </c>
      <c r="J25" s="105">
        <v>724525</v>
      </c>
      <c r="K25" s="105">
        <v>335064</v>
      </c>
      <c r="L25" s="105">
        <v>167300</v>
      </c>
      <c r="M25" s="105">
        <v>231594</v>
      </c>
      <c r="N25" s="117">
        <v>5568331</v>
      </c>
    </row>
    <row r="26" spans="3:14">
      <c r="C26" s="257"/>
      <c r="D26" s="207"/>
      <c r="E26" s="106" t="s">
        <v>4</v>
      </c>
      <c r="F26" s="106">
        <v>0.25140000000000001</v>
      </c>
      <c r="G26" s="106">
        <v>0.26090000000000002</v>
      </c>
      <c r="H26" s="106">
        <v>0.2681</v>
      </c>
      <c r="I26" s="106">
        <v>0.3377</v>
      </c>
      <c r="J26" s="106">
        <v>0.20780000000000001</v>
      </c>
      <c r="K26" s="106">
        <v>0.32150000000000001</v>
      </c>
      <c r="L26" s="106">
        <v>0.26989999999999997</v>
      </c>
      <c r="M26" s="106">
        <v>0.1928</v>
      </c>
      <c r="N26" s="118">
        <v>0.25483062504936821</v>
      </c>
    </row>
    <row r="27" spans="3:14">
      <c r="C27" s="257"/>
      <c r="D27" s="206" t="s">
        <v>114</v>
      </c>
      <c r="E27" s="105" t="s">
        <v>69</v>
      </c>
      <c r="F27" s="105">
        <v>634766</v>
      </c>
      <c r="G27" s="105">
        <v>54816</v>
      </c>
      <c r="H27" s="105">
        <v>263172</v>
      </c>
      <c r="I27" s="105">
        <v>183475</v>
      </c>
      <c r="J27" s="105">
        <v>135504</v>
      </c>
      <c r="K27" s="105">
        <v>61031</v>
      </c>
      <c r="L27" s="105">
        <v>0</v>
      </c>
      <c r="M27" s="105">
        <v>99531</v>
      </c>
      <c r="N27" s="117">
        <v>1432295</v>
      </c>
    </row>
    <row r="28" spans="3:14">
      <c r="C28" s="257"/>
      <c r="D28" s="207"/>
      <c r="E28" s="105" t="s">
        <v>14</v>
      </c>
      <c r="F28" s="105">
        <v>167324</v>
      </c>
      <c r="G28" s="105">
        <v>13704</v>
      </c>
      <c r="H28" s="105">
        <v>67419</v>
      </c>
      <c r="I28" s="105">
        <v>67547</v>
      </c>
      <c r="J28" s="105">
        <v>38341</v>
      </c>
      <c r="K28" s="105">
        <v>11641</v>
      </c>
      <c r="L28" s="105">
        <v>0</v>
      </c>
      <c r="M28" s="105">
        <v>45740</v>
      </c>
      <c r="N28" s="117">
        <v>411716</v>
      </c>
    </row>
    <row r="29" spans="3:14">
      <c r="C29" s="257"/>
      <c r="D29" s="208"/>
      <c r="E29" s="106" t="s">
        <v>4</v>
      </c>
      <c r="F29" s="106">
        <v>0.2636</v>
      </c>
      <c r="G29" s="106">
        <v>0.25</v>
      </c>
      <c r="H29" s="106">
        <v>0.25619999999999998</v>
      </c>
      <c r="I29" s="106">
        <v>0.36820000000000003</v>
      </c>
      <c r="J29" s="106">
        <v>0.28299999999999997</v>
      </c>
      <c r="K29" s="106">
        <v>0.19070000000000001</v>
      </c>
      <c r="L29" s="106" t="s">
        <v>76</v>
      </c>
      <c r="M29" s="106">
        <v>0.45960000000000001</v>
      </c>
      <c r="N29" s="118">
        <v>0.28745195647544675</v>
      </c>
    </row>
    <row r="30" spans="3:14">
      <c r="C30" s="257"/>
      <c r="D30" s="206" t="s">
        <v>115</v>
      </c>
      <c r="E30" s="105" t="s">
        <v>69</v>
      </c>
      <c r="F30" s="105">
        <v>161208</v>
      </c>
      <c r="G30" s="105">
        <v>0</v>
      </c>
      <c r="H30" s="105">
        <v>135420</v>
      </c>
      <c r="I30" s="105">
        <v>193164</v>
      </c>
      <c r="J30" s="105">
        <v>0</v>
      </c>
      <c r="K30" s="105">
        <v>0</v>
      </c>
      <c r="L30" s="105">
        <v>0</v>
      </c>
      <c r="M30" s="105">
        <v>342667</v>
      </c>
      <c r="N30" s="117">
        <v>832459</v>
      </c>
    </row>
    <row r="31" spans="3:14">
      <c r="C31" s="257"/>
      <c r="D31" s="207"/>
      <c r="E31" s="105" t="s">
        <v>14</v>
      </c>
      <c r="F31" s="105">
        <v>13434</v>
      </c>
      <c r="G31" s="105">
        <v>0</v>
      </c>
      <c r="H31" s="105">
        <v>33855</v>
      </c>
      <c r="I31" s="105">
        <v>59060</v>
      </c>
      <c r="J31" s="105">
        <v>0</v>
      </c>
      <c r="K31" s="105">
        <v>0</v>
      </c>
      <c r="L31" s="105">
        <v>0</v>
      </c>
      <c r="M31" s="105">
        <v>46385</v>
      </c>
      <c r="N31" s="117">
        <v>152734</v>
      </c>
    </row>
    <row r="32" spans="3:14">
      <c r="C32" s="257"/>
      <c r="D32" s="208"/>
      <c r="E32" s="106" t="s">
        <v>4</v>
      </c>
      <c r="F32" s="106">
        <v>8.3299999999999999E-2</v>
      </c>
      <c r="G32" s="106" t="s">
        <v>76</v>
      </c>
      <c r="H32" s="106">
        <v>0.25</v>
      </c>
      <c r="I32" s="106">
        <v>0.30580000000000002</v>
      </c>
      <c r="J32" s="106" t="s">
        <v>76</v>
      </c>
      <c r="K32" s="106" t="s">
        <v>76</v>
      </c>
      <c r="L32" s="106" t="s">
        <v>76</v>
      </c>
      <c r="M32" s="106">
        <v>0.13539999999999999</v>
      </c>
      <c r="N32" s="118">
        <v>0.18347330018655572</v>
      </c>
    </row>
    <row r="33" spans="3:14" ht="25.5">
      <c r="C33" s="257"/>
      <c r="D33" s="206" t="s">
        <v>184</v>
      </c>
      <c r="E33" s="105" t="s">
        <v>69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57000</v>
      </c>
      <c r="M33" s="105">
        <v>0</v>
      </c>
      <c r="N33" s="117">
        <v>57000</v>
      </c>
    </row>
    <row r="34" spans="3:14">
      <c r="C34" s="257"/>
      <c r="D34" s="207"/>
      <c r="E34" s="105" t="s">
        <v>14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11960</v>
      </c>
      <c r="M34" s="105">
        <v>0</v>
      </c>
      <c r="N34" s="117">
        <v>11960</v>
      </c>
    </row>
    <row r="35" spans="3:14">
      <c r="C35" s="257"/>
      <c r="D35" s="208"/>
      <c r="E35" s="106" t="s">
        <v>4</v>
      </c>
      <c r="F35" s="106" t="s">
        <v>76</v>
      </c>
      <c r="G35" s="106" t="s">
        <v>76</v>
      </c>
      <c r="H35" s="106" t="s">
        <v>76</v>
      </c>
      <c r="I35" s="106" t="s">
        <v>76</v>
      </c>
      <c r="J35" s="106" t="s">
        <v>76</v>
      </c>
      <c r="K35" s="106" t="s">
        <v>76</v>
      </c>
      <c r="L35" s="106">
        <v>0.20979999999999999</v>
      </c>
      <c r="M35" s="106" t="s">
        <v>76</v>
      </c>
      <c r="N35" s="118">
        <v>0.20982456140350877</v>
      </c>
    </row>
    <row r="36" spans="3:14" ht="12.75" customHeight="1">
      <c r="C36" s="257"/>
      <c r="D36" s="206" t="s">
        <v>116</v>
      </c>
      <c r="E36" s="105" t="s">
        <v>69</v>
      </c>
      <c r="F36" s="105">
        <v>0</v>
      </c>
      <c r="G36" s="105">
        <v>0</v>
      </c>
      <c r="H36" s="105">
        <v>148074</v>
      </c>
      <c r="I36" s="105">
        <v>0</v>
      </c>
      <c r="J36" s="105">
        <v>110000</v>
      </c>
      <c r="K36" s="105">
        <v>0</v>
      </c>
      <c r="L36" s="105">
        <v>0</v>
      </c>
      <c r="M36" s="105">
        <v>0</v>
      </c>
      <c r="N36" s="117">
        <v>258074</v>
      </c>
    </row>
    <row r="37" spans="3:14">
      <c r="C37" s="257"/>
      <c r="D37" s="207"/>
      <c r="E37" s="105" t="s">
        <v>14</v>
      </c>
      <c r="F37" s="105">
        <v>0</v>
      </c>
      <c r="G37" s="105">
        <v>0</v>
      </c>
      <c r="H37" s="105">
        <v>21616</v>
      </c>
      <c r="I37" s="105">
        <v>0</v>
      </c>
      <c r="J37" s="105">
        <v>104080</v>
      </c>
      <c r="K37" s="105">
        <v>0</v>
      </c>
      <c r="L37" s="105">
        <v>0</v>
      </c>
      <c r="M37" s="105">
        <v>0</v>
      </c>
      <c r="N37" s="117">
        <v>125696</v>
      </c>
    </row>
    <row r="38" spans="3:14">
      <c r="C38" s="257"/>
      <c r="D38" s="208"/>
      <c r="E38" s="106" t="s">
        <v>4</v>
      </c>
      <c r="F38" s="106" t="s">
        <v>76</v>
      </c>
      <c r="G38" s="106" t="s">
        <v>76</v>
      </c>
      <c r="H38" s="106">
        <v>0.14599999999999999</v>
      </c>
      <c r="I38" s="106" t="s">
        <v>76</v>
      </c>
      <c r="J38" s="106">
        <v>0.94620000000000004</v>
      </c>
      <c r="K38" s="106" t="s">
        <v>76</v>
      </c>
      <c r="L38" s="106" t="s">
        <v>76</v>
      </c>
      <c r="M38" s="106" t="s">
        <v>76</v>
      </c>
      <c r="N38" s="118">
        <v>0.487054100761797</v>
      </c>
    </row>
    <row r="39" spans="3:14">
      <c r="C39" s="257"/>
      <c r="D39" s="206" t="s">
        <v>117</v>
      </c>
      <c r="E39" s="105" t="s">
        <v>69</v>
      </c>
      <c r="F39" s="105">
        <v>2602729</v>
      </c>
      <c r="G39" s="105">
        <v>1218912</v>
      </c>
      <c r="H39" s="105">
        <v>2092709</v>
      </c>
      <c r="I39" s="105">
        <v>478406</v>
      </c>
      <c r="J39" s="105">
        <v>1455178</v>
      </c>
      <c r="K39" s="105">
        <v>400176</v>
      </c>
      <c r="L39" s="105">
        <v>402413</v>
      </c>
      <c r="M39" s="105">
        <v>132686</v>
      </c>
      <c r="N39" s="117">
        <v>8783209</v>
      </c>
    </row>
    <row r="40" spans="3:14">
      <c r="C40" s="257"/>
      <c r="D40" s="207"/>
      <c r="E40" s="105" t="s">
        <v>14</v>
      </c>
      <c r="F40" s="105">
        <v>938440</v>
      </c>
      <c r="G40" s="105">
        <v>317977</v>
      </c>
      <c r="H40" s="105">
        <v>511169</v>
      </c>
      <c r="I40" s="105">
        <v>200570</v>
      </c>
      <c r="J40" s="105">
        <v>526537</v>
      </c>
      <c r="K40" s="105">
        <v>121873</v>
      </c>
      <c r="L40" s="105">
        <v>79200</v>
      </c>
      <c r="M40" s="105">
        <v>50721</v>
      </c>
      <c r="N40" s="117">
        <v>2746487</v>
      </c>
    </row>
    <row r="41" spans="3:14">
      <c r="C41" s="257"/>
      <c r="D41" s="208"/>
      <c r="E41" s="106" t="s">
        <v>4</v>
      </c>
      <c r="F41" s="106">
        <v>0.36059999999999998</v>
      </c>
      <c r="G41" s="106">
        <v>0.26090000000000002</v>
      </c>
      <c r="H41" s="106">
        <v>0.24429999999999999</v>
      </c>
      <c r="I41" s="106">
        <v>0.41920000000000002</v>
      </c>
      <c r="J41" s="106">
        <v>0.36180000000000001</v>
      </c>
      <c r="K41" s="106">
        <v>0.30449999999999999</v>
      </c>
      <c r="L41" s="106">
        <v>0.1968</v>
      </c>
      <c r="M41" s="106">
        <v>0.38229999999999997</v>
      </c>
      <c r="N41" s="118">
        <v>0.312697443497018</v>
      </c>
    </row>
    <row r="42" spans="3:14">
      <c r="C42" s="257"/>
      <c r="D42" s="206" t="s">
        <v>118</v>
      </c>
      <c r="E42" s="105" t="s">
        <v>69</v>
      </c>
      <c r="F42" s="105">
        <v>208608</v>
      </c>
      <c r="G42" s="105">
        <v>83424</v>
      </c>
      <c r="H42" s="105">
        <v>57240</v>
      </c>
      <c r="I42" s="105">
        <v>0</v>
      </c>
      <c r="J42" s="105">
        <v>41376</v>
      </c>
      <c r="K42" s="105">
        <v>69208</v>
      </c>
      <c r="L42" s="105">
        <v>0</v>
      </c>
      <c r="M42" s="105">
        <v>5639</v>
      </c>
      <c r="N42" s="117">
        <v>465495</v>
      </c>
    </row>
    <row r="43" spans="3:14">
      <c r="C43" s="257"/>
      <c r="D43" s="207"/>
      <c r="E43" s="105" t="s">
        <v>14</v>
      </c>
      <c r="F43" s="105">
        <v>53952</v>
      </c>
      <c r="G43" s="105">
        <v>20856</v>
      </c>
      <c r="H43" s="105">
        <v>25138</v>
      </c>
      <c r="I43" s="105">
        <v>0</v>
      </c>
      <c r="J43" s="105">
        <v>2500</v>
      </c>
      <c r="K43" s="105">
        <v>7419</v>
      </c>
      <c r="L43" s="105">
        <v>0</v>
      </c>
      <c r="M43" s="105">
        <v>5639</v>
      </c>
      <c r="N43" s="117">
        <v>115504</v>
      </c>
    </row>
    <row r="44" spans="3:14">
      <c r="C44" s="257"/>
      <c r="D44" s="208"/>
      <c r="E44" s="106" t="s">
        <v>4</v>
      </c>
      <c r="F44" s="106">
        <v>0.2586</v>
      </c>
      <c r="G44" s="106">
        <v>0.25</v>
      </c>
      <c r="H44" s="106">
        <v>0.43919999999999998</v>
      </c>
      <c r="I44" s="106" t="s">
        <v>76</v>
      </c>
      <c r="J44" s="106">
        <v>6.0400000000000002E-2</v>
      </c>
      <c r="K44" s="106">
        <v>0.1072</v>
      </c>
      <c r="L44" s="106" t="s">
        <v>76</v>
      </c>
      <c r="M44" s="106">
        <v>1</v>
      </c>
      <c r="N44" s="118">
        <v>0.24813155887818344</v>
      </c>
    </row>
    <row r="45" spans="3:14">
      <c r="C45" s="257"/>
      <c r="D45" s="206" t="s">
        <v>119</v>
      </c>
      <c r="E45" s="105" t="s">
        <v>69</v>
      </c>
      <c r="F45" s="105">
        <v>2484228</v>
      </c>
      <c r="G45" s="105">
        <v>555993</v>
      </c>
      <c r="H45" s="105">
        <v>789475</v>
      </c>
      <c r="I45" s="105">
        <v>483150</v>
      </c>
      <c r="J45" s="105">
        <v>1578642</v>
      </c>
      <c r="K45" s="105">
        <v>500263</v>
      </c>
      <c r="L45" s="105">
        <v>297933</v>
      </c>
      <c r="M45" s="105">
        <v>241186</v>
      </c>
      <c r="N45" s="117">
        <v>6930870</v>
      </c>
    </row>
    <row r="46" spans="3:14">
      <c r="C46" s="257"/>
      <c r="D46" s="207"/>
      <c r="E46" s="105" t="s">
        <v>14</v>
      </c>
      <c r="F46" s="105">
        <v>530303</v>
      </c>
      <c r="G46" s="105">
        <v>92666</v>
      </c>
      <c r="H46" s="105">
        <v>127681</v>
      </c>
      <c r="I46" s="105">
        <v>153522</v>
      </c>
      <c r="J46" s="105">
        <v>644563</v>
      </c>
      <c r="K46" s="105">
        <v>192631</v>
      </c>
      <c r="L46" s="105">
        <v>67480</v>
      </c>
      <c r="M46" s="105">
        <v>62048</v>
      </c>
      <c r="N46" s="117">
        <v>1870894</v>
      </c>
    </row>
    <row r="47" spans="3:14">
      <c r="C47" s="257"/>
      <c r="D47" s="208"/>
      <c r="E47" s="106" t="s">
        <v>4</v>
      </c>
      <c r="F47" s="106">
        <v>0.2135</v>
      </c>
      <c r="G47" s="106">
        <v>0.16669999999999999</v>
      </c>
      <c r="H47" s="106">
        <v>0.16170000000000001</v>
      </c>
      <c r="I47" s="106">
        <v>0.31780000000000003</v>
      </c>
      <c r="J47" s="106">
        <v>0.4083</v>
      </c>
      <c r="K47" s="106">
        <v>0.3851</v>
      </c>
      <c r="L47" s="106">
        <v>0.22650000000000001</v>
      </c>
      <c r="M47" s="106">
        <v>0.25729999999999997</v>
      </c>
      <c r="N47" s="118">
        <v>0.26993638605254461</v>
      </c>
    </row>
    <row r="48" spans="3:14" ht="12.75" customHeight="1">
      <c r="C48" s="257"/>
      <c r="D48" s="206" t="s">
        <v>120</v>
      </c>
      <c r="E48" s="105" t="s">
        <v>69</v>
      </c>
      <c r="F48" s="105">
        <v>323568</v>
      </c>
      <c r="G48" s="105">
        <v>595113</v>
      </c>
      <c r="H48" s="105">
        <v>546420</v>
      </c>
      <c r="I48" s="105">
        <v>323454</v>
      </c>
      <c r="J48" s="105">
        <v>481405</v>
      </c>
      <c r="K48" s="105">
        <v>300077</v>
      </c>
      <c r="L48" s="105">
        <v>82879</v>
      </c>
      <c r="M48" s="105">
        <v>132660</v>
      </c>
      <c r="N48" s="117">
        <v>2785576</v>
      </c>
    </row>
    <row r="49" spans="3:14">
      <c r="C49" s="257"/>
      <c r="D49" s="207"/>
      <c r="E49" s="105" t="s">
        <v>14</v>
      </c>
      <c r="F49" s="105">
        <v>323568</v>
      </c>
      <c r="G49" s="105">
        <v>172809</v>
      </c>
      <c r="H49" s="105">
        <v>51382</v>
      </c>
      <c r="I49" s="105">
        <v>101426</v>
      </c>
      <c r="J49" s="105">
        <v>86070</v>
      </c>
      <c r="K49" s="105">
        <v>68590</v>
      </c>
      <c r="L49" s="105">
        <v>16587</v>
      </c>
      <c r="M49" s="105">
        <v>28563</v>
      </c>
      <c r="N49" s="117">
        <v>848995</v>
      </c>
    </row>
    <row r="50" spans="3:14">
      <c r="C50" s="257"/>
      <c r="D50" s="208"/>
      <c r="E50" s="106" t="s">
        <v>4</v>
      </c>
      <c r="F50" s="106">
        <v>1</v>
      </c>
      <c r="G50" s="106">
        <v>0.29039999999999999</v>
      </c>
      <c r="H50" s="106">
        <v>9.4E-2</v>
      </c>
      <c r="I50" s="106">
        <v>0.31359999999999999</v>
      </c>
      <c r="J50" s="106">
        <v>0.17879999999999999</v>
      </c>
      <c r="K50" s="106">
        <v>0.2286</v>
      </c>
      <c r="L50" s="106">
        <v>0.2001</v>
      </c>
      <c r="M50" s="106">
        <v>0.21529999999999999</v>
      </c>
      <c r="N50" s="118">
        <v>0.30478256561659062</v>
      </c>
    </row>
    <row r="51" spans="3:14">
      <c r="C51" s="257"/>
      <c r="D51" s="206" t="s">
        <v>121</v>
      </c>
      <c r="E51" s="105" t="s">
        <v>69</v>
      </c>
      <c r="F51" s="105">
        <v>275519</v>
      </c>
      <c r="G51" s="105">
        <v>92400</v>
      </c>
      <c r="H51" s="105">
        <v>117600</v>
      </c>
      <c r="I51" s="105">
        <v>127479</v>
      </c>
      <c r="J51" s="105">
        <v>99808</v>
      </c>
      <c r="K51" s="105">
        <v>32737</v>
      </c>
      <c r="L51" s="105">
        <v>33000</v>
      </c>
      <c r="M51" s="105">
        <v>33101</v>
      </c>
      <c r="N51" s="117">
        <v>811644</v>
      </c>
    </row>
    <row r="52" spans="3:14">
      <c r="C52" s="257"/>
      <c r="D52" s="207"/>
      <c r="E52" s="105" t="s">
        <v>14</v>
      </c>
      <c r="F52" s="105"/>
      <c r="G52" s="105"/>
      <c r="H52" s="105"/>
      <c r="I52" s="105"/>
      <c r="J52" s="105"/>
      <c r="K52" s="105"/>
      <c r="L52" s="105"/>
      <c r="M52" s="105"/>
      <c r="N52" s="117">
        <v>0</v>
      </c>
    </row>
    <row r="53" spans="3:14">
      <c r="C53" s="257"/>
      <c r="D53" s="208"/>
      <c r="E53" s="106" t="s">
        <v>4</v>
      </c>
      <c r="F53" s="106"/>
      <c r="G53" s="106"/>
      <c r="H53" s="106"/>
      <c r="I53" s="106"/>
      <c r="J53" s="106"/>
      <c r="K53" s="106"/>
      <c r="L53" s="106"/>
      <c r="M53" s="106"/>
      <c r="N53" s="118">
        <v>0</v>
      </c>
    </row>
    <row r="54" spans="3:14">
      <c r="C54" s="257"/>
      <c r="D54" s="206" t="s">
        <v>122</v>
      </c>
      <c r="E54" s="105" t="s">
        <v>69</v>
      </c>
      <c r="F54" s="105">
        <v>185600</v>
      </c>
      <c r="G54" s="105">
        <v>61600</v>
      </c>
      <c r="H54" s="105">
        <v>78400</v>
      </c>
      <c r="I54" s="105">
        <v>46497</v>
      </c>
      <c r="J54" s="105">
        <v>65400</v>
      </c>
      <c r="K54" s="105">
        <v>21823</v>
      </c>
      <c r="L54" s="105">
        <v>24800</v>
      </c>
      <c r="M54" s="105">
        <v>19363</v>
      </c>
      <c r="N54" s="117">
        <v>503483</v>
      </c>
    </row>
    <row r="55" spans="3:14">
      <c r="C55" s="257"/>
      <c r="D55" s="207"/>
      <c r="E55" s="105" t="s">
        <v>14</v>
      </c>
      <c r="F55" s="105">
        <v>156800</v>
      </c>
      <c r="G55" s="105">
        <v>61600</v>
      </c>
      <c r="H55" s="105">
        <v>72534</v>
      </c>
      <c r="I55" s="105">
        <v>46497</v>
      </c>
      <c r="J55" s="105">
        <v>65400</v>
      </c>
      <c r="K55" s="105">
        <v>21823</v>
      </c>
      <c r="L55" s="105">
        <v>24800</v>
      </c>
      <c r="M55" s="105">
        <v>15040</v>
      </c>
      <c r="N55" s="117">
        <v>464494</v>
      </c>
    </row>
    <row r="56" spans="3:14">
      <c r="C56" s="257"/>
      <c r="D56" s="208"/>
      <c r="E56" s="106" t="s">
        <v>4</v>
      </c>
      <c r="F56" s="106">
        <v>0.8448</v>
      </c>
      <c r="G56" s="106">
        <v>1</v>
      </c>
      <c r="H56" s="106">
        <v>0.92520000000000002</v>
      </c>
      <c r="I56" s="106">
        <v>1</v>
      </c>
      <c r="J56" s="106">
        <v>1</v>
      </c>
      <c r="K56" s="106">
        <v>1</v>
      </c>
      <c r="L56" s="106">
        <v>1</v>
      </c>
      <c r="M56" s="106">
        <v>0.77669999999999995</v>
      </c>
      <c r="N56" s="118">
        <v>0.92256143702965143</v>
      </c>
    </row>
    <row r="57" spans="3:14">
      <c r="C57" s="257"/>
      <c r="D57" s="206" t="s">
        <v>123</v>
      </c>
      <c r="E57" s="105" t="s">
        <v>69</v>
      </c>
      <c r="F57" s="105">
        <v>0</v>
      </c>
      <c r="G57" s="105">
        <v>0</v>
      </c>
      <c r="H57" s="105">
        <v>0</v>
      </c>
      <c r="I57" s="105">
        <v>8</v>
      </c>
      <c r="J57" s="105">
        <v>0</v>
      </c>
      <c r="K57" s="105">
        <v>0</v>
      </c>
      <c r="L57" s="105">
        <v>0</v>
      </c>
      <c r="M57" s="105">
        <v>61985</v>
      </c>
      <c r="N57" s="117">
        <v>61993</v>
      </c>
    </row>
    <row r="58" spans="3:14">
      <c r="C58" s="257"/>
      <c r="D58" s="207"/>
      <c r="E58" s="105" t="s">
        <v>14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61985</v>
      </c>
      <c r="N58" s="117">
        <v>61985</v>
      </c>
    </row>
    <row r="59" spans="3:14">
      <c r="C59" s="257"/>
      <c r="D59" s="208"/>
      <c r="E59" s="106" t="s">
        <v>4</v>
      </c>
      <c r="F59" s="106" t="s">
        <v>76</v>
      </c>
      <c r="G59" s="106" t="s">
        <v>76</v>
      </c>
      <c r="H59" s="106" t="s">
        <v>76</v>
      </c>
      <c r="I59" s="106">
        <v>0</v>
      </c>
      <c r="J59" s="106" t="s">
        <v>76</v>
      </c>
      <c r="K59" s="106" t="s">
        <v>76</v>
      </c>
      <c r="L59" s="106" t="s">
        <v>76</v>
      </c>
      <c r="M59" s="106">
        <v>1</v>
      </c>
      <c r="N59" s="118">
        <v>0.99987095317213237</v>
      </c>
    </row>
    <row r="60" spans="3:14">
      <c r="C60" s="257"/>
      <c r="D60" s="206" t="s">
        <v>124</v>
      </c>
      <c r="E60" s="105" t="s">
        <v>69</v>
      </c>
      <c r="F60" s="105">
        <v>711499</v>
      </c>
      <c r="G60" s="105">
        <v>298449</v>
      </c>
      <c r="H60" s="105">
        <v>302592</v>
      </c>
      <c r="I60" s="105">
        <v>181281</v>
      </c>
      <c r="J60" s="105">
        <v>283432</v>
      </c>
      <c r="K60" s="105">
        <v>100726</v>
      </c>
      <c r="L60" s="105">
        <v>150314</v>
      </c>
      <c r="M60" s="105">
        <v>64220</v>
      </c>
      <c r="N60" s="117">
        <v>2092513</v>
      </c>
    </row>
    <row r="61" spans="3:14">
      <c r="C61" s="257"/>
      <c r="D61" s="207"/>
      <c r="E61" s="105" t="s">
        <v>14</v>
      </c>
      <c r="F61" s="105">
        <v>123185</v>
      </c>
      <c r="G61" s="105">
        <v>37589</v>
      </c>
      <c r="H61" s="105">
        <v>72592</v>
      </c>
      <c r="I61" s="105">
        <v>49673</v>
      </c>
      <c r="J61" s="105">
        <v>24011</v>
      </c>
      <c r="K61" s="105">
        <v>29289</v>
      </c>
      <c r="L61" s="105">
        <v>15400</v>
      </c>
      <c r="M61" s="105">
        <v>17499</v>
      </c>
      <c r="N61" s="117">
        <v>369238</v>
      </c>
    </row>
    <row r="62" spans="3:14">
      <c r="C62" s="257"/>
      <c r="D62" s="208"/>
      <c r="E62" s="106" t="s">
        <v>4</v>
      </c>
      <c r="F62" s="106">
        <v>0.1731</v>
      </c>
      <c r="G62" s="106">
        <v>0.12590000000000001</v>
      </c>
      <c r="H62" s="106">
        <v>0.2399</v>
      </c>
      <c r="I62" s="106">
        <v>0.27400000000000002</v>
      </c>
      <c r="J62" s="106">
        <v>8.4699999999999998E-2</v>
      </c>
      <c r="K62" s="106">
        <v>0.2908</v>
      </c>
      <c r="L62" s="106">
        <v>0.10249999999999999</v>
      </c>
      <c r="M62" s="106">
        <v>0.27250000000000002</v>
      </c>
      <c r="N62" s="118">
        <v>0.17645672930108439</v>
      </c>
    </row>
    <row r="63" spans="3:14" ht="12.75" customHeight="1">
      <c r="C63" s="257"/>
      <c r="D63" s="206" t="s">
        <v>125</v>
      </c>
      <c r="E63" s="105" t="s">
        <v>69</v>
      </c>
      <c r="F63" s="105">
        <v>46646</v>
      </c>
      <c r="G63" s="105">
        <v>0</v>
      </c>
      <c r="H63" s="105">
        <v>19845</v>
      </c>
      <c r="I63" s="105">
        <v>0</v>
      </c>
      <c r="J63" s="105">
        <v>0</v>
      </c>
      <c r="K63" s="105">
        <v>0</v>
      </c>
      <c r="L63" s="105">
        <v>0</v>
      </c>
      <c r="M63" s="105">
        <v>3524</v>
      </c>
      <c r="N63" s="117">
        <v>70015</v>
      </c>
    </row>
    <row r="64" spans="3:14">
      <c r="C64" s="257"/>
      <c r="D64" s="207"/>
      <c r="E64" s="105" t="s">
        <v>14</v>
      </c>
      <c r="F64" s="105">
        <v>4004</v>
      </c>
      <c r="G64" s="105">
        <v>0</v>
      </c>
      <c r="H64" s="105">
        <v>4743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17">
        <v>8747</v>
      </c>
    </row>
    <row r="65" spans="3:14">
      <c r="C65" s="257"/>
      <c r="D65" s="208"/>
      <c r="E65" s="106" t="s">
        <v>4</v>
      </c>
      <c r="F65" s="106">
        <v>8.5800000000000001E-2</v>
      </c>
      <c r="G65" s="106" t="s">
        <v>76</v>
      </c>
      <c r="H65" s="106">
        <v>0.23899999999999999</v>
      </c>
      <c r="I65" s="106" t="s">
        <v>76</v>
      </c>
      <c r="J65" s="106" t="s">
        <v>76</v>
      </c>
      <c r="K65" s="106" t="s">
        <v>76</v>
      </c>
      <c r="L65" s="106" t="s">
        <v>76</v>
      </c>
      <c r="M65" s="106">
        <v>0</v>
      </c>
      <c r="N65" s="118">
        <v>0.12493037206312933</v>
      </c>
    </row>
    <row r="66" spans="3:14">
      <c r="C66" s="257"/>
      <c r="D66" s="209" t="s">
        <v>15</v>
      </c>
      <c r="E66" s="107" t="s">
        <v>69</v>
      </c>
      <c r="F66" s="107">
        <v>16152615</v>
      </c>
      <c r="G66" s="107">
        <v>6091843</v>
      </c>
      <c r="H66" s="107">
        <v>6878241</v>
      </c>
      <c r="I66" s="107">
        <v>3707306</v>
      </c>
      <c r="J66" s="107">
        <v>7736643</v>
      </c>
      <c r="K66" s="107">
        <v>2625546</v>
      </c>
      <c r="L66" s="107">
        <v>1668189</v>
      </c>
      <c r="M66" s="107">
        <v>2337893</v>
      </c>
      <c r="N66" s="107">
        <v>47198276</v>
      </c>
    </row>
    <row r="67" spans="3:14">
      <c r="C67" s="257"/>
      <c r="D67" s="210"/>
      <c r="E67" s="107" t="s">
        <v>191</v>
      </c>
      <c r="F67" s="107">
        <v>4452429</v>
      </c>
      <c r="G67" s="107">
        <v>1534019</v>
      </c>
      <c r="H67" s="107">
        <v>1604903</v>
      </c>
      <c r="I67" s="107">
        <v>1249132</v>
      </c>
      <c r="J67" s="107">
        <v>2216027</v>
      </c>
      <c r="K67" s="107">
        <v>810158</v>
      </c>
      <c r="L67" s="107">
        <v>382727</v>
      </c>
      <c r="M67" s="107">
        <v>565214</v>
      </c>
      <c r="N67" s="107">
        <v>12814609</v>
      </c>
    </row>
    <row r="68" spans="3:14">
      <c r="C68" s="258"/>
      <c r="D68" s="211"/>
      <c r="E68" s="108" t="s">
        <v>192</v>
      </c>
      <c r="F68" s="151">
        <v>0.27564756542516489</v>
      </c>
      <c r="G68" s="151">
        <v>0.25181525525198206</v>
      </c>
      <c r="H68" s="151">
        <v>0.23333044015177717</v>
      </c>
      <c r="I68" s="151">
        <v>0.33693792743302009</v>
      </c>
      <c r="J68" s="151">
        <v>0.28643262975944478</v>
      </c>
      <c r="K68" s="151">
        <v>0.30856743702071876</v>
      </c>
      <c r="L68" s="151">
        <v>0.22942664170546623</v>
      </c>
      <c r="M68" s="151">
        <v>0.2417621336819093</v>
      </c>
      <c r="N68" s="151">
        <v>0.27150587025678652</v>
      </c>
    </row>
    <row r="69" spans="3:14" ht="12.75" customHeight="1">
      <c r="C69" s="256" t="s">
        <v>1</v>
      </c>
      <c r="D69" s="206" t="s">
        <v>126</v>
      </c>
      <c r="E69" s="105" t="s">
        <v>69</v>
      </c>
      <c r="F69" s="105">
        <v>0</v>
      </c>
      <c r="G69" s="105">
        <v>0</v>
      </c>
      <c r="H69" s="105">
        <v>5500</v>
      </c>
      <c r="I69" s="105">
        <v>0</v>
      </c>
      <c r="J69" s="105">
        <v>169185</v>
      </c>
      <c r="K69" s="105">
        <v>0</v>
      </c>
      <c r="L69" s="105">
        <v>0</v>
      </c>
      <c r="M69" s="105">
        <v>0</v>
      </c>
      <c r="N69" s="117">
        <v>174685</v>
      </c>
    </row>
    <row r="70" spans="3:14">
      <c r="C70" s="257"/>
      <c r="D70" s="207"/>
      <c r="E70" s="105" t="s">
        <v>14</v>
      </c>
      <c r="F70" s="105"/>
      <c r="G70" s="105"/>
      <c r="H70" s="105"/>
      <c r="I70" s="105"/>
      <c r="J70" s="105"/>
      <c r="K70" s="105"/>
      <c r="L70" s="105"/>
      <c r="M70" s="105"/>
      <c r="N70" s="117">
        <v>0</v>
      </c>
    </row>
    <row r="71" spans="3:14">
      <c r="C71" s="257"/>
      <c r="D71" s="208"/>
      <c r="E71" s="106" t="s">
        <v>4</v>
      </c>
      <c r="F71" s="106"/>
      <c r="G71" s="106"/>
      <c r="H71" s="106"/>
      <c r="I71" s="106"/>
      <c r="J71" s="106"/>
      <c r="K71" s="106"/>
      <c r="L71" s="106"/>
      <c r="M71" s="106"/>
      <c r="N71" s="118">
        <v>0</v>
      </c>
    </row>
    <row r="72" spans="3:14" ht="12.75" customHeight="1">
      <c r="C72" s="257"/>
      <c r="D72" s="206" t="s">
        <v>127</v>
      </c>
      <c r="E72" s="105" t="s">
        <v>69</v>
      </c>
      <c r="F72" s="105">
        <v>1256</v>
      </c>
      <c r="G72" s="105">
        <v>200</v>
      </c>
      <c r="H72" s="105">
        <v>19000</v>
      </c>
      <c r="I72" s="105">
        <v>0</v>
      </c>
      <c r="J72" s="105">
        <v>12720</v>
      </c>
      <c r="K72" s="105">
        <v>10000</v>
      </c>
      <c r="L72" s="105">
        <v>500</v>
      </c>
      <c r="M72" s="105">
        <v>0</v>
      </c>
      <c r="N72" s="117">
        <v>43676</v>
      </c>
    </row>
    <row r="73" spans="3:14">
      <c r="C73" s="257"/>
      <c r="D73" s="207"/>
      <c r="E73" s="105" t="s">
        <v>14</v>
      </c>
      <c r="F73" s="105"/>
      <c r="G73" s="105"/>
      <c r="H73" s="105"/>
      <c r="I73" s="105"/>
      <c r="J73" s="105"/>
      <c r="K73" s="105"/>
      <c r="L73" s="105"/>
      <c r="M73" s="105"/>
      <c r="N73" s="117">
        <v>0</v>
      </c>
    </row>
    <row r="74" spans="3:14">
      <c r="C74" s="257"/>
      <c r="D74" s="208"/>
      <c r="E74" s="106" t="s">
        <v>4</v>
      </c>
      <c r="F74" s="106"/>
      <c r="G74" s="106"/>
      <c r="H74" s="106"/>
      <c r="I74" s="106"/>
      <c r="J74" s="106"/>
      <c r="K74" s="106"/>
      <c r="L74" s="106"/>
      <c r="M74" s="106"/>
      <c r="N74" s="118">
        <v>0</v>
      </c>
    </row>
    <row r="75" spans="3:14">
      <c r="C75" s="257"/>
      <c r="D75" s="206" t="s">
        <v>128</v>
      </c>
      <c r="E75" s="105" t="s">
        <v>69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28340</v>
      </c>
      <c r="L75" s="105">
        <v>990</v>
      </c>
      <c r="M75" s="105">
        <v>0</v>
      </c>
      <c r="N75" s="117">
        <v>29330</v>
      </c>
    </row>
    <row r="76" spans="3:14">
      <c r="C76" s="257"/>
      <c r="D76" s="207"/>
      <c r="E76" s="105" t="s">
        <v>14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675</v>
      </c>
      <c r="M76" s="105">
        <v>0</v>
      </c>
      <c r="N76" s="117">
        <v>675</v>
      </c>
    </row>
    <row r="77" spans="3:14">
      <c r="C77" s="257"/>
      <c r="D77" s="208"/>
      <c r="E77" s="106" t="s">
        <v>4</v>
      </c>
      <c r="F77" s="106" t="s">
        <v>76</v>
      </c>
      <c r="G77" s="106" t="s">
        <v>76</v>
      </c>
      <c r="H77" s="106" t="s">
        <v>76</v>
      </c>
      <c r="I77" s="106" t="s">
        <v>76</v>
      </c>
      <c r="J77" s="106" t="s">
        <v>76</v>
      </c>
      <c r="K77" s="106">
        <v>0</v>
      </c>
      <c r="L77" s="106">
        <v>0.68179999999999996</v>
      </c>
      <c r="M77" s="106" t="s">
        <v>76</v>
      </c>
      <c r="N77" s="118">
        <v>2.3013978861234231E-2</v>
      </c>
    </row>
    <row r="78" spans="3:14">
      <c r="C78" s="257"/>
      <c r="D78" s="206" t="s">
        <v>129</v>
      </c>
      <c r="E78" s="105" t="s">
        <v>69</v>
      </c>
      <c r="F78" s="105">
        <v>61566</v>
      </c>
      <c r="G78" s="105">
        <v>14002</v>
      </c>
      <c r="H78" s="105">
        <v>213300</v>
      </c>
      <c r="I78" s="105">
        <v>44419</v>
      </c>
      <c r="J78" s="105">
        <v>848</v>
      </c>
      <c r="K78" s="105">
        <v>0</v>
      </c>
      <c r="L78" s="105">
        <v>3000</v>
      </c>
      <c r="M78" s="105">
        <v>133975</v>
      </c>
      <c r="N78" s="117">
        <v>471110</v>
      </c>
    </row>
    <row r="79" spans="3:14">
      <c r="C79" s="257"/>
      <c r="D79" s="207"/>
      <c r="E79" s="105" t="s">
        <v>14</v>
      </c>
      <c r="F79" s="105">
        <v>54913</v>
      </c>
      <c r="G79" s="105">
        <v>0</v>
      </c>
      <c r="H79" s="105">
        <v>22093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17">
        <v>77006</v>
      </c>
    </row>
    <row r="80" spans="3:14">
      <c r="C80" s="257"/>
      <c r="D80" s="208"/>
      <c r="E80" s="106" t="s">
        <v>4</v>
      </c>
      <c r="F80" s="106">
        <v>0.89190000000000003</v>
      </c>
      <c r="G80" s="106">
        <v>0</v>
      </c>
      <c r="H80" s="106">
        <v>0.1036</v>
      </c>
      <c r="I80" s="106">
        <v>0</v>
      </c>
      <c r="J80" s="106">
        <v>0</v>
      </c>
      <c r="K80" s="106" t="s">
        <v>76</v>
      </c>
      <c r="L80" s="106">
        <v>0</v>
      </c>
      <c r="M80" s="106">
        <v>0</v>
      </c>
      <c r="N80" s="118">
        <v>0.16345651758612639</v>
      </c>
    </row>
    <row r="81" spans="3:14">
      <c r="C81" s="257"/>
      <c r="D81" s="206" t="s">
        <v>178</v>
      </c>
      <c r="E81" s="105" t="s">
        <v>69</v>
      </c>
      <c r="F81" s="105">
        <v>3576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17">
        <v>3576</v>
      </c>
    </row>
    <row r="82" spans="3:14">
      <c r="C82" s="257"/>
      <c r="D82" s="207"/>
      <c r="E82" s="105" t="s">
        <v>14</v>
      </c>
      <c r="F82" s="105"/>
      <c r="G82" s="105"/>
      <c r="H82" s="105"/>
      <c r="I82" s="105"/>
      <c r="J82" s="105"/>
      <c r="K82" s="105"/>
      <c r="L82" s="105"/>
      <c r="M82" s="105"/>
      <c r="N82" s="117">
        <v>0</v>
      </c>
    </row>
    <row r="83" spans="3:14">
      <c r="C83" s="257"/>
      <c r="D83" s="208"/>
      <c r="E83" s="106" t="s">
        <v>4</v>
      </c>
      <c r="F83" s="106"/>
      <c r="G83" s="106"/>
      <c r="H83" s="106"/>
      <c r="I83" s="106"/>
      <c r="J83" s="106"/>
      <c r="K83" s="106"/>
      <c r="L83" s="106"/>
      <c r="M83" s="106"/>
      <c r="N83" s="118">
        <v>0</v>
      </c>
    </row>
    <row r="84" spans="3:14" ht="12.75" customHeight="1">
      <c r="C84" s="257"/>
      <c r="D84" s="206" t="s">
        <v>130</v>
      </c>
      <c r="E84" s="105" t="s">
        <v>69</v>
      </c>
      <c r="F84" s="105">
        <v>29213</v>
      </c>
      <c r="G84" s="105">
        <v>8456</v>
      </c>
      <c r="H84" s="105">
        <v>15209</v>
      </c>
      <c r="I84" s="105">
        <v>22109</v>
      </c>
      <c r="J84" s="105">
        <v>5579</v>
      </c>
      <c r="K84" s="105">
        <v>4000</v>
      </c>
      <c r="L84" s="105">
        <v>3200</v>
      </c>
      <c r="M84" s="105">
        <v>15810</v>
      </c>
      <c r="N84" s="117">
        <v>103576</v>
      </c>
    </row>
    <row r="85" spans="3:14">
      <c r="C85" s="257"/>
      <c r="D85" s="207"/>
      <c r="E85" s="105" t="s">
        <v>14</v>
      </c>
      <c r="F85" s="105">
        <v>755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1353</v>
      </c>
      <c r="M85" s="105">
        <v>0</v>
      </c>
      <c r="N85" s="117">
        <v>2108</v>
      </c>
    </row>
    <row r="86" spans="3:14">
      <c r="C86" s="257"/>
      <c r="D86" s="208"/>
      <c r="E86" s="106" t="s">
        <v>4</v>
      </c>
      <c r="F86" s="106">
        <v>2.5899999999999999E-2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0.4229</v>
      </c>
      <c r="M86" s="106">
        <v>0</v>
      </c>
      <c r="N86" s="118">
        <v>2.0352205144048813E-2</v>
      </c>
    </row>
    <row r="87" spans="3:14">
      <c r="C87" s="257"/>
      <c r="D87" s="206" t="s">
        <v>131</v>
      </c>
      <c r="E87" s="105" t="s">
        <v>69</v>
      </c>
      <c r="F87" s="105">
        <v>130462</v>
      </c>
      <c r="G87" s="105">
        <v>10000</v>
      </c>
      <c r="H87" s="105">
        <v>13000</v>
      </c>
      <c r="I87" s="105">
        <v>37041</v>
      </c>
      <c r="J87" s="105">
        <v>86738</v>
      </c>
      <c r="K87" s="105">
        <v>0</v>
      </c>
      <c r="L87" s="105">
        <v>22100</v>
      </c>
      <c r="M87" s="105">
        <v>10771</v>
      </c>
      <c r="N87" s="117">
        <v>310112</v>
      </c>
    </row>
    <row r="88" spans="3:14">
      <c r="C88" s="257"/>
      <c r="D88" s="207"/>
      <c r="E88" s="105" t="s">
        <v>14</v>
      </c>
      <c r="F88" s="105">
        <v>0</v>
      </c>
      <c r="G88" s="105">
        <v>0</v>
      </c>
      <c r="H88" s="105">
        <v>2000</v>
      </c>
      <c r="I88" s="105">
        <v>0</v>
      </c>
      <c r="J88" s="105">
        <v>6820</v>
      </c>
      <c r="K88" s="105">
        <v>0</v>
      </c>
      <c r="L88" s="105">
        <v>3039</v>
      </c>
      <c r="M88" s="105">
        <v>0</v>
      </c>
      <c r="N88" s="117">
        <v>11859</v>
      </c>
    </row>
    <row r="89" spans="3:14">
      <c r="C89" s="257"/>
      <c r="D89" s="208"/>
      <c r="E89" s="106" t="s">
        <v>4</v>
      </c>
      <c r="F89" s="106">
        <v>0</v>
      </c>
      <c r="G89" s="106">
        <v>0</v>
      </c>
      <c r="H89" s="106">
        <v>0.15379999999999999</v>
      </c>
      <c r="I89" s="106">
        <v>0</v>
      </c>
      <c r="J89" s="106">
        <v>7.8600000000000003E-2</v>
      </c>
      <c r="K89" s="106" t="s">
        <v>76</v>
      </c>
      <c r="L89" s="106">
        <v>0.13750000000000001</v>
      </c>
      <c r="M89" s="106">
        <v>0</v>
      </c>
      <c r="N89" s="118">
        <v>3.8241022598287072E-2</v>
      </c>
    </row>
    <row r="90" spans="3:14" ht="12.75" customHeight="1">
      <c r="C90" s="257"/>
      <c r="D90" s="206" t="s">
        <v>218</v>
      </c>
      <c r="E90" s="105" t="s">
        <v>69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1000</v>
      </c>
      <c r="N90" s="117">
        <v>1000</v>
      </c>
    </row>
    <row r="91" spans="3:14">
      <c r="C91" s="257"/>
      <c r="D91" s="207"/>
      <c r="E91" s="105" t="s">
        <v>14</v>
      </c>
      <c r="F91" s="105"/>
      <c r="G91" s="105"/>
      <c r="H91" s="105"/>
      <c r="I91" s="105"/>
      <c r="J91" s="105"/>
      <c r="K91" s="105"/>
      <c r="L91" s="105"/>
      <c r="M91" s="105"/>
      <c r="N91" s="117">
        <v>0</v>
      </c>
    </row>
    <row r="92" spans="3:14">
      <c r="C92" s="257"/>
      <c r="D92" s="208"/>
      <c r="E92" s="106" t="s">
        <v>4</v>
      </c>
      <c r="F92" s="106"/>
      <c r="G92" s="106"/>
      <c r="H92" s="106"/>
      <c r="I92" s="106"/>
      <c r="J92" s="106"/>
      <c r="K92" s="106"/>
      <c r="L92" s="106"/>
      <c r="M92" s="106"/>
      <c r="N92" s="118">
        <v>0</v>
      </c>
    </row>
    <row r="93" spans="3:14">
      <c r="C93" s="257"/>
      <c r="D93" s="206" t="s">
        <v>132</v>
      </c>
      <c r="E93" s="105" t="s">
        <v>69</v>
      </c>
      <c r="F93" s="105">
        <v>10615</v>
      </c>
      <c r="G93" s="105">
        <v>0</v>
      </c>
      <c r="H93" s="105">
        <v>6000</v>
      </c>
      <c r="I93" s="105">
        <v>0</v>
      </c>
      <c r="J93" s="105">
        <v>0</v>
      </c>
      <c r="K93" s="105">
        <v>0</v>
      </c>
      <c r="L93" s="105">
        <v>700</v>
      </c>
      <c r="M93" s="105">
        <v>0</v>
      </c>
      <c r="N93" s="117">
        <v>17315</v>
      </c>
    </row>
    <row r="94" spans="3:14">
      <c r="C94" s="257"/>
      <c r="D94" s="207"/>
      <c r="E94" s="105" t="s">
        <v>14</v>
      </c>
      <c r="F94" s="105"/>
      <c r="G94" s="105"/>
      <c r="H94" s="105"/>
      <c r="I94" s="105"/>
      <c r="J94" s="105"/>
      <c r="K94" s="105"/>
      <c r="L94" s="105"/>
      <c r="M94" s="105"/>
      <c r="N94" s="117">
        <v>0</v>
      </c>
    </row>
    <row r="95" spans="3:14">
      <c r="C95" s="257"/>
      <c r="D95" s="208"/>
      <c r="E95" s="106" t="s">
        <v>4</v>
      </c>
      <c r="F95" s="106"/>
      <c r="G95" s="106"/>
      <c r="H95" s="106"/>
      <c r="I95" s="106"/>
      <c r="J95" s="106"/>
      <c r="K95" s="106"/>
      <c r="L95" s="106"/>
      <c r="M95" s="106"/>
      <c r="N95" s="118">
        <v>0</v>
      </c>
    </row>
    <row r="96" spans="3:14">
      <c r="C96" s="257"/>
      <c r="D96" s="206" t="s">
        <v>133</v>
      </c>
      <c r="E96" s="105" t="s">
        <v>69</v>
      </c>
      <c r="F96" s="105">
        <v>729534</v>
      </c>
      <c r="G96" s="105">
        <v>751491</v>
      </c>
      <c r="H96" s="105">
        <v>245828</v>
      </c>
      <c r="I96" s="105">
        <v>429776</v>
      </c>
      <c r="J96" s="105">
        <v>722250</v>
      </c>
      <c r="K96" s="105">
        <v>174305</v>
      </c>
      <c r="L96" s="105">
        <v>106622</v>
      </c>
      <c r="M96" s="105">
        <v>216558</v>
      </c>
      <c r="N96" s="117">
        <v>3376364</v>
      </c>
    </row>
    <row r="97" spans="3:14">
      <c r="C97" s="257"/>
      <c r="D97" s="207"/>
      <c r="E97" s="105" t="s">
        <v>14</v>
      </c>
      <c r="F97" s="105">
        <v>3400</v>
      </c>
      <c r="G97" s="105">
        <v>4251</v>
      </c>
      <c r="H97" s="105">
        <v>16249</v>
      </c>
      <c r="I97" s="105">
        <v>2922</v>
      </c>
      <c r="J97" s="105">
        <v>26875</v>
      </c>
      <c r="K97" s="105">
        <v>0</v>
      </c>
      <c r="L97" s="105">
        <v>0</v>
      </c>
      <c r="M97" s="105">
        <v>0</v>
      </c>
      <c r="N97" s="117">
        <v>53697</v>
      </c>
    </row>
    <row r="98" spans="3:14">
      <c r="C98" s="257"/>
      <c r="D98" s="208"/>
      <c r="E98" s="106" t="s">
        <v>4</v>
      </c>
      <c r="F98" s="106">
        <v>4.7000000000000002E-3</v>
      </c>
      <c r="G98" s="106">
        <v>5.7000000000000002E-3</v>
      </c>
      <c r="H98" s="106">
        <v>6.6100000000000006E-2</v>
      </c>
      <c r="I98" s="106">
        <v>6.7999999999999996E-3</v>
      </c>
      <c r="J98" s="106">
        <v>3.7199999999999997E-2</v>
      </c>
      <c r="K98" s="106">
        <v>0</v>
      </c>
      <c r="L98" s="106">
        <v>0</v>
      </c>
      <c r="M98" s="106">
        <v>0</v>
      </c>
      <c r="N98" s="118">
        <v>1.5903794733032339E-2</v>
      </c>
    </row>
    <row r="99" spans="3:14">
      <c r="C99" s="257"/>
      <c r="D99" s="206" t="s">
        <v>134</v>
      </c>
      <c r="E99" s="105" t="s">
        <v>69</v>
      </c>
      <c r="F99" s="105">
        <v>74700</v>
      </c>
      <c r="G99" s="105">
        <v>29250</v>
      </c>
      <c r="H99" s="105">
        <v>10000</v>
      </c>
      <c r="I99" s="105">
        <v>0</v>
      </c>
      <c r="J99" s="105">
        <v>0</v>
      </c>
      <c r="K99" s="105">
        <v>8000</v>
      </c>
      <c r="L99" s="105">
        <v>2000</v>
      </c>
      <c r="M99" s="105">
        <v>3000</v>
      </c>
      <c r="N99" s="117">
        <v>126950</v>
      </c>
    </row>
    <row r="100" spans="3:14">
      <c r="C100" s="257"/>
      <c r="D100" s="207"/>
      <c r="E100" s="105" t="s">
        <v>14</v>
      </c>
      <c r="F100" s="105">
        <v>64200</v>
      </c>
      <c r="G100" s="105">
        <v>0</v>
      </c>
      <c r="H100" s="105">
        <v>0</v>
      </c>
      <c r="I100" s="105">
        <v>0</v>
      </c>
      <c r="J100" s="105">
        <v>0</v>
      </c>
      <c r="K100" s="105">
        <v>2391</v>
      </c>
      <c r="L100" s="105">
        <v>0</v>
      </c>
      <c r="M100" s="105">
        <v>0</v>
      </c>
      <c r="N100" s="117">
        <v>66591</v>
      </c>
    </row>
    <row r="101" spans="3:14">
      <c r="C101" s="257"/>
      <c r="D101" s="208"/>
      <c r="E101" s="106" t="s">
        <v>4</v>
      </c>
      <c r="F101" s="106">
        <v>0.85940000000000005</v>
      </c>
      <c r="G101" s="106">
        <v>0</v>
      </c>
      <c r="H101" s="106">
        <v>0</v>
      </c>
      <c r="I101" s="106" t="s">
        <v>76</v>
      </c>
      <c r="J101" s="106" t="s">
        <v>76</v>
      </c>
      <c r="K101" s="106">
        <v>0.2989</v>
      </c>
      <c r="L101" s="106">
        <v>0</v>
      </c>
      <c r="M101" s="106">
        <v>0</v>
      </c>
      <c r="N101" s="118">
        <v>0.52454509649468295</v>
      </c>
    </row>
    <row r="102" spans="3:14" ht="38.25">
      <c r="C102" s="257"/>
      <c r="D102" s="206" t="s">
        <v>135</v>
      </c>
      <c r="E102" s="105" t="s">
        <v>69</v>
      </c>
      <c r="F102" s="105">
        <v>1284233</v>
      </c>
      <c r="G102" s="105">
        <v>438252</v>
      </c>
      <c r="H102" s="105">
        <v>86464</v>
      </c>
      <c r="I102" s="105">
        <v>20461</v>
      </c>
      <c r="J102" s="105">
        <v>588766</v>
      </c>
      <c r="K102" s="105">
        <v>398151</v>
      </c>
      <c r="L102" s="105">
        <v>83953</v>
      </c>
      <c r="M102" s="105">
        <v>119834</v>
      </c>
      <c r="N102" s="117">
        <v>3020114</v>
      </c>
    </row>
    <row r="103" spans="3:14">
      <c r="C103" s="257"/>
      <c r="D103" s="207"/>
      <c r="E103" s="105" t="s">
        <v>14</v>
      </c>
      <c r="F103" s="105">
        <v>93934</v>
      </c>
      <c r="G103" s="105">
        <v>55873</v>
      </c>
      <c r="H103" s="105">
        <v>16247</v>
      </c>
      <c r="I103" s="105">
        <v>0</v>
      </c>
      <c r="J103" s="105">
        <v>155798</v>
      </c>
      <c r="K103" s="105">
        <v>57948</v>
      </c>
      <c r="L103" s="105">
        <v>13798</v>
      </c>
      <c r="M103" s="105">
        <v>0</v>
      </c>
      <c r="N103" s="117">
        <v>393598</v>
      </c>
    </row>
    <row r="104" spans="3:14">
      <c r="C104" s="257"/>
      <c r="D104" s="208"/>
      <c r="E104" s="106" t="s">
        <v>4</v>
      </c>
      <c r="F104" s="106">
        <v>7.3099999999999998E-2</v>
      </c>
      <c r="G104" s="106">
        <v>0.1275</v>
      </c>
      <c r="H104" s="106">
        <v>0.18790000000000001</v>
      </c>
      <c r="I104" s="106">
        <v>0</v>
      </c>
      <c r="J104" s="106">
        <v>0.2646</v>
      </c>
      <c r="K104" s="106">
        <v>0.14549999999999999</v>
      </c>
      <c r="L104" s="106">
        <v>0.1643</v>
      </c>
      <c r="M104" s="106">
        <v>0</v>
      </c>
      <c r="N104" s="118">
        <v>0.1303255440026436</v>
      </c>
    </row>
    <row r="105" spans="3:14" ht="12.75" customHeight="1">
      <c r="C105" s="257"/>
      <c r="D105" s="206" t="s">
        <v>180</v>
      </c>
      <c r="E105" s="105" t="s">
        <v>69</v>
      </c>
      <c r="F105" s="105">
        <v>1258</v>
      </c>
      <c r="G105" s="105">
        <v>3500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17">
        <v>4758</v>
      </c>
    </row>
    <row r="106" spans="3:14">
      <c r="C106" s="257"/>
      <c r="D106" s="207"/>
      <c r="E106" s="105" t="s">
        <v>14</v>
      </c>
      <c r="F106" s="105"/>
      <c r="G106" s="105"/>
      <c r="H106" s="105"/>
      <c r="I106" s="105"/>
      <c r="J106" s="105"/>
      <c r="K106" s="105"/>
      <c r="L106" s="105"/>
      <c r="M106" s="105"/>
      <c r="N106" s="117">
        <v>0</v>
      </c>
    </row>
    <row r="107" spans="3:14">
      <c r="C107" s="257"/>
      <c r="D107" s="208"/>
      <c r="E107" s="106" t="s">
        <v>4</v>
      </c>
      <c r="F107" s="106"/>
      <c r="G107" s="106"/>
      <c r="H107" s="106"/>
      <c r="I107" s="106"/>
      <c r="J107" s="106"/>
      <c r="K107" s="106"/>
      <c r="L107" s="106"/>
      <c r="M107" s="106"/>
      <c r="N107" s="118">
        <v>0</v>
      </c>
    </row>
    <row r="108" spans="3:14" ht="12.75" customHeight="1">
      <c r="C108" s="257"/>
      <c r="D108" s="206" t="s">
        <v>136</v>
      </c>
      <c r="E108" s="105" t="s">
        <v>69</v>
      </c>
      <c r="F108" s="105">
        <v>7504</v>
      </c>
      <c r="G108" s="105">
        <v>300</v>
      </c>
      <c r="H108" s="105">
        <v>4000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17">
        <v>11804</v>
      </c>
    </row>
    <row r="109" spans="3:14">
      <c r="C109" s="257"/>
      <c r="D109" s="207"/>
      <c r="E109" s="105" t="s">
        <v>14</v>
      </c>
      <c r="F109" s="105"/>
      <c r="G109" s="105"/>
      <c r="H109" s="105"/>
      <c r="I109" s="105"/>
      <c r="J109" s="105"/>
      <c r="K109" s="105"/>
      <c r="L109" s="105"/>
      <c r="M109" s="105"/>
      <c r="N109" s="117">
        <v>0</v>
      </c>
    </row>
    <row r="110" spans="3:14">
      <c r="C110" s="257"/>
      <c r="D110" s="208"/>
      <c r="E110" s="106" t="s">
        <v>4</v>
      </c>
      <c r="F110" s="106"/>
      <c r="G110" s="106"/>
      <c r="H110" s="106"/>
      <c r="I110" s="106"/>
      <c r="J110" s="106"/>
      <c r="K110" s="106"/>
      <c r="L110" s="106"/>
      <c r="M110" s="106"/>
      <c r="N110" s="118">
        <v>0</v>
      </c>
    </row>
    <row r="111" spans="3:14" ht="12.75" customHeight="1">
      <c r="C111" s="257"/>
      <c r="D111" s="206" t="s">
        <v>185</v>
      </c>
      <c r="E111" s="105" t="s">
        <v>69</v>
      </c>
      <c r="F111" s="105">
        <v>0</v>
      </c>
      <c r="G111" s="105">
        <v>700</v>
      </c>
      <c r="H111" s="105">
        <v>0</v>
      </c>
      <c r="I111" s="105">
        <v>0</v>
      </c>
      <c r="J111" s="105">
        <v>0</v>
      </c>
      <c r="K111" s="105">
        <v>0</v>
      </c>
      <c r="L111" s="105">
        <v>500</v>
      </c>
      <c r="M111" s="105">
        <v>0</v>
      </c>
      <c r="N111" s="117">
        <v>1200</v>
      </c>
    </row>
    <row r="112" spans="3:14">
      <c r="C112" s="257"/>
      <c r="D112" s="207"/>
      <c r="E112" s="105" t="s">
        <v>14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265</v>
      </c>
      <c r="M112" s="105">
        <v>0</v>
      </c>
      <c r="N112" s="117">
        <v>265</v>
      </c>
    </row>
    <row r="113" spans="3:14">
      <c r="C113" s="257"/>
      <c r="D113" s="208"/>
      <c r="E113" s="106" t="s">
        <v>4</v>
      </c>
      <c r="F113" s="106" t="s">
        <v>76</v>
      </c>
      <c r="G113" s="106">
        <v>0</v>
      </c>
      <c r="H113" s="106" t="s">
        <v>76</v>
      </c>
      <c r="I113" s="106" t="s">
        <v>76</v>
      </c>
      <c r="J113" s="106" t="s">
        <v>76</v>
      </c>
      <c r="K113" s="106" t="s">
        <v>76</v>
      </c>
      <c r="L113" s="106">
        <v>0.53080000000000005</v>
      </c>
      <c r="M113" s="106" t="s">
        <v>76</v>
      </c>
      <c r="N113" s="118">
        <v>0.22083333333333333</v>
      </c>
    </row>
    <row r="114" spans="3:14" ht="12.75" customHeight="1">
      <c r="C114" s="257"/>
      <c r="D114" s="206" t="s">
        <v>137</v>
      </c>
      <c r="E114" s="105" t="s">
        <v>69</v>
      </c>
      <c r="F114" s="105">
        <v>189120</v>
      </c>
      <c r="G114" s="105">
        <v>49047</v>
      </c>
      <c r="H114" s="105">
        <v>2050</v>
      </c>
      <c r="I114" s="105">
        <v>47317</v>
      </c>
      <c r="J114" s="105">
        <v>6734</v>
      </c>
      <c r="K114" s="105">
        <v>9000</v>
      </c>
      <c r="L114" s="105">
        <v>4900</v>
      </c>
      <c r="M114" s="105">
        <v>11267</v>
      </c>
      <c r="N114" s="117">
        <v>319435</v>
      </c>
    </row>
    <row r="115" spans="3:14">
      <c r="C115" s="257"/>
      <c r="D115" s="207"/>
      <c r="E115" s="105" t="s">
        <v>14</v>
      </c>
      <c r="F115" s="105">
        <v>406</v>
      </c>
      <c r="G115" s="105">
        <v>0</v>
      </c>
      <c r="H115" s="105">
        <v>225</v>
      </c>
      <c r="I115" s="105">
        <v>0</v>
      </c>
      <c r="J115" s="105">
        <v>0</v>
      </c>
      <c r="K115" s="105">
        <v>0</v>
      </c>
      <c r="L115" s="105">
        <v>600</v>
      </c>
      <c r="M115" s="105">
        <v>0</v>
      </c>
      <c r="N115" s="117">
        <v>1231</v>
      </c>
    </row>
    <row r="116" spans="3:14">
      <c r="C116" s="257"/>
      <c r="D116" s="208"/>
      <c r="E116" s="106" t="s">
        <v>4</v>
      </c>
      <c r="F116" s="106">
        <v>2.0999999999999999E-3</v>
      </c>
      <c r="G116" s="106">
        <v>0</v>
      </c>
      <c r="H116" s="106">
        <v>0.10979999999999999</v>
      </c>
      <c r="I116" s="106">
        <v>0</v>
      </c>
      <c r="J116" s="106">
        <v>0</v>
      </c>
      <c r="K116" s="106">
        <v>0</v>
      </c>
      <c r="L116" s="106">
        <v>0.12239999999999999</v>
      </c>
      <c r="M116" s="106">
        <v>0</v>
      </c>
      <c r="N116" s="118">
        <v>3.8536791522531971E-3</v>
      </c>
    </row>
    <row r="117" spans="3:14">
      <c r="C117" s="257"/>
      <c r="D117" s="206" t="s">
        <v>138</v>
      </c>
      <c r="E117" s="105" t="s">
        <v>69</v>
      </c>
      <c r="F117" s="105">
        <v>2500</v>
      </c>
      <c r="G117" s="105">
        <v>2200</v>
      </c>
      <c r="H117" s="105">
        <v>1400</v>
      </c>
      <c r="I117" s="105">
        <v>7263</v>
      </c>
      <c r="J117" s="105">
        <v>0</v>
      </c>
      <c r="K117" s="105">
        <v>0</v>
      </c>
      <c r="L117" s="105">
        <v>3100</v>
      </c>
      <c r="M117" s="105">
        <v>70271</v>
      </c>
      <c r="N117" s="117">
        <v>86734</v>
      </c>
    </row>
    <row r="118" spans="3:14">
      <c r="C118" s="257"/>
      <c r="D118" s="207"/>
      <c r="E118" s="105" t="s">
        <v>14</v>
      </c>
      <c r="F118" s="105">
        <v>0</v>
      </c>
      <c r="G118" s="105">
        <v>316</v>
      </c>
      <c r="H118" s="105">
        <v>294</v>
      </c>
      <c r="I118" s="105">
        <v>1082</v>
      </c>
      <c r="J118" s="105">
        <v>0</v>
      </c>
      <c r="K118" s="105">
        <v>0</v>
      </c>
      <c r="L118" s="105">
        <v>240</v>
      </c>
      <c r="M118" s="105">
        <v>0</v>
      </c>
      <c r="N118" s="117">
        <v>1932</v>
      </c>
    </row>
    <row r="119" spans="3:14">
      <c r="C119" s="257"/>
      <c r="D119" s="208"/>
      <c r="E119" s="106" t="s">
        <v>4</v>
      </c>
      <c r="F119" s="106">
        <v>0</v>
      </c>
      <c r="G119" s="106">
        <v>0.14360000000000001</v>
      </c>
      <c r="H119" s="106">
        <v>0.21</v>
      </c>
      <c r="I119" s="106">
        <v>0.14899999999999999</v>
      </c>
      <c r="J119" s="106" t="s">
        <v>76</v>
      </c>
      <c r="K119" s="106" t="s">
        <v>76</v>
      </c>
      <c r="L119" s="106">
        <v>7.7399999999999997E-2</v>
      </c>
      <c r="M119" s="106">
        <v>0</v>
      </c>
      <c r="N119" s="118">
        <v>2.2275001729425599E-2</v>
      </c>
    </row>
    <row r="120" spans="3:14" ht="12.75" customHeight="1">
      <c r="C120" s="257"/>
      <c r="D120" s="206" t="s">
        <v>139</v>
      </c>
      <c r="E120" s="105" t="s">
        <v>69</v>
      </c>
      <c r="F120" s="105">
        <v>34812</v>
      </c>
      <c r="G120" s="105">
        <v>8400</v>
      </c>
      <c r="H120" s="105">
        <v>14500</v>
      </c>
      <c r="I120" s="105">
        <v>40323</v>
      </c>
      <c r="J120" s="105">
        <v>0</v>
      </c>
      <c r="K120" s="105">
        <v>48320</v>
      </c>
      <c r="L120" s="105">
        <v>9000</v>
      </c>
      <c r="M120" s="105">
        <v>250000</v>
      </c>
      <c r="N120" s="117">
        <v>405355</v>
      </c>
    </row>
    <row r="121" spans="3:14">
      <c r="C121" s="257"/>
      <c r="D121" s="207"/>
      <c r="E121" s="105" t="s">
        <v>14</v>
      </c>
      <c r="F121" s="105">
        <v>280</v>
      </c>
      <c r="G121" s="105">
        <v>2660</v>
      </c>
      <c r="H121" s="105">
        <v>5290</v>
      </c>
      <c r="I121" s="105">
        <v>22260</v>
      </c>
      <c r="J121" s="105">
        <v>0</v>
      </c>
      <c r="K121" s="105">
        <v>0</v>
      </c>
      <c r="L121" s="105">
        <v>1470</v>
      </c>
      <c r="M121" s="105">
        <v>280</v>
      </c>
      <c r="N121" s="117">
        <v>32240</v>
      </c>
    </row>
    <row r="122" spans="3:14">
      <c r="C122" s="257"/>
      <c r="D122" s="208"/>
      <c r="E122" s="106" t="s">
        <v>4</v>
      </c>
      <c r="F122" s="106">
        <v>8.0000000000000002E-3</v>
      </c>
      <c r="G122" s="106">
        <v>0.31669999999999998</v>
      </c>
      <c r="H122" s="106">
        <v>0.36480000000000001</v>
      </c>
      <c r="I122" s="106">
        <v>0.55200000000000005</v>
      </c>
      <c r="J122" s="106" t="s">
        <v>76</v>
      </c>
      <c r="K122" s="106">
        <v>0</v>
      </c>
      <c r="L122" s="106">
        <v>0.1633</v>
      </c>
      <c r="M122" s="106">
        <v>1.1000000000000001E-3</v>
      </c>
      <c r="N122" s="118">
        <v>7.9535222212628431E-2</v>
      </c>
    </row>
    <row r="123" spans="3:14" ht="12.75" customHeight="1">
      <c r="C123" s="257"/>
      <c r="D123" s="206" t="s">
        <v>140</v>
      </c>
      <c r="E123" s="105" t="s">
        <v>69</v>
      </c>
      <c r="F123" s="105">
        <v>20000</v>
      </c>
      <c r="G123" s="105">
        <v>1000</v>
      </c>
      <c r="H123" s="105">
        <v>14644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17">
        <v>35644</v>
      </c>
    </row>
    <row r="124" spans="3:14">
      <c r="C124" s="257"/>
      <c r="D124" s="207"/>
      <c r="E124" s="105" t="s">
        <v>14</v>
      </c>
      <c r="F124" s="105"/>
      <c r="G124" s="105"/>
      <c r="H124" s="105"/>
      <c r="I124" s="105"/>
      <c r="J124" s="105"/>
      <c r="K124" s="105"/>
      <c r="L124" s="105"/>
      <c r="M124" s="105"/>
      <c r="N124" s="117">
        <v>0</v>
      </c>
    </row>
    <row r="125" spans="3:14">
      <c r="C125" s="257"/>
      <c r="D125" s="208"/>
      <c r="E125" s="106" t="s">
        <v>4</v>
      </c>
      <c r="F125" s="106"/>
      <c r="G125" s="106"/>
      <c r="H125" s="106"/>
      <c r="I125" s="106"/>
      <c r="J125" s="106"/>
      <c r="K125" s="106"/>
      <c r="L125" s="106"/>
      <c r="M125" s="106"/>
      <c r="N125" s="118">
        <v>0</v>
      </c>
    </row>
    <row r="126" spans="3:14">
      <c r="C126" s="257"/>
      <c r="D126" s="206" t="s">
        <v>141</v>
      </c>
      <c r="E126" s="105" t="s">
        <v>69</v>
      </c>
      <c r="F126" s="105">
        <v>40477</v>
      </c>
      <c r="G126" s="105">
        <v>11100</v>
      </c>
      <c r="H126" s="105">
        <v>11300</v>
      </c>
      <c r="I126" s="105">
        <v>9049</v>
      </c>
      <c r="J126" s="105">
        <v>0</v>
      </c>
      <c r="K126" s="105">
        <v>3500</v>
      </c>
      <c r="L126" s="105">
        <v>16500</v>
      </c>
      <c r="M126" s="105">
        <v>14270</v>
      </c>
      <c r="N126" s="117">
        <v>106196</v>
      </c>
    </row>
    <row r="127" spans="3:14">
      <c r="C127" s="257"/>
      <c r="D127" s="207"/>
      <c r="E127" s="105" t="s">
        <v>14</v>
      </c>
      <c r="F127" s="105">
        <v>5647</v>
      </c>
      <c r="G127" s="105">
        <v>620</v>
      </c>
      <c r="H127" s="105">
        <v>0</v>
      </c>
      <c r="I127" s="105">
        <v>2900</v>
      </c>
      <c r="J127" s="105">
        <v>0</v>
      </c>
      <c r="K127" s="105">
        <v>0</v>
      </c>
      <c r="L127" s="105">
        <v>0</v>
      </c>
      <c r="M127" s="105">
        <v>0</v>
      </c>
      <c r="N127" s="117">
        <v>9167</v>
      </c>
    </row>
    <row r="128" spans="3:14">
      <c r="C128" s="257"/>
      <c r="D128" s="208"/>
      <c r="E128" s="106" t="s">
        <v>4</v>
      </c>
      <c r="F128" s="106">
        <v>0.13950000000000001</v>
      </c>
      <c r="G128" s="106">
        <v>5.5899999999999998E-2</v>
      </c>
      <c r="H128" s="106">
        <v>0</v>
      </c>
      <c r="I128" s="106">
        <v>0.32050000000000001</v>
      </c>
      <c r="J128" s="106" t="s">
        <v>76</v>
      </c>
      <c r="K128" s="106">
        <v>0</v>
      </c>
      <c r="L128" s="106">
        <v>0</v>
      </c>
      <c r="M128" s="106">
        <v>0</v>
      </c>
      <c r="N128" s="118">
        <v>8.6321518701269348E-2</v>
      </c>
    </row>
    <row r="129" spans="3:14">
      <c r="C129" s="257"/>
      <c r="D129" s="206" t="s">
        <v>219</v>
      </c>
      <c r="E129" s="105" t="s">
        <v>69</v>
      </c>
      <c r="F129" s="105">
        <v>73814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17">
        <v>73814</v>
      </c>
    </row>
    <row r="130" spans="3:14">
      <c r="C130" s="257"/>
      <c r="D130" s="207"/>
      <c r="E130" s="105" t="s">
        <v>14</v>
      </c>
      <c r="F130" s="105"/>
      <c r="G130" s="105"/>
      <c r="H130" s="105"/>
      <c r="I130" s="105"/>
      <c r="J130" s="105"/>
      <c r="K130" s="105"/>
      <c r="L130" s="105"/>
      <c r="M130" s="105"/>
      <c r="N130" s="117">
        <v>0</v>
      </c>
    </row>
    <row r="131" spans="3:14">
      <c r="C131" s="257"/>
      <c r="D131" s="208"/>
      <c r="E131" s="106" t="s">
        <v>4</v>
      </c>
      <c r="F131" s="106"/>
      <c r="G131" s="106"/>
      <c r="H131" s="106"/>
      <c r="I131" s="106"/>
      <c r="J131" s="106"/>
      <c r="K131" s="106"/>
      <c r="L131" s="106"/>
      <c r="M131" s="106"/>
      <c r="N131" s="118">
        <v>0</v>
      </c>
    </row>
    <row r="132" spans="3:14" ht="12.75" customHeight="1">
      <c r="C132" s="257"/>
      <c r="D132" s="206" t="s">
        <v>186</v>
      </c>
      <c r="E132" s="105" t="s">
        <v>69</v>
      </c>
      <c r="F132" s="105">
        <v>30000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17">
        <v>30000</v>
      </c>
    </row>
    <row r="133" spans="3:14">
      <c r="C133" s="257"/>
      <c r="D133" s="207"/>
      <c r="E133" s="105" t="s">
        <v>14</v>
      </c>
      <c r="F133" s="105">
        <v>21865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17">
        <v>21865</v>
      </c>
    </row>
    <row r="134" spans="3:14">
      <c r="C134" s="257"/>
      <c r="D134" s="208"/>
      <c r="E134" s="106" t="s">
        <v>4</v>
      </c>
      <c r="F134" s="106">
        <v>0.7288</v>
      </c>
      <c r="G134" s="106" t="s">
        <v>76</v>
      </c>
      <c r="H134" s="106" t="s">
        <v>76</v>
      </c>
      <c r="I134" s="106" t="s">
        <v>76</v>
      </c>
      <c r="J134" s="106" t="s">
        <v>76</v>
      </c>
      <c r="K134" s="106" t="s">
        <v>76</v>
      </c>
      <c r="L134" s="106" t="s">
        <v>76</v>
      </c>
      <c r="M134" s="106" t="s">
        <v>76</v>
      </c>
      <c r="N134" s="118">
        <v>0.72883333333333333</v>
      </c>
    </row>
    <row r="135" spans="3:14" ht="12.75" customHeight="1">
      <c r="C135" s="257"/>
      <c r="D135" s="206" t="s">
        <v>142</v>
      </c>
      <c r="E135" s="105" t="s">
        <v>69</v>
      </c>
      <c r="F135" s="105">
        <v>0</v>
      </c>
      <c r="G135" s="105">
        <v>500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17">
        <v>500</v>
      </c>
    </row>
    <row r="136" spans="3:14">
      <c r="C136" s="257"/>
      <c r="D136" s="207"/>
      <c r="E136" s="105" t="s">
        <v>14</v>
      </c>
      <c r="F136" s="105"/>
      <c r="G136" s="105"/>
      <c r="H136" s="105"/>
      <c r="I136" s="105"/>
      <c r="J136" s="105"/>
      <c r="K136" s="105"/>
      <c r="L136" s="105"/>
      <c r="M136" s="105"/>
      <c r="N136" s="117">
        <v>0</v>
      </c>
    </row>
    <row r="137" spans="3:14">
      <c r="C137" s="257"/>
      <c r="D137" s="208"/>
      <c r="E137" s="106" t="s">
        <v>4</v>
      </c>
      <c r="F137" s="106"/>
      <c r="G137" s="106"/>
      <c r="H137" s="106"/>
      <c r="I137" s="106"/>
      <c r="J137" s="106"/>
      <c r="K137" s="106"/>
      <c r="L137" s="106"/>
      <c r="M137" s="106"/>
      <c r="N137" s="118">
        <v>0</v>
      </c>
    </row>
    <row r="138" spans="3:14">
      <c r="C138" s="257"/>
      <c r="D138" s="206" t="s">
        <v>143</v>
      </c>
      <c r="E138" s="105" t="s">
        <v>69</v>
      </c>
      <c r="F138" s="105">
        <v>48778</v>
      </c>
      <c r="G138" s="105">
        <v>2000</v>
      </c>
      <c r="H138" s="105">
        <v>7000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17">
        <v>57778</v>
      </c>
    </row>
    <row r="139" spans="3:14">
      <c r="C139" s="257"/>
      <c r="D139" s="207"/>
      <c r="E139" s="105" t="s">
        <v>14</v>
      </c>
      <c r="F139" s="105"/>
      <c r="G139" s="105"/>
      <c r="H139" s="105"/>
      <c r="I139" s="105"/>
      <c r="J139" s="105"/>
      <c r="K139" s="105"/>
      <c r="L139" s="105"/>
      <c r="M139" s="105"/>
      <c r="N139" s="117">
        <v>0</v>
      </c>
    </row>
    <row r="140" spans="3:14">
      <c r="C140" s="257"/>
      <c r="D140" s="208"/>
      <c r="E140" s="106" t="s">
        <v>4</v>
      </c>
      <c r="F140" s="106"/>
      <c r="G140" s="106"/>
      <c r="H140" s="106"/>
      <c r="I140" s="106"/>
      <c r="J140" s="106"/>
      <c r="K140" s="106"/>
      <c r="L140" s="106"/>
      <c r="M140" s="106"/>
      <c r="N140" s="118">
        <v>0</v>
      </c>
    </row>
    <row r="141" spans="3:14" ht="12.75" customHeight="1">
      <c r="C141" s="257"/>
      <c r="D141" s="206" t="s">
        <v>144</v>
      </c>
      <c r="E141" s="105" t="s">
        <v>69</v>
      </c>
      <c r="F141" s="105">
        <v>10863</v>
      </c>
      <c r="G141" s="105">
        <v>1100</v>
      </c>
      <c r="H141" s="105">
        <v>5900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17">
        <v>17863</v>
      </c>
    </row>
    <row r="142" spans="3:14">
      <c r="C142" s="257"/>
      <c r="D142" s="207"/>
      <c r="E142" s="105" t="s">
        <v>14</v>
      </c>
      <c r="F142" s="105">
        <v>650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17">
        <v>650</v>
      </c>
    </row>
    <row r="143" spans="3:14">
      <c r="C143" s="257"/>
      <c r="D143" s="208"/>
      <c r="E143" s="106" t="s">
        <v>4</v>
      </c>
      <c r="F143" s="106">
        <v>5.9799999999999999E-2</v>
      </c>
      <c r="G143" s="106">
        <v>0</v>
      </c>
      <c r="H143" s="106">
        <v>0</v>
      </c>
      <c r="I143" s="106" t="s">
        <v>76</v>
      </c>
      <c r="J143" s="106" t="s">
        <v>76</v>
      </c>
      <c r="K143" s="106" t="s">
        <v>76</v>
      </c>
      <c r="L143" s="106" t="s">
        <v>76</v>
      </c>
      <c r="M143" s="106" t="s">
        <v>76</v>
      </c>
      <c r="N143" s="118">
        <v>3.6388064714773558E-2</v>
      </c>
    </row>
    <row r="144" spans="3:14">
      <c r="C144" s="257"/>
      <c r="D144" s="206" t="s">
        <v>145</v>
      </c>
      <c r="E144" s="105" t="s">
        <v>69</v>
      </c>
      <c r="F144" s="105">
        <v>147985</v>
      </c>
      <c r="G144" s="105">
        <v>5000</v>
      </c>
      <c r="H144" s="105">
        <v>0</v>
      </c>
      <c r="I144" s="105">
        <v>0</v>
      </c>
      <c r="J144" s="105">
        <v>60296</v>
      </c>
      <c r="K144" s="105">
        <v>0</v>
      </c>
      <c r="L144" s="105">
        <v>0</v>
      </c>
      <c r="M144" s="105">
        <v>0</v>
      </c>
      <c r="N144" s="117">
        <v>213281</v>
      </c>
    </row>
    <row r="145" spans="3:14">
      <c r="C145" s="257"/>
      <c r="D145" s="207"/>
      <c r="E145" s="105" t="s">
        <v>14</v>
      </c>
      <c r="F145" s="105">
        <v>100000</v>
      </c>
      <c r="G145" s="105">
        <v>0</v>
      </c>
      <c r="H145" s="105">
        <v>0</v>
      </c>
      <c r="I145" s="105">
        <v>0</v>
      </c>
      <c r="J145" s="105">
        <v>18000</v>
      </c>
      <c r="K145" s="105">
        <v>0</v>
      </c>
      <c r="L145" s="105">
        <v>0</v>
      </c>
      <c r="M145" s="105">
        <v>0</v>
      </c>
      <c r="N145" s="117">
        <v>118000</v>
      </c>
    </row>
    <row r="146" spans="3:14">
      <c r="C146" s="257"/>
      <c r="D146" s="208"/>
      <c r="E146" s="106" t="s">
        <v>4</v>
      </c>
      <c r="F146" s="106">
        <v>0.67569999999999997</v>
      </c>
      <c r="G146" s="106">
        <v>0</v>
      </c>
      <c r="H146" s="106" t="s">
        <v>76</v>
      </c>
      <c r="I146" s="106" t="s">
        <v>76</v>
      </c>
      <c r="J146" s="106">
        <v>0.29849999999999999</v>
      </c>
      <c r="K146" s="106" t="s">
        <v>76</v>
      </c>
      <c r="L146" s="106" t="s">
        <v>76</v>
      </c>
      <c r="M146" s="106" t="s">
        <v>76</v>
      </c>
      <c r="N146" s="118">
        <v>0.55326072177080943</v>
      </c>
    </row>
    <row r="147" spans="3:14" ht="25.5">
      <c r="C147" s="257"/>
      <c r="D147" s="206" t="s">
        <v>146</v>
      </c>
      <c r="E147" s="105" t="s">
        <v>69</v>
      </c>
      <c r="F147" s="105">
        <v>0</v>
      </c>
      <c r="G147" s="105">
        <v>0</v>
      </c>
      <c r="H147" s="105">
        <v>0</v>
      </c>
      <c r="I147" s="105">
        <v>0</v>
      </c>
      <c r="J147" s="105">
        <v>3392</v>
      </c>
      <c r="K147" s="105">
        <v>0</v>
      </c>
      <c r="L147" s="105">
        <v>0</v>
      </c>
      <c r="M147" s="105">
        <v>0</v>
      </c>
      <c r="N147" s="117">
        <v>3392</v>
      </c>
    </row>
    <row r="148" spans="3:14">
      <c r="C148" s="257"/>
      <c r="D148" s="207"/>
      <c r="E148" s="105" t="s">
        <v>14</v>
      </c>
      <c r="F148" s="105"/>
      <c r="G148" s="105"/>
      <c r="H148" s="105"/>
      <c r="I148" s="105"/>
      <c r="J148" s="105"/>
      <c r="K148" s="105"/>
      <c r="L148" s="105"/>
      <c r="M148" s="105"/>
      <c r="N148" s="117">
        <v>0</v>
      </c>
    </row>
    <row r="149" spans="3:14">
      <c r="C149" s="257"/>
      <c r="D149" s="208"/>
      <c r="E149" s="106" t="s">
        <v>4</v>
      </c>
      <c r="F149" s="106"/>
      <c r="G149" s="106"/>
      <c r="H149" s="106"/>
      <c r="I149" s="106"/>
      <c r="J149" s="106"/>
      <c r="K149" s="106"/>
      <c r="L149" s="106"/>
      <c r="M149" s="106"/>
      <c r="N149" s="118">
        <v>0</v>
      </c>
    </row>
    <row r="150" spans="3:14" ht="12.75" customHeight="1">
      <c r="C150" s="257"/>
      <c r="D150" s="206" t="s">
        <v>147</v>
      </c>
      <c r="E150" s="105" t="s">
        <v>69</v>
      </c>
      <c r="F150" s="105">
        <v>107824</v>
      </c>
      <c r="G150" s="105">
        <v>0</v>
      </c>
      <c r="H150" s="105">
        <v>5000</v>
      </c>
      <c r="I150" s="105">
        <v>5000</v>
      </c>
      <c r="J150" s="105">
        <v>0</v>
      </c>
      <c r="K150" s="105">
        <v>0</v>
      </c>
      <c r="L150" s="105">
        <v>1000</v>
      </c>
      <c r="M150" s="105">
        <v>30000</v>
      </c>
      <c r="N150" s="117">
        <v>148824</v>
      </c>
    </row>
    <row r="151" spans="3:14">
      <c r="C151" s="257"/>
      <c r="D151" s="207"/>
      <c r="E151" s="105" t="s">
        <v>14</v>
      </c>
      <c r="F151" s="105">
        <v>107090</v>
      </c>
      <c r="G151" s="105">
        <v>0</v>
      </c>
      <c r="H151" s="105">
        <v>1300</v>
      </c>
      <c r="I151" s="105">
        <v>0</v>
      </c>
      <c r="J151" s="105">
        <v>0</v>
      </c>
      <c r="K151" s="105">
        <v>0</v>
      </c>
      <c r="L151" s="105">
        <v>0</v>
      </c>
      <c r="M151" s="105">
        <v>615</v>
      </c>
      <c r="N151" s="117">
        <v>109005</v>
      </c>
    </row>
    <row r="152" spans="3:14">
      <c r="C152" s="257"/>
      <c r="D152" s="208"/>
      <c r="E152" s="106" t="s">
        <v>4</v>
      </c>
      <c r="F152" s="106">
        <v>0.99319999999999997</v>
      </c>
      <c r="G152" s="106" t="s">
        <v>76</v>
      </c>
      <c r="H152" s="106">
        <v>0.26</v>
      </c>
      <c r="I152" s="106">
        <v>0</v>
      </c>
      <c r="J152" s="106" t="s">
        <v>76</v>
      </c>
      <c r="K152" s="106" t="s">
        <v>76</v>
      </c>
      <c r="L152" s="106">
        <v>0</v>
      </c>
      <c r="M152" s="106">
        <v>2.0500000000000001E-2</v>
      </c>
      <c r="N152" s="118">
        <v>0.7324423480083857</v>
      </c>
    </row>
    <row r="153" spans="3:14">
      <c r="C153" s="257"/>
      <c r="D153" s="206" t="s">
        <v>148</v>
      </c>
      <c r="E153" s="105" t="s">
        <v>69</v>
      </c>
      <c r="F153" s="105">
        <v>2012</v>
      </c>
      <c r="G153" s="105">
        <v>0</v>
      </c>
      <c r="H153" s="105">
        <v>0</v>
      </c>
      <c r="I153" s="105">
        <v>0</v>
      </c>
      <c r="J153" s="105">
        <v>24839</v>
      </c>
      <c r="K153" s="105">
        <v>0</v>
      </c>
      <c r="L153" s="105">
        <v>0</v>
      </c>
      <c r="M153" s="105">
        <v>0</v>
      </c>
      <c r="N153" s="117">
        <v>26851</v>
      </c>
    </row>
    <row r="154" spans="3:14">
      <c r="C154" s="257"/>
      <c r="D154" s="207"/>
      <c r="E154" s="105" t="s">
        <v>14</v>
      </c>
      <c r="F154" s="105"/>
      <c r="G154" s="105"/>
      <c r="H154" s="105"/>
      <c r="I154" s="105"/>
      <c r="J154" s="105"/>
      <c r="K154" s="105"/>
      <c r="L154" s="105"/>
      <c r="M154" s="105"/>
      <c r="N154" s="117">
        <v>0</v>
      </c>
    </row>
    <row r="155" spans="3:14">
      <c r="C155" s="257"/>
      <c r="D155" s="208"/>
      <c r="E155" s="106" t="s">
        <v>4</v>
      </c>
      <c r="F155" s="106"/>
      <c r="G155" s="106"/>
      <c r="H155" s="106"/>
      <c r="I155" s="106"/>
      <c r="J155" s="106"/>
      <c r="K155" s="106"/>
      <c r="L155" s="106"/>
      <c r="M155" s="106"/>
      <c r="N155" s="118">
        <v>0</v>
      </c>
    </row>
    <row r="156" spans="3:14" ht="12.75" customHeight="1">
      <c r="C156" s="257"/>
      <c r="D156" s="206" t="s">
        <v>187</v>
      </c>
      <c r="E156" s="105" t="s">
        <v>69</v>
      </c>
      <c r="F156" s="105">
        <v>5200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17">
        <v>5200</v>
      </c>
    </row>
    <row r="157" spans="3:14">
      <c r="C157" s="257"/>
      <c r="D157" s="207"/>
      <c r="E157" s="105" t="s">
        <v>14</v>
      </c>
      <c r="F157" s="105"/>
      <c r="G157" s="105"/>
      <c r="H157" s="105"/>
      <c r="I157" s="105"/>
      <c r="J157" s="105"/>
      <c r="K157" s="105"/>
      <c r="L157" s="105"/>
      <c r="M157" s="105"/>
      <c r="N157" s="117">
        <v>0</v>
      </c>
    </row>
    <row r="158" spans="3:14">
      <c r="C158" s="257"/>
      <c r="D158" s="208"/>
      <c r="E158" s="106" t="s">
        <v>4</v>
      </c>
      <c r="F158" s="106"/>
      <c r="G158" s="106"/>
      <c r="H158" s="106"/>
      <c r="I158" s="106"/>
      <c r="J158" s="106"/>
      <c r="K158" s="106"/>
      <c r="L158" s="106"/>
      <c r="M158" s="106"/>
      <c r="N158" s="118">
        <v>0</v>
      </c>
    </row>
    <row r="159" spans="3:14">
      <c r="C159" s="257"/>
      <c r="D159" s="206" t="s">
        <v>188</v>
      </c>
      <c r="E159" s="105" t="s">
        <v>69</v>
      </c>
      <c r="F159" s="105">
        <v>0</v>
      </c>
      <c r="G159" s="105">
        <v>200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17">
        <v>200</v>
      </c>
    </row>
    <row r="160" spans="3:14">
      <c r="C160" s="257"/>
      <c r="D160" s="207"/>
      <c r="E160" s="105" t="s">
        <v>14</v>
      </c>
      <c r="F160" s="105"/>
      <c r="G160" s="105"/>
      <c r="H160" s="105"/>
      <c r="I160" s="105"/>
      <c r="J160" s="105"/>
      <c r="K160" s="105"/>
      <c r="L160" s="105"/>
      <c r="M160" s="105"/>
      <c r="N160" s="117">
        <v>0</v>
      </c>
    </row>
    <row r="161" spans="3:14">
      <c r="C161" s="257"/>
      <c r="D161" s="208"/>
      <c r="E161" s="106" t="s">
        <v>4</v>
      </c>
      <c r="F161" s="106"/>
      <c r="G161" s="106"/>
      <c r="H161" s="106"/>
      <c r="I161" s="106"/>
      <c r="J161" s="106"/>
      <c r="K161" s="106"/>
      <c r="L161" s="106"/>
      <c r="M161" s="106"/>
      <c r="N161" s="118">
        <v>0</v>
      </c>
    </row>
    <row r="162" spans="3:14" ht="12.75" customHeight="1">
      <c r="C162" s="257"/>
      <c r="D162" s="206" t="s">
        <v>189</v>
      </c>
      <c r="E162" s="105" t="s">
        <v>69</v>
      </c>
      <c r="F162" s="105">
        <v>0</v>
      </c>
      <c r="G162" s="105">
        <v>200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17">
        <v>200</v>
      </c>
    </row>
    <row r="163" spans="3:14">
      <c r="C163" s="257"/>
      <c r="D163" s="207"/>
      <c r="E163" s="105" t="s">
        <v>14</v>
      </c>
      <c r="F163" s="105"/>
      <c r="G163" s="105"/>
      <c r="H163" s="105"/>
      <c r="I163" s="105"/>
      <c r="J163" s="105"/>
      <c r="K163" s="105"/>
      <c r="L163" s="105"/>
      <c r="M163" s="105"/>
      <c r="N163" s="117">
        <v>0</v>
      </c>
    </row>
    <row r="164" spans="3:14">
      <c r="C164" s="257"/>
      <c r="D164" s="208"/>
      <c r="E164" s="106" t="s">
        <v>4</v>
      </c>
      <c r="F164" s="106"/>
      <c r="G164" s="106"/>
      <c r="H164" s="106"/>
      <c r="I164" s="106"/>
      <c r="J164" s="106"/>
      <c r="K164" s="106"/>
      <c r="L164" s="106"/>
      <c r="M164" s="106"/>
      <c r="N164" s="118">
        <v>0</v>
      </c>
    </row>
    <row r="165" spans="3:14">
      <c r="C165" s="257"/>
      <c r="D165" s="206" t="s">
        <v>190</v>
      </c>
      <c r="E165" s="105" t="s">
        <v>69</v>
      </c>
      <c r="F165" s="105">
        <v>20000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17">
        <v>20000</v>
      </c>
    </row>
    <row r="166" spans="3:14">
      <c r="C166" s="257"/>
      <c r="D166" s="207"/>
      <c r="E166" s="105" t="s">
        <v>14</v>
      </c>
      <c r="F166" s="105"/>
      <c r="G166" s="105"/>
      <c r="H166" s="105"/>
      <c r="I166" s="105"/>
      <c r="J166" s="105"/>
      <c r="K166" s="105"/>
      <c r="L166" s="105"/>
      <c r="M166" s="105"/>
      <c r="N166" s="117">
        <v>0</v>
      </c>
    </row>
    <row r="167" spans="3:14">
      <c r="C167" s="257"/>
      <c r="D167" s="208"/>
      <c r="E167" s="106" t="s">
        <v>4</v>
      </c>
      <c r="F167" s="106"/>
      <c r="G167" s="106"/>
      <c r="H167" s="106"/>
      <c r="I167" s="106"/>
      <c r="J167" s="106"/>
      <c r="K167" s="106"/>
      <c r="L167" s="106"/>
      <c r="M167" s="106"/>
      <c r="N167" s="118">
        <v>0</v>
      </c>
    </row>
    <row r="168" spans="3:14" ht="25.5">
      <c r="C168" s="257"/>
      <c r="D168" s="206" t="s">
        <v>149</v>
      </c>
      <c r="E168" s="105" t="s">
        <v>69</v>
      </c>
      <c r="F168" s="105">
        <v>3418</v>
      </c>
      <c r="G168" s="105">
        <v>21500</v>
      </c>
      <c r="H168" s="105">
        <v>16601</v>
      </c>
      <c r="I168" s="105">
        <v>36731</v>
      </c>
      <c r="J168" s="105">
        <v>0</v>
      </c>
      <c r="K168" s="105">
        <v>500</v>
      </c>
      <c r="L168" s="105">
        <v>500</v>
      </c>
      <c r="M168" s="105">
        <v>64329</v>
      </c>
      <c r="N168" s="117">
        <v>143579</v>
      </c>
    </row>
    <row r="169" spans="3:14">
      <c r="C169" s="257"/>
      <c r="D169" s="207"/>
      <c r="E169" s="105" t="s">
        <v>14</v>
      </c>
      <c r="F169" s="105">
        <v>3094</v>
      </c>
      <c r="G169" s="105">
        <v>360</v>
      </c>
      <c r="H169" s="105">
        <v>1421</v>
      </c>
      <c r="I169" s="105">
        <v>1925</v>
      </c>
      <c r="J169" s="105">
        <v>0</v>
      </c>
      <c r="K169" s="105">
        <v>0</v>
      </c>
      <c r="L169" s="105">
        <v>0</v>
      </c>
      <c r="M169" s="105">
        <v>1340</v>
      </c>
      <c r="N169" s="117">
        <v>8140</v>
      </c>
    </row>
    <row r="170" spans="3:14">
      <c r="C170" s="257"/>
      <c r="D170" s="208"/>
      <c r="E170" s="106" t="s">
        <v>4</v>
      </c>
      <c r="F170" s="106">
        <v>0.9052</v>
      </c>
      <c r="G170" s="106">
        <v>1.67E-2</v>
      </c>
      <c r="H170" s="106">
        <v>8.5599999999999996E-2</v>
      </c>
      <c r="I170" s="106">
        <v>5.2400000000000002E-2</v>
      </c>
      <c r="J170" s="106" t="s">
        <v>76</v>
      </c>
      <c r="K170" s="106">
        <v>0</v>
      </c>
      <c r="L170" s="106">
        <v>0</v>
      </c>
      <c r="M170" s="106">
        <v>2.0799999999999999E-2</v>
      </c>
      <c r="N170" s="118">
        <v>5.6693527605011874E-2</v>
      </c>
    </row>
    <row r="171" spans="3:14">
      <c r="C171" s="257"/>
      <c r="D171" s="206" t="s">
        <v>150</v>
      </c>
      <c r="E171" s="105" t="s">
        <v>69</v>
      </c>
      <c r="F171" s="105">
        <v>60729</v>
      </c>
      <c r="G171" s="105">
        <v>3500</v>
      </c>
      <c r="H171" s="105">
        <v>168900</v>
      </c>
      <c r="I171" s="105">
        <v>26021</v>
      </c>
      <c r="J171" s="105">
        <v>0</v>
      </c>
      <c r="K171" s="105">
        <v>179000</v>
      </c>
      <c r="L171" s="105">
        <v>144000</v>
      </c>
      <c r="M171" s="105">
        <v>74279</v>
      </c>
      <c r="N171" s="117">
        <v>656429</v>
      </c>
    </row>
    <row r="172" spans="3:14">
      <c r="C172" s="257"/>
      <c r="D172" s="207"/>
      <c r="E172" s="105" t="s">
        <v>14</v>
      </c>
      <c r="F172" s="105">
        <v>0</v>
      </c>
      <c r="G172" s="105">
        <v>0</v>
      </c>
      <c r="H172" s="105">
        <v>21000</v>
      </c>
      <c r="I172" s="105">
        <v>18280</v>
      </c>
      <c r="J172" s="105">
        <v>0</v>
      </c>
      <c r="K172" s="105">
        <v>11760</v>
      </c>
      <c r="L172" s="105">
        <v>3600</v>
      </c>
      <c r="M172" s="105">
        <v>150</v>
      </c>
      <c r="N172" s="117">
        <v>54790</v>
      </c>
    </row>
    <row r="173" spans="3:14">
      <c r="C173" s="257"/>
      <c r="D173" s="208"/>
      <c r="E173" s="106" t="s">
        <v>4</v>
      </c>
      <c r="F173" s="106">
        <v>0</v>
      </c>
      <c r="G173" s="106">
        <v>0</v>
      </c>
      <c r="H173" s="106">
        <v>0.12429999999999999</v>
      </c>
      <c r="I173" s="106">
        <v>0.70250000000000001</v>
      </c>
      <c r="J173" s="106" t="s">
        <v>76</v>
      </c>
      <c r="K173" s="106">
        <v>6.5699999999999995E-2</v>
      </c>
      <c r="L173" s="106">
        <v>2.5000000000000001E-2</v>
      </c>
      <c r="M173" s="106">
        <v>2E-3</v>
      </c>
      <c r="N173" s="118">
        <v>8.3466757257829871E-2</v>
      </c>
    </row>
    <row r="174" spans="3:14" ht="25.5" hidden="1">
      <c r="C174" s="257"/>
      <c r="D174" s="206" t="s">
        <v>151</v>
      </c>
      <c r="E174" s="105" t="s">
        <v>69</v>
      </c>
      <c r="F174" s="105">
        <v>2854580</v>
      </c>
      <c r="G174" s="105">
        <v>598791</v>
      </c>
      <c r="H174" s="105">
        <v>830472</v>
      </c>
      <c r="I174" s="105">
        <v>1104391</v>
      </c>
      <c r="J174" s="105">
        <v>1825978</v>
      </c>
      <c r="K174" s="105">
        <v>676875</v>
      </c>
      <c r="L174" s="105">
        <v>74800</v>
      </c>
      <c r="M174" s="105">
        <v>751006</v>
      </c>
      <c r="N174" s="117">
        <v>8716893</v>
      </c>
    </row>
    <row r="175" spans="3:14" hidden="1">
      <c r="C175" s="257"/>
      <c r="D175" s="207"/>
      <c r="E175" s="105" t="s">
        <v>14</v>
      </c>
      <c r="F175" s="105">
        <v>846124</v>
      </c>
      <c r="G175" s="105">
        <v>112100</v>
      </c>
      <c r="H175" s="105">
        <v>175101</v>
      </c>
      <c r="I175" s="105">
        <v>252180</v>
      </c>
      <c r="J175" s="105">
        <v>266758</v>
      </c>
      <c r="K175" s="105">
        <v>150936</v>
      </c>
      <c r="L175" s="105">
        <v>26950</v>
      </c>
      <c r="M175" s="105">
        <v>65579</v>
      </c>
      <c r="N175" s="117">
        <v>1895728</v>
      </c>
    </row>
    <row r="176" spans="3:14" hidden="1">
      <c r="C176" s="257"/>
      <c r="D176" s="208"/>
      <c r="E176" s="106" t="s">
        <v>4</v>
      </c>
      <c r="F176" s="106">
        <v>0.2964</v>
      </c>
      <c r="G176" s="106">
        <v>0.18720000000000001</v>
      </c>
      <c r="H176" s="106">
        <v>0.21079999999999999</v>
      </c>
      <c r="I176" s="106">
        <v>0.2283</v>
      </c>
      <c r="J176" s="106">
        <v>0.14610000000000001</v>
      </c>
      <c r="K176" s="106">
        <v>0.223</v>
      </c>
      <c r="L176" s="106">
        <v>0.36030000000000001</v>
      </c>
      <c r="M176" s="106">
        <v>8.7300000000000003E-2</v>
      </c>
      <c r="N176" s="118">
        <v>0.21747748882543355</v>
      </c>
    </row>
    <row r="177" spans="3:14" ht="25.5" hidden="1">
      <c r="C177" s="257"/>
      <c r="D177" s="206" t="s">
        <v>152</v>
      </c>
      <c r="E177" s="105" t="s">
        <v>69</v>
      </c>
      <c r="F177" s="105">
        <v>178221</v>
      </c>
      <c r="G177" s="105">
        <v>56624</v>
      </c>
      <c r="H177" s="105">
        <v>51167</v>
      </c>
      <c r="I177" s="105">
        <v>71380</v>
      </c>
      <c r="J177" s="105">
        <v>146225</v>
      </c>
      <c r="K177" s="105">
        <v>49340</v>
      </c>
      <c r="L177" s="105">
        <v>5637</v>
      </c>
      <c r="M177" s="105">
        <v>34866</v>
      </c>
      <c r="N177" s="117">
        <v>593460</v>
      </c>
    </row>
    <row r="178" spans="3:14" hidden="1">
      <c r="C178" s="257"/>
      <c r="D178" s="207"/>
      <c r="E178" s="105" t="s">
        <v>14</v>
      </c>
      <c r="F178" s="105">
        <v>52738</v>
      </c>
      <c r="G178" s="105">
        <v>6063</v>
      </c>
      <c r="H178" s="105">
        <v>12274</v>
      </c>
      <c r="I178" s="105">
        <v>17828</v>
      </c>
      <c r="J178" s="105">
        <v>14509</v>
      </c>
      <c r="K178" s="105">
        <v>11994</v>
      </c>
      <c r="L178" s="105">
        <v>1190</v>
      </c>
      <c r="M178" s="105">
        <v>3674</v>
      </c>
      <c r="N178" s="117">
        <v>120270</v>
      </c>
    </row>
    <row r="179" spans="3:14" hidden="1">
      <c r="C179" s="257"/>
      <c r="D179" s="208"/>
      <c r="E179" s="106" t="s">
        <v>4</v>
      </c>
      <c r="F179" s="106">
        <v>0.2959</v>
      </c>
      <c r="G179" s="106">
        <v>0.1071</v>
      </c>
      <c r="H179" s="106">
        <v>0.2399</v>
      </c>
      <c r="I179" s="106">
        <v>0.24979999999999999</v>
      </c>
      <c r="J179" s="106">
        <v>9.9199999999999997E-2</v>
      </c>
      <c r="K179" s="106">
        <v>0.24310000000000001</v>
      </c>
      <c r="L179" s="106">
        <v>0.21110000000000001</v>
      </c>
      <c r="M179" s="106">
        <v>0.10539999999999999</v>
      </c>
      <c r="N179" s="118">
        <v>0.20265898291375997</v>
      </c>
    </row>
    <row r="180" spans="3:14" hidden="1">
      <c r="C180" s="257"/>
      <c r="D180" s="206"/>
      <c r="E180" s="105" t="s">
        <v>69</v>
      </c>
      <c r="F180" s="105"/>
      <c r="G180" s="105"/>
      <c r="H180" s="105"/>
      <c r="I180" s="105"/>
      <c r="J180" s="105"/>
      <c r="K180" s="105"/>
      <c r="L180" s="105"/>
      <c r="M180" s="105"/>
      <c r="N180" s="117">
        <v>0</v>
      </c>
    </row>
    <row r="181" spans="3:14" hidden="1">
      <c r="C181" s="257"/>
      <c r="D181" s="207"/>
      <c r="E181" s="105" t="s">
        <v>14</v>
      </c>
      <c r="F181" s="105"/>
      <c r="G181" s="105"/>
      <c r="H181" s="105"/>
      <c r="I181" s="105"/>
      <c r="J181" s="105"/>
      <c r="K181" s="105"/>
      <c r="L181" s="105"/>
      <c r="M181" s="105"/>
      <c r="N181" s="117">
        <v>0</v>
      </c>
    </row>
    <row r="182" spans="3:14" hidden="1">
      <c r="C182" s="257"/>
      <c r="D182" s="208"/>
      <c r="E182" s="106" t="s">
        <v>4</v>
      </c>
      <c r="F182" s="106"/>
      <c r="G182" s="106"/>
      <c r="H182" s="106"/>
      <c r="I182" s="106"/>
      <c r="J182" s="106"/>
      <c r="K182" s="106"/>
      <c r="L182" s="106"/>
      <c r="M182" s="106"/>
      <c r="N182" s="118" t="e">
        <v>#DIV/0!</v>
      </c>
    </row>
    <row r="183" spans="3:14" hidden="1">
      <c r="C183" s="257"/>
      <c r="D183" s="207"/>
      <c r="E183" s="106" t="s">
        <v>69</v>
      </c>
      <c r="F183" s="157"/>
      <c r="G183" s="157"/>
      <c r="H183" s="157"/>
      <c r="I183" s="157"/>
      <c r="J183" s="157"/>
      <c r="K183" s="157"/>
      <c r="L183" s="157"/>
      <c r="M183" s="157"/>
      <c r="N183" s="117">
        <v>0</v>
      </c>
    </row>
    <row r="184" spans="3:14" hidden="1">
      <c r="C184" s="257"/>
      <c r="D184" s="207"/>
      <c r="E184" s="106" t="s">
        <v>14</v>
      </c>
      <c r="F184" s="157"/>
      <c r="G184" s="157"/>
      <c r="H184" s="157"/>
      <c r="I184" s="157"/>
      <c r="J184" s="157"/>
      <c r="K184" s="157"/>
      <c r="L184" s="157"/>
      <c r="M184" s="157"/>
      <c r="N184" s="117">
        <v>0</v>
      </c>
    </row>
    <row r="185" spans="3:14" hidden="1">
      <c r="C185" s="257"/>
      <c r="D185" s="207"/>
      <c r="E185" s="106" t="s">
        <v>4</v>
      </c>
      <c r="F185" s="106"/>
      <c r="G185" s="106"/>
      <c r="H185" s="106"/>
      <c r="I185" s="106"/>
      <c r="J185" s="106"/>
      <c r="K185" s="106"/>
      <c r="L185" s="106"/>
      <c r="M185" s="106"/>
      <c r="N185" s="118" t="e">
        <v>#DIV/0!</v>
      </c>
    </row>
    <row r="186" spans="3:14" hidden="1">
      <c r="C186" s="257"/>
      <c r="D186" s="206"/>
      <c r="E186" s="105" t="s">
        <v>69</v>
      </c>
      <c r="F186" s="105"/>
      <c r="G186" s="105"/>
      <c r="H186" s="105"/>
      <c r="I186" s="105"/>
      <c r="J186" s="105"/>
      <c r="K186" s="105"/>
      <c r="L186" s="105"/>
      <c r="M186" s="105"/>
      <c r="N186" s="117">
        <v>0</v>
      </c>
    </row>
    <row r="187" spans="3:14" hidden="1">
      <c r="C187" s="257"/>
      <c r="D187" s="207"/>
      <c r="E187" s="105" t="s">
        <v>14</v>
      </c>
      <c r="F187" s="105"/>
      <c r="G187" s="105"/>
      <c r="H187" s="105"/>
      <c r="I187" s="105"/>
      <c r="J187" s="105"/>
      <c r="K187" s="105"/>
      <c r="L187" s="105"/>
      <c r="M187" s="105"/>
      <c r="N187" s="117">
        <v>0</v>
      </c>
    </row>
    <row r="188" spans="3:14" hidden="1">
      <c r="C188" s="257"/>
      <c r="D188" s="208"/>
      <c r="E188" s="106" t="s">
        <v>4</v>
      </c>
      <c r="F188" s="106"/>
      <c r="G188" s="106"/>
      <c r="H188" s="106"/>
      <c r="I188" s="106"/>
      <c r="J188" s="106"/>
      <c r="K188" s="106"/>
      <c r="L188" s="106"/>
      <c r="M188" s="106"/>
      <c r="N188" s="118" t="e">
        <v>#DIV/0!</v>
      </c>
    </row>
    <row r="189" spans="3:14">
      <c r="C189" s="257"/>
      <c r="D189" s="209" t="s">
        <v>16</v>
      </c>
      <c r="E189" s="107" t="s">
        <v>69</v>
      </c>
      <c r="F189" s="107">
        <v>6164250</v>
      </c>
      <c r="G189" s="107">
        <v>2017313</v>
      </c>
      <c r="H189" s="107">
        <v>1747235</v>
      </c>
      <c r="I189" s="107">
        <v>1901281</v>
      </c>
      <c r="J189" s="107">
        <v>3653550</v>
      </c>
      <c r="K189" s="107">
        <v>1589331</v>
      </c>
      <c r="L189" s="107">
        <v>483002</v>
      </c>
      <c r="M189" s="107">
        <v>1801236</v>
      </c>
      <c r="N189" s="107">
        <v>19357198</v>
      </c>
    </row>
    <row r="190" spans="3:14">
      <c r="C190" s="257"/>
      <c r="D190" s="210"/>
      <c r="E190" s="107" t="s">
        <v>191</v>
      </c>
      <c r="F190" s="107">
        <v>1355096</v>
      </c>
      <c r="G190" s="107">
        <v>182243</v>
      </c>
      <c r="H190" s="107">
        <v>273494</v>
      </c>
      <c r="I190" s="107">
        <v>319377</v>
      </c>
      <c r="J190" s="107">
        <v>488760</v>
      </c>
      <c r="K190" s="107">
        <v>235029</v>
      </c>
      <c r="L190" s="107">
        <v>53180</v>
      </c>
      <c r="M190" s="107">
        <v>71638</v>
      </c>
      <c r="N190" s="107">
        <v>2978817</v>
      </c>
    </row>
    <row r="191" spans="3:14">
      <c r="C191" s="258"/>
      <c r="D191" s="211"/>
      <c r="E191" s="108" t="s">
        <v>192</v>
      </c>
      <c r="F191" s="151">
        <v>0.21983144745913941</v>
      </c>
      <c r="G191" s="151">
        <v>9.0339476323208143E-2</v>
      </c>
      <c r="H191" s="151">
        <v>0.15652960248621392</v>
      </c>
      <c r="I191" s="151">
        <v>0.16797990407519983</v>
      </c>
      <c r="J191" s="151">
        <v>0.1337767376934762</v>
      </c>
      <c r="K191" s="151">
        <v>0.14787920200386201</v>
      </c>
      <c r="L191" s="151">
        <v>0.11010306375542958</v>
      </c>
      <c r="M191" s="151">
        <v>3.9771579071259958E-2</v>
      </c>
      <c r="N191" s="151">
        <v>0.15388678671365555</v>
      </c>
    </row>
    <row r="192" spans="3:14">
      <c r="C192" s="256" t="s">
        <v>2</v>
      </c>
      <c r="D192" s="206" t="s">
        <v>179</v>
      </c>
      <c r="E192" s="105" t="s">
        <v>69</v>
      </c>
      <c r="F192" s="105">
        <v>0</v>
      </c>
      <c r="G192" s="105">
        <v>344605</v>
      </c>
      <c r="H192" s="105">
        <v>72828</v>
      </c>
      <c r="I192" s="105">
        <v>169810</v>
      </c>
      <c r="J192" s="105">
        <v>0</v>
      </c>
      <c r="K192" s="105">
        <v>0</v>
      </c>
      <c r="L192" s="105">
        <v>0</v>
      </c>
      <c r="M192" s="105">
        <v>59700</v>
      </c>
      <c r="N192" s="117">
        <v>646943</v>
      </c>
    </row>
    <row r="193" spans="3:14">
      <c r="C193" s="257"/>
      <c r="D193" s="207"/>
      <c r="E193" s="105" t="s">
        <v>14</v>
      </c>
      <c r="F193" s="105">
        <v>0</v>
      </c>
      <c r="G193" s="105">
        <v>59743</v>
      </c>
      <c r="H193" s="105">
        <v>19419</v>
      </c>
      <c r="I193" s="105">
        <v>85451</v>
      </c>
      <c r="J193" s="105">
        <v>0</v>
      </c>
      <c r="K193" s="105">
        <v>0</v>
      </c>
      <c r="L193" s="105">
        <v>0</v>
      </c>
      <c r="M193" s="105">
        <v>47919</v>
      </c>
      <c r="N193" s="117">
        <v>212532</v>
      </c>
    </row>
    <row r="194" spans="3:14">
      <c r="C194" s="257"/>
      <c r="D194" s="208"/>
      <c r="E194" s="106" t="s">
        <v>4</v>
      </c>
      <c r="F194" s="106" t="s">
        <v>76</v>
      </c>
      <c r="G194" s="106">
        <v>0.1734</v>
      </c>
      <c r="H194" s="106">
        <v>0.2666</v>
      </c>
      <c r="I194" s="106">
        <v>0.50319999999999998</v>
      </c>
      <c r="J194" s="106" t="s">
        <v>76</v>
      </c>
      <c r="K194" s="106" t="s">
        <v>76</v>
      </c>
      <c r="L194" s="106" t="s">
        <v>76</v>
      </c>
      <c r="M194" s="106">
        <v>0.80269999999999997</v>
      </c>
      <c r="N194" s="118">
        <v>0.32851735006020621</v>
      </c>
    </row>
    <row r="195" spans="3:14" hidden="1">
      <c r="C195" s="257"/>
      <c r="D195" s="206"/>
      <c r="E195" s="105" t="s">
        <v>69</v>
      </c>
      <c r="F195" s="157"/>
      <c r="G195" s="156"/>
      <c r="H195" s="156"/>
      <c r="I195" s="156"/>
      <c r="J195" s="156"/>
      <c r="K195" s="156"/>
      <c r="L195" s="156"/>
      <c r="M195" s="156"/>
      <c r="N195" s="117">
        <v>0</v>
      </c>
    </row>
    <row r="196" spans="3:14" hidden="1">
      <c r="C196" s="257"/>
      <c r="D196" s="207"/>
      <c r="E196" s="105" t="s">
        <v>14</v>
      </c>
      <c r="F196" s="105"/>
      <c r="G196" s="105"/>
      <c r="H196" s="105"/>
      <c r="I196" s="105"/>
      <c r="J196" s="105"/>
      <c r="K196" s="105"/>
      <c r="L196" s="105"/>
      <c r="M196" s="105"/>
      <c r="N196" s="117">
        <v>0</v>
      </c>
    </row>
    <row r="197" spans="3:14" hidden="1">
      <c r="C197" s="257"/>
      <c r="D197" s="208"/>
      <c r="E197" s="106" t="s">
        <v>4</v>
      </c>
      <c r="F197" s="106"/>
      <c r="G197" s="106"/>
      <c r="H197" s="106"/>
      <c r="I197" s="106"/>
      <c r="J197" s="106"/>
      <c r="K197" s="106"/>
      <c r="L197" s="106"/>
      <c r="M197" s="106"/>
      <c r="N197" s="118" t="e">
        <v>#DIV/0!</v>
      </c>
    </row>
    <row r="198" spans="3:14" hidden="1">
      <c r="C198" s="257"/>
      <c r="D198" s="206"/>
      <c r="E198" s="105" t="s">
        <v>69</v>
      </c>
      <c r="F198" s="105"/>
      <c r="G198" s="105"/>
      <c r="H198" s="105"/>
      <c r="I198" s="105"/>
      <c r="J198" s="105"/>
      <c r="K198" s="105"/>
      <c r="L198" s="105"/>
      <c r="M198" s="105"/>
      <c r="N198" s="117">
        <v>0</v>
      </c>
    </row>
    <row r="199" spans="3:14" hidden="1">
      <c r="C199" s="257"/>
      <c r="D199" s="207"/>
      <c r="E199" s="105" t="s">
        <v>14</v>
      </c>
      <c r="F199" s="105"/>
      <c r="G199" s="105"/>
      <c r="H199" s="105"/>
      <c r="I199" s="105"/>
      <c r="J199" s="105"/>
      <c r="K199" s="105"/>
      <c r="L199" s="105"/>
      <c r="M199" s="105"/>
      <c r="N199" s="117">
        <v>0</v>
      </c>
    </row>
    <row r="200" spans="3:14" hidden="1">
      <c r="C200" s="257"/>
      <c r="D200" s="208"/>
      <c r="E200" s="106" t="s">
        <v>4</v>
      </c>
      <c r="F200" s="106"/>
      <c r="G200" s="106"/>
      <c r="H200" s="106"/>
      <c r="I200" s="106"/>
      <c r="J200" s="106"/>
      <c r="K200" s="106"/>
      <c r="L200" s="106"/>
      <c r="M200" s="106"/>
      <c r="N200" s="118" t="e">
        <v>#DIV/0!</v>
      </c>
    </row>
    <row r="201" spans="3:14" hidden="1">
      <c r="C201" s="257"/>
      <c r="D201" s="206"/>
      <c r="E201" s="105" t="s">
        <v>69</v>
      </c>
      <c r="F201" s="105"/>
      <c r="G201" s="105"/>
      <c r="H201" s="105"/>
      <c r="I201" s="105"/>
      <c r="J201" s="105"/>
      <c r="K201" s="105"/>
      <c r="L201" s="105"/>
      <c r="M201" s="105"/>
      <c r="N201" s="117">
        <v>0</v>
      </c>
    </row>
    <row r="202" spans="3:14" hidden="1">
      <c r="C202" s="257"/>
      <c r="D202" s="207"/>
      <c r="E202" s="105" t="s">
        <v>14</v>
      </c>
      <c r="F202" s="105"/>
      <c r="G202" s="105"/>
      <c r="H202" s="105"/>
      <c r="I202" s="105"/>
      <c r="J202" s="105"/>
      <c r="K202" s="105"/>
      <c r="L202" s="105"/>
      <c r="M202" s="105"/>
      <c r="N202" s="117">
        <v>0</v>
      </c>
    </row>
    <row r="203" spans="3:14" hidden="1">
      <c r="C203" s="257"/>
      <c r="D203" s="208"/>
      <c r="E203" s="106" t="s">
        <v>4</v>
      </c>
      <c r="F203" s="106"/>
      <c r="G203" s="106"/>
      <c r="H203" s="106"/>
      <c r="I203" s="106"/>
      <c r="J203" s="106"/>
      <c r="K203" s="106"/>
      <c r="L203" s="106"/>
      <c r="M203" s="106"/>
      <c r="N203" s="118" t="e">
        <v>#DIV/0!</v>
      </c>
    </row>
    <row r="204" spans="3:14" hidden="1">
      <c r="C204" s="257"/>
      <c r="D204" s="206"/>
      <c r="E204" s="105" t="s">
        <v>69</v>
      </c>
      <c r="F204" s="105"/>
      <c r="G204" s="105"/>
      <c r="H204" s="105"/>
      <c r="I204" s="105"/>
      <c r="J204" s="105"/>
      <c r="K204" s="105"/>
      <c r="L204" s="105"/>
      <c r="M204" s="105"/>
      <c r="N204" s="117">
        <v>0</v>
      </c>
    </row>
    <row r="205" spans="3:14" hidden="1">
      <c r="C205" s="257"/>
      <c r="D205" s="207"/>
      <c r="E205" s="105" t="s">
        <v>14</v>
      </c>
      <c r="F205" s="105"/>
      <c r="G205" s="105"/>
      <c r="H205" s="105"/>
      <c r="I205" s="105"/>
      <c r="J205" s="105"/>
      <c r="K205" s="105"/>
      <c r="L205" s="105"/>
      <c r="M205" s="105"/>
      <c r="N205" s="117">
        <v>0</v>
      </c>
    </row>
    <row r="206" spans="3:14" hidden="1">
      <c r="C206" s="257"/>
      <c r="D206" s="208"/>
      <c r="E206" s="106" t="s">
        <v>4</v>
      </c>
      <c r="F206" s="106"/>
      <c r="G206" s="106"/>
      <c r="H206" s="106"/>
      <c r="I206" s="106"/>
      <c r="J206" s="106"/>
      <c r="K206" s="106"/>
      <c r="L206" s="106"/>
      <c r="M206" s="106"/>
      <c r="N206" s="118" t="e">
        <v>#DIV/0!</v>
      </c>
    </row>
    <row r="207" spans="3:14">
      <c r="C207" s="257"/>
      <c r="D207" s="209" t="s">
        <v>18</v>
      </c>
      <c r="E207" s="107" t="s">
        <v>69</v>
      </c>
      <c r="F207" s="107">
        <v>0</v>
      </c>
      <c r="G207" s="107">
        <v>344605</v>
      </c>
      <c r="H207" s="107">
        <v>72828</v>
      </c>
      <c r="I207" s="107">
        <v>169810</v>
      </c>
      <c r="J207" s="107">
        <v>0</v>
      </c>
      <c r="K207" s="107">
        <v>0</v>
      </c>
      <c r="L207" s="107">
        <v>0</v>
      </c>
      <c r="M207" s="107">
        <v>59700</v>
      </c>
      <c r="N207" s="107">
        <v>646943</v>
      </c>
    </row>
    <row r="208" spans="3:14">
      <c r="C208" s="257"/>
      <c r="D208" s="210"/>
      <c r="E208" s="107" t="s">
        <v>191</v>
      </c>
      <c r="F208" s="107">
        <v>0</v>
      </c>
      <c r="G208" s="107">
        <v>59743</v>
      </c>
      <c r="H208" s="107">
        <v>19419</v>
      </c>
      <c r="I208" s="107">
        <v>85451</v>
      </c>
      <c r="J208" s="107">
        <v>0</v>
      </c>
      <c r="K208" s="107">
        <v>0</v>
      </c>
      <c r="L208" s="107">
        <v>0</v>
      </c>
      <c r="M208" s="107">
        <v>47919</v>
      </c>
      <c r="N208" s="107">
        <v>212532</v>
      </c>
    </row>
    <row r="209" spans="3:14">
      <c r="C209" s="258"/>
      <c r="D209" s="211"/>
      <c r="E209" s="108" t="s">
        <v>192</v>
      </c>
      <c r="F209" s="151" t="s">
        <v>229</v>
      </c>
      <c r="G209" s="151">
        <v>0.17336660814555796</v>
      </c>
      <c r="H209" s="151">
        <v>0.26664195089800624</v>
      </c>
      <c r="I209" s="151">
        <v>0.50321535834167597</v>
      </c>
      <c r="J209" s="151" t="s">
        <v>229</v>
      </c>
      <c r="K209" s="151" t="s">
        <v>229</v>
      </c>
      <c r="L209" s="151" t="s">
        <v>229</v>
      </c>
      <c r="M209" s="151">
        <v>0.80266331658291457</v>
      </c>
      <c r="N209" s="151">
        <v>0.32851735006020621</v>
      </c>
    </row>
    <row r="210" spans="3:14">
      <c r="C210" s="256" t="s">
        <v>3</v>
      </c>
      <c r="D210" s="206" t="s">
        <v>195</v>
      </c>
      <c r="E210" s="105" t="s">
        <v>69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12000</v>
      </c>
      <c r="N210" s="117">
        <v>12000</v>
      </c>
    </row>
    <row r="211" spans="3:14">
      <c r="C211" s="257"/>
      <c r="D211" s="207"/>
      <c r="E211" s="105" t="s">
        <v>14</v>
      </c>
      <c r="F211" s="105"/>
      <c r="G211" s="105"/>
      <c r="H211" s="105"/>
      <c r="I211" s="105"/>
      <c r="J211" s="105"/>
      <c r="K211" s="105"/>
      <c r="L211" s="105"/>
      <c r="M211" s="105"/>
      <c r="N211" s="117">
        <v>0</v>
      </c>
    </row>
    <row r="212" spans="3:14">
      <c r="C212" s="257"/>
      <c r="D212" s="208"/>
      <c r="E212" s="106" t="s">
        <v>4</v>
      </c>
      <c r="F212" s="106"/>
      <c r="G212" s="106"/>
      <c r="H212" s="106"/>
      <c r="I212" s="106"/>
      <c r="J212" s="106"/>
      <c r="K212" s="106"/>
      <c r="L212" s="106"/>
      <c r="M212" s="106"/>
      <c r="N212" s="118">
        <v>0</v>
      </c>
    </row>
    <row r="213" spans="3:14" ht="12.75" customHeight="1">
      <c r="C213" s="257"/>
      <c r="D213" s="206" t="s">
        <v>196</v>
      </c>
      <c r="E213" s="105" t="s">
        <v>69</v>
      </c>
      <c r="F213" s="105">
        <v>0</v>
      </c>
      <c r="G213" s="105">
        <v>0</v>
      </c>
      <c r="H213" s="105">
        <v>0</v>
      </c>
      <c r="I213" s="105">
        <v>1000</v>
      </c>
      <c r="J213" s="105">
        <v>0</v>
      </c>
      <c r="K213" s="105">
        <v>0</v>
      </c>
      <c r="L213" s="105">
        <v>0</v>
      </c>
      <c r="M213" s="105">
        <v>15000</v>
      </c>
      <c r="N213" s="117">
        <v>16000</v>
      </c>
    </row>
    <row r="214" spans="3:14">
      <c r="C214" s="257"/>
      <c r="D214" s="207"/>
      <c r="E214" s="105" t="s">
        <v>14</v>
      </c>
      <c r="F214" s="105"/>
      <c r="G214" s="105"/>
      <c r="H214" s="105"/>
      <c r="I214" s="105"/>
      <c r="J214" s="105"/>
      <c r="K214" s="105"/>
      <c r="L214" s="105"/>
      <c r="M214" s="105"/>
      <c r="N214" s="117">
        <v>0</v>
      </c>
    </row>
    <row r="215" spans="3:14">
      <c r="C215" s="257"/>
      <c r="D215" s="208"/>
      <c r="E215" s="106" t="s">
        <v>4</v>
      </c>
      <c r="F215" s="106"/>
      <c r="G215" s="106"/>
      <c r="H215" s="106"/>
      <c r="I215" s="106"/>
      <c r="J215" s="106"/>
      <c r="K215" s="106"/>
      <c r="L215" s="106"/>
      <c r="M215" s="106"/>
      <c r="N215" s="118">
        <v>0</v>
      </c>
    </row>
    <row r="216" spans="3:14" ht="27" customHeight="1">
      <c r="C216" s="257"/>
      <c r="D216" s="206" t="s">
        <v>197</v>
      </c>
      <c r="E216" s="105" t="s">
        <v>69</v>
      </c>
      <c r="F216" s="105">
        <v>0</v>
      </c>
      <c r="G216" s="105">
        <v>3000</v>
      </c>
      <c r="H216" s="105">
        <v>0</v>
      </c>
      <c r="I216" s="105">
        <v>5638</v>
      </c>
      <c r="J216" s="105">
        <v>0</v>
      </c>
      <c r="K216" s="105">
        <v>0</v>
      </c>
      <c r="L216" s="105">
        <v>0</v>
      </c>
      <c r="M216" s="105">
        <v>27000</v>
      </c>
      <c r="N216" s="117">
        <v>35638</v>
      </c>
    </row>
    <row r="217" spans="3:14">
      <c r="C217" s="257"/>
      <c r="D217" s="207"/>
      <c r="E217" s="105" t="s">
        <v>14</v>
      </c>
      <c r="F217" s="105"/>
      <c r="G217" s="105"/>
      <c r="H217" s="105"/>
      <c r="I217" s="105"/>
      <c r="J217" s="105"/>
      <c r="K217" s="105"/>
      <c r="L217" s="105"/>
      <c r="M217" s="105"/>
      <c r="N217" s="117">
        <v>0</v>
      </c>
    </row>
    <row r="218" spans="3:14">
      <c r="C218" s="257"/>
      <c r="D218" s="208"/>
      <c r="E218" s="106" t="s">
        <v>4</v>
      </c>
      <c r="F218" s="106"/>
      <c r="G218" s="106"/>
      <c r="H218" s="106"/>
      <c r="I218" s="106"/>
      <c r="J218" s="106"/>
      <c r="K218" s="106"/>
      <c r="L218" s="106"/>
      <c r="M218" s="106"/>
      <c r="N218" s="118">
        <v>0</v>
      </c>
    </row>
    <row r="219" spans="3:14" ht="12.75" customHeight="1">
      <c r="C219" s="257"/>
      <c r="D219" s="206" t="s">
        <v>198</v>
      </c>
      <c r="E219" s="105" t="s">
        <v>69</v>
      </c>
      <c r="F219" s="105">
        <v>6000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11000</v>
      </c>
      <c r="N219" s="117">
        <v>17000</v>
      </c>
    </row>
    <row r="220" spans="3:14">
      <c r="C220" s="257"/>
      <c r="D220" s="207"/>
      <c r="E220" s="105" t="s">
        <v>14</v>
      </c>
      <c r="F220" s="105"/>
      <c r="G220" s="105"/>
      <c r="H220" s="105"/>
      <c r="I220" s="105"/>
      <c r="J220" s="105"/>
      <c r="K220" s="105"/>
      <c r="L220" s="105"/>
      <c r="M220" s="105"/>
      <c r="N220" s="117">
        <v>0</v>
      </c>
    </row>
    <row r="221" spans="3:14">
      <c r="C221" s="257"/>
      <c r="D221" s="208"/>
      <c r="E221" s="106" t="s">
        <v>4</v>
      </c>
      <c r="F221" s="106"/>
      <c r="G221" s="106"/>
      <c r="H221" s="106"/>
      <c r="I221" s="106"/>
      <c r="J221" s="106"/>
      <c r="K221" s="106"/>
      <c r="L221" s="106"/>
      <c r="M221" s="106"/>
      <c r="N221" s="118">
        <v>0</v>
      </c>
    </row>
    <row r="222" spans="3:14">
      <c r="C222" s="257"/>
      <c r="D222" s="206" t="s">
        <v>220</v>
      </c>
      <c r="E222" s="106" t="s">
        <v>69</v>
      </c>
      <c r="F222" s="105">
        <v>6500</v>
      </c>
      <c r="G222" s="105">
        <v>0</v>
      </c>
      <c r="H222" s="105">
        <v>0</v>
      </c>
      <c r="I222" s="105">
        <v>11793</v>
      </c>
      <c r="J222" s="105">
        <v>85500</v>
      </c>
      <c r="K222" s="105">
        <v>0</v>
      </c>
      <c r="L222" s="105">
        <v>0</v>
      </c>
      <c r="M222" s="105">
        <v>55000</v>
      </c>
      <c r="N222" s="117">
        <v>158793</v>
      </c>
    </row>
    <row r="223" spans="3:14">
      <c r="C223" s="257"/>
      <c r="D223" s="207"/>
      <c r="E223" s="106" t="s">
        <v>14</v>
      </c>
      <c r="F223" s="105"/>
      <c r="G223" s="105"/>
      <c r="H223" s="105"/>
      <c r="I223" s="105"/>
      <c r="J223" s="105"/>
      <c r="K223" s="105"/>
      <c r="L223" s="105"/>
      <c r="M223" s="105"/>
      <c r="N223" s="117">
        <v>0</v>
      </c>
    </row>
    <row r="224" spans="3:14">
      <c r="C224" s="257"/>
      <c r="D224" s="208"/>
      <c r="E224" s="106" t="s">
        <v>4</v>
      </c>
      <c r="F224" s="106"/>
      <c r="G224" s="106"/>
      <c r="H224" s="106"/>
      <c r="I224" s="106"/>
      <c r="J224" s="106"/>
      <c r="K224" s="106"/>
      <c r="L224" s="106"/>
      <c r="M224" s="106"/>
      <c r="N224" s="118">
        <v>0</v>
      </c>
    </row>
    <row r="225" spans="3:14" ht="25.5">
      <c r="C225" s="257"/>
      <c r="D225" s="206" t="s">
        <v>221</v>
      </c>
      <c r="E225" s="106" t="s">
        <v>69</v>
      </c>
      <c r="F225" s="105">
        <v>0</v>
      </c>
      <c r="G225" s="105">
        <v>0</v>
      </c>
      <c r="H225" s="105">
        <v>0</v>
      </c>
      <c r="I225" s="105">
        <v>3524</v>
      </c>
      <c r="J225" s="105">
        <v>0</v>
      </c>
      <c r="K225" s="105">
        <v>0</v>
      </c>
      <c r="L225" s="105">
        <v>0</v>
      </c>
      <c r="M225" s="105">
        <v>60000</v>
      </c>
      <c r="N225" s="117">
        <v>63524</v>
      </c>
    </row>
    <row r="226" spans="3:14">
      <c r="C226" s="257"/>
      <c r="D226" s="207"/>
      <c r="E226" s="106" t="s">
        <v>14</v>
      </c>
      <c r="F226" s="105"/>
      <c r="G226" s="105"/>
      <c r="H226" s="105"/>
      <c r="I226" s="105"/>
      <c r="J226" s="105"/>
      <c r="K226" s="105"/>
      <c r="L226" s="105"/>
      <c r="M226" s="105"/>
      <c r="N226" s="117">
        <v>0</v>
      </c>
    </row>
    <row r="227" spans="3:14">
      <c r="C227" s="257"/>
      <c r="D227" s="208"/>
      <c r="E227" s="106" t="s">
        <v>4</v>
      </c>
      <c r="F227" s="106"/>
      <c r="G227" s="106"/>
      <c r="H227" s="106"/>
      <c r="I227" s="106"/>
      <c r="J227" s="106"/>
      <c r="K227" s="106"/>
      <c r="L227" s="106"/>
      <c r="M227" s="106"/>
      <c r="N227" s="118">
        <v>0</v>
      </c>
    </row>
    <row r="228" spans="3:14" ht="12.75" customHeight="1">
      <c r="C228" s="257"/>
      <c r="D228" s="206" t="s">
        <v>199</v>
      </c>
      <c r="E228" s="105" t="s">
        <v>69</v>
      </c>
      <c r="F228" s="105">
        <v>0</v>
      </c>
      <c r="G228" s="105">
        <v>1600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17">
        <v>1600</v>
      </c>
    </row>
    <row r="229" spans="3:14">
      <c r="C229" s="257"/>
      <c r="D229" s="207"/>
      <c r="E229" s="105" t="s">
        <v>14</v>
      </c>
      <c r="F229" s="105">
        <v>0</v>
      </c>
      <c r="G229" s="105">
        <v>1600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17">
        <v>1600</v>
      </c>
    </row>
    <row r="230" spans="3:14">
      <c r="C230" s="257"/>
      <c r="D230" s="208"/>
      <c r="E230" s="106" t="s">
        <v>4</v>
      </c>
      <c r="F230" s="106" t="s">
        <v>76</v>
      </c>
      <c r="G230" s="106">
        <v>1</v>
      </c>
      <c r="H230" s="106" t="s">
        <v>76</v>
      </c>
      <c r="I230" s="106" t="s">
        <v>76</v>
      </c>
      <c r="J230" s="106" t="s">
        <v>76</v>
      </c>
      <c r="K230" s="106" t="s">
        <v>76</v>
      </c>
      <c r="L230" s="106" t="s">
        <v>76</v>
      </c>
      <c r="M230" s="106" t="s">
        <v>76</v>
      </c>
      <c r="N230" s="118">
        <v>1</v>
      </c>
    </row>
    <row r="231" spans="3:14" ht="12.75" hidden="1" customHeight="1">
      <c r="C231" s="257"/>
      <c r="D231" s="206"/>
      <c r="E231" s="105" t="s">
        <v>69</v>
      </c>
      <c r="F231" s="105"/>
      <c r="G231" s="105"/>
      <c r="H231" s="105"/>
      <c r="I231" s="105"/>
      <c r="J231" s="105"/>
      <c r="K231" s="105"/>
      <c r="L231" s="105"/>
      <c r="M231" s="105"/>
      <c r="N231" s="117">
        <v>0</v>
      </c>
    </row>
    <row r="232" spans="3:14" hidden="1">
      <c r="C232" s="257"/>
      <c r="D232" s="207"/>
      <c r="E232" s="105" t="s">
        <v>14</v>
      </c>
      <c r="F232" s="105"/>
      <c r="G232" s="105"/>
      <c r="H232" s="105"/>
      <c r="I232" s="105"/>
      <c r="J232" s="105"/>
      <c r="K232" s="105"/>
      <c r="L232" s="105"/>
      <c r="M232" s="105"/>
      <c r="N232" s="117">
        <v>0</v>
      </c>
    </row>
    <row r="233" spans="3:14" hidden="1">
      <c r="C233" s="257"/>
      <c r="D233" s="208"/>
      <c r="E233" s="106" t="s">
        <v>4</v>
      </c>
      <c r="F233" s="106"/>
      <c r="G233" s="106"/>
      <c r="H233" s="106"/>
      <c r="I233" s="106"/>
      <c r="J233" s="106"/>
      <c r="K233" s="106"/>
      <c r="L233" s="106"/>
      <c r="M233" s="106"/>
      <c r="N233" s="118" t="e">
        <v>#DIV/0!</v>
      </c>
    </row>
    <row r="234" spans="3:14" hidden="1">
      <c r="C234" s="257"/>
      <c r="D234" s="206"/>
      <c r="E234" s="106" t="s">
        <v>69</v>
      </c>
      <c r="F234" s="105"/>
      <c r="G234" s="105"/>
      <c r="H234" s="105"/>
      <c r="I234" s="105"/>
      <c r="J234" s="105"/>
      <c r="K234" s="105"/>
      <c r="L234" s="105"/>
      <c r="M234" s="105"/>
      <c r="N234" s="117">
        <v>0</v>
      </c>
    </row>
    <row r="235" spans="3:14" hidden="1">
      <c r="C235" s="257"/>
      <c r="D235" s="207"/>
      <c r="E235" s="106" t="s">
        <v>14</v>
      </c>
      <c r="F235" s="105"/>
      <c r="G235" s="105"/>
      <c r="H235" s="105"/>
      <c r="I235" s="105"/>
      <c r="J235" s="105"/>
      <c r="K235" s="105"/>
      <c r="L235" s="105"/>
      <c r="M235" s="105"/>
      <c r="N235" s="117">
        <v>0</v>
      </c>
    </row>
    <row r="236" spans="3:14" hidden="1">
      <c r="C236" s="257"/>
      <c r="D236" s="208"/>
      <c r="E236" s="106" t="s">
        <v>4</v>
      </c>
      <c r="F236" s="106"/>
      <c r="G236" s="106"/>
      <c r="H236" s="106"/>
      <c r="I236" s="106"/>
      <c r="J236" s="106"/>
      <c r="K236" s="106"/>
      <c r="L236" s="106"/>
      <c r="M236" s="106"/>
      <c r="N236" s="118" t="e">
        <v>#DIV/0!</v>
      </c>
    </row>
    <row r="237" spans="3:14" hidden="1">
      <c r="C237" s="257"/>
      <c r="D237" s="206"/>
      <c r="E237" s="106" t="s">
        <v>69</v>
      </c>
      <c r="F237" s="105"/>
      <c r="G237" s="105"/>
      <c r="H237" s="105"/>
      <c r="I237" s="105"/>
      <c r="J237" s="105"/>
      <c r="K237" s="105"/>
      <c r="L237" s="105"/>
      <c r="M237" s="105"/>
      <c r="N237" s="117">
        <v>0</v>
      </c>
    </row>
    <row r="238" spans="3:14" hidden="1">
      <c r="C238" s="257"/>
      <c r="D238" s="207"/>
      <c r="E238" s="106" t="s">
        <v>14</v>
      </c>
      <c r="F238" s="105"/>
      <c r="G238" s="105"/>
      <c r="H238" s="105"/>
      <c r="I238" s="105"/>
      <c r="J238" s="105"/>
      <c r="K238" s="105"/>
      <c r="L238" s="105"/>
      <c r="M238" s="105"/>
      <c r="N238" s="117">
        <v>0</v>
      </c>
    </row>
    <row r="239" spans="3:14" hidden="1">
      <c r="C239" s="257"/>
      <c r="D239" s="208"/>
      <c r="E239" s="106" t="s">
        <v>4</v>
      </c>
      <c r="F239" s="106"/>
      <c r="G239" s="106"/>
      <c r="H239" s="106"/>
      <c r="I239" s="106"/>
      <c r="J239" s="106"/>
      <c r="K239" s="106"/>
      <c r="L239" s="106"/>
      <c r="M239" s="106"/>
      <c r="N239" s="118" t="e">
        <v>#DIV/0!</v>
      </c>
    </row>
    <row r="240" spans="3:14" hidden="1">
      <c r="C240" s="257"/>
      <c r="D240" s="206"/>
      <c r="E240" s="106" t="s">
        <v>69</v>
      </c>
      <c r="F240" s="105"/>
      <c r="G240" s="105"/>
      <c r="H240" s="105"/>
      <c r="I240" s="105"/>
      <c r="J240" s="105"/>
      <c r="K240" s="105"/>
      <c r="L240" s="105"/>
      <c r="M240" s="105"/>
      <c r="N240" s="117">
        <v>0</v>
      </c>
    </row>
    <row r="241" spans="3:14" hidden="1">
      <c r="C241" s="257"/>
      <c r="D241" s="207"/>
      <c r="E241" s="106" t="s">
        <v>14</v>
      </c>
      <c r="F241" s="105"/>
      <c r="G241" s="105"/>
      <c r="H241" s="105"/>
      <c r="I241" s="105"/>
      <c r="J241" s="105"/>
      <c r="K241" s="105"/>
      <c r="L241" s="105"/>
      <c r="M241" s="105"/>
      <c r="N241" s="117">
        <v>0</v>
      </c>
    </row>
    <row r="242" spans="3:14" hidden="1">
      <c r="C242" s="257"/>
      <c r="D242" s="208"/>
      <c r="E242" s="106" t="s">
        <v>4</v>
      </c>
      <c r="F242" s="106"/>
      <c r="G242" s="106"/>
      <c r="H242" s="106"/>
      <c r="I242" s="106"/>
      <c r="J242" s="106"/>
      <c r="K242" s="106"/>
      <c r="L242" s="106"/>
      <c r="M242" s="106"/>
      <c r="N242" s="118" t="e">
        <v>#DIV/0!</v>
      </c>
    </row>
    <row r="243" spans="3:14" hidden="1">
      <c r="C243" s="257"/>
      <c r="D243" s="206"/>
      <c r="E243" s="106" t="s">
        <v>69</v>
      </c>
      <c r="F243" s="105"/>
      <c r="G243" s="105"/>
      <c r="H243" s="105"/>
      <c r="I243" s="105"/>
      <c r="J243" s="105"/>
      <c r="K243" s="105"/>
      <c r="L243" s="105"/>
      <c r="M243" s="105"/>
      <c r="N243" s="117">
        <v>0</v>
      </c>
    </row>
    <row r="244" spans="3:14" hidden="1">
      <c r="C244" s="257"/>
      <c r="D244" s="207"/>
      <c r="E244" s="106" t="s">
        <v>14</v>
      </c>
      <c r="F244" s="105"/>
      <c r="G244" s="105"/>
      <c r="H244" s="105"/>
      <c r="I244" s="105"/>
      <c r="J244" s="105"/>
      <c r="K244" s="105"/>
      <c r="L244" s="105"/>
      <c r="M244" s="105"/>
      <c r="N244" s="117">
        <v>0</v>
      </c>
    </row>
    <row r="245" spans="3:14" hidden="1">
      <c r="C245" s="257"/>
      <c r="D245" s="208"/>
      <c r="E245" s="106" t="s">
        <v>4</v>
      </c>
      <c r="F245" s="106"/>
      <c r="G245" s="106"/>
      <c r="H245" s="106"/>
      <c r="I245" s="106"/>
      <c r="J245" s="106"/>
      <c r="K245" s="106"/>
      <c r="L245" s="106"/>
      <c r="M245" s="106"/>
      <c r="N245" s="118" t="e">
        <v>#DIV/0!</v>
      </c>
    </row>
    <row r="246" spans="3:14" hidden="1">
      <c r="C246" s="257"/>
      <c r="D246" s="206"/>
      <c r="E246" s="106" t="s">
        <v>69</v>
      </c>
      <c r="F246" s="105"/>
      <c r="G246" s="105"/>
      <c r="H246" s="105"/>
      <c r="I246" s="105"/>
      <c r="J246" s="105"/>
      <c r="K246" s="105"/>
      <c r="L246" s="105"/>
      <c r="M246" s="105"/>
      <c r="N246" s="117">
        <v>0</v>
      </c>
    </row>
    <row r="247" spans="3:14" hidden="1">
      <c r="C247" s="257"/>
      <c r="D247" s="207"/>
      <c r="E247" s="106" t="s">
        <v>14</v>
      </c>
      <c r="F247" s="105"/>
      <c r="G247" s="105"/>
      <c r="H247" s="105"/>
      <c r="I247" s="105"/>
      <c r="J247" s="105"/>
      <c r="K247" s="105"/>
      <c r="L247" s="105"/>
      <c r="M247" s="105"/>
      <c r="N247" s="117">
        <v>0</v>
      </c>
    </row>
    <row r="248" spans="3:14" hidden="1">
      <c r="C248" s="257"/>
      <c r="D248" s="208"/>
      <c r="E248" s="106" t="s">
        <v>4</v>
      </c>
      <c r="F248" s="106"/>
      <c r="G248" s="106"/>
      <c r="H248" s="106"/>
      <c r="I248" s="106"/>
      <c r="J248" s="106"/>
      <c r="K248" s="106"/>
      <c r="L248" s="106"/>
      <c r="M248" s="106"/>
      <c r="N248" s="118" t="e">
        <v>#DIV/0!</v>
      </c>
    </row>
    <row r="249" spans="3:14">
      <c r="C249" s="257"/>
      <c r="D249" s="209" t="s">
        <v>181</v>
      </c>
      <c r="E249" s="116" t="s">
        <v>69</v>
      </c>
      <c r="F249" s="107">
        <v>12500</v>
      </c>
      <c r="G249" s="107">
        <v>4600</v>
      </c>
      <c r="H249" s="107">
        <v>0</v>
      </c>
      <c r="I249" s="107">
        <v>21955</v>
      </c>
      <c r="J249" s="107">
        <v>85500</v>
      </c>
      <c r="K249" s="107">
        <v>0</v>
      </c>
      <c r="L249" s="107">
        <v>0</v>
      </c>
      <c r="M249" s="107">
        <v>180000</v>
      </c>
      <c r="N249" s="107">
        <v>304555</v>
      </c>
    </row>
    <row r="250" spans="3:14">
      <c r="C250" s="257"/>
      <c r="D250" s="210"/>
      <c r="E250" s="116" t="s">
        <v>14</v>
      </c>
      <c r="F250" s="107">
        <v>0</v>
      </c>
      <c r="G250" s="107">
        <v>1600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1600</v>
      </c>
    </row>
    <row r="251" spans="3:14">
      <c r="C251" s="258"/>
      <c r="D251" s="211"/>
      <c r="E251" s="116" t="s">
        <v>4</v>
      </c>
      <c r="F251" s="151">
        <v>0</v>
      </c>
      <c r="G251" s="151">
        <v>0.34782608695652173</v>
      </c>
      <c r="H251" s="151" t="s">
        <v>229</v>
      </c>
      <c r="I251" s="151">
        <v>0</v>
      </c>
      <c r="J251" s="151">
        <v>0</v>
      </c>
      <c r="K251" s="151" t="s">
        <v>229</v>
      </c>
      <c r="L251" s="151" t="s">
        <v>229</v>
      </c>
      <c r="M251" s="151">
        <v>0</v>
      </c>
      <c r="N251" s="151">
        <v>5.253566679253337E-3</v>
      </c>
    </row>
    <row r="252" spans="3:14">
      <c r="C252" s="259" t="s">
        <v>153</v>
      </c>
      <c r="D252" s="260"/>
      <c r="E252" s="126" t="s">
        <v>69</v>
      </c>
      <c r="F252" s="127">
        <v>22329365</v>
      </c>
      <c r="G252" s="127">
        <v>8458361</v>
      </c>
      <c r="H252" s="127">
        <v>8698304</v>
      </c>
      <c r="I252" s="127">
        <v>5800352</v>
      </c>
      <c r="J252" s="127">
        <v>11475693</v>
      </c>
      <c r="K252" s="127">
        <v>4214877</v>
      </c>
      <c r="L252" s="127">
        <v>2151191</v>
      </c>
      <c r="M252" s="127">
        <v>4378829</v>
      </c>
      <c r="N252" s="127">
        <v>67506972</v>
      </c>
    </row>
    <row r="253" spans="3:14">
      <c r="C253" s="261"/>
      <c r="D253" s="262"/>
      <c r="E253" s="126" t="s">
        <v>14</v>
      </c>
      <c r="F253" s="127">
        <v>5807525</v>
      </c>
      <c r="G253" s="127">
        <v>1777605</v>
      </c>
      <c r="H253" s="127">
        <v>1897816</v>
      </c>
      <c r="I253" s="127">
        <v>1653960</v>
      </c>
      <c r="J253" s="127">
        <v>2704787</v>
      </c>
      <c r="K253" s="127">
        <v>1045187</v>
      </c>
      <c r="L253" s="127">
        <v>435907</v>
      </c>
      <c r="M253" s="127">
        <v>684771</v>
      </c>
      <c r="N253" s="127">
        <v>16007558</v>
      </c>
    </row>
    <row r="254" spans="3:14">
      <c r="C254" s="263"/>
      <c r="D254" s="264"/>
      <c r="E254" s="126" t="s">
        <v>4</v>
      </c>
      <c r="F254" s="128">
        <v>0.26008464638380896</v>
      </c>
      <c r="G254" s="128">
        <v>0.21015950962603747</v>
      </c>
      <c r="H254" s="128">
        <v>0.21818230312483905</v>
      </c>
      <c r="I254" s="128">
        <v>0.28514821169473853</v>
      </c>
      <c r="J254" s="128">
        <v>0.235697051149765</v>
      </c>
      <c r="K254" s="128">
        <v>0.2479756823271474</v>
      </c>
      <c r="L254" s="128">
        <v>0.20263519138932806</v>
      </c>
      <c r="M254" s="128">
        <v>0.15638221999534579</v>
      </c>
      <c r="N254" s="152">
        <v>0.23712451507971652</v>
      </c>
    </row>
    <row r="256" spans="3:14">
      <c r="C256" s="86" t="s">
        <v>201</v>
      </c>
    </row>
  </sheetData>
  <mergeCells count="7">
    <mergeCell ref="C8:N10"/>
    <mergeCell ref="C210:C251"/>
    <mergeCell ref="C252:D254"/>
    <mergeCell ref="C14:E14"/>
    <mergeCell ref="C69:C191"/>
    <mergeCell ref="C192:C209"/>
    <mergeCell ref="C15:C68"/>
  </mergeCells>
  <pageMargins left="0.75" right="0.75" top="1" bottom="1" header="1" footer="1"/>
  <pageSetup orientation="portrait" horizontalDpi="300" verticalDpi="300" r:id="rId1"/>
  <headerFooter>
    <oddHeader>&amp;L&amp;C&amp;Z</oddHeader>
    <oddFooter>&amp;L&amp;C&amp;Z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X13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8" sqref="A8"/>
    </sheetView>
  </sheetViews>
  <sheetFormatPr baseColWidth="10" defaultColWidth="9.140625" defaultRowHeight="12.75"/>
  <cols>
    <col min="1" max="2" width="9.7109375" customWidth="1"/>
    <col min="3" max="3" width="31.42578125" customWidth="1"/>
    <col min="4" max="4" width="25.5703125" customWidth="1"/>
    <col min="5" max="12" width="16.7109375" customWidth="1"/>
    <col min="13" max="13" width="15.42578125" customWidth="1"/>
    <col min="14" max="14" width="12.7109375" customWidth="1"/>
    <col min="15" max="15" width="59.7109375" customWidth="1"/>
    <col min="16" max="18" width="12.7109375" customWidth="1"/>
  </cols>
  <sheetData>
    <row r="1" spans="3:13">
      <c r="C1" s="1"/>
    </row>
    <row r="5" spans="3:13">
      <c r="C5" s="1"/>
    </row>
    <row r="7" spans="3:13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3:13" ht="20.25" customHeight="1">
      <c r="C8" s="222" t="s">
        <v>215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3:13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3:13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3:13">
      <c r="C11" s="1"/>
    </row>
    <row r="12" spans="3:13">
      <c r="C12" s="1"/>
    </row>
    <row r="13" spans="3:13" ht="12.75" customHeight="1">
      <c r="C13" s="269" t="s">
        <v>223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</row>
    <row r="14" spans="3:13"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3:13"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</row>
    <row r="16" spans="3:13" ht="30" customHeight="1"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</row>
    <row r="17" spans="3:14"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6"/>
    </row>
    <row r="18" spans="3:14"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6"/>
    </row>
    <row r="19" spans="3:14">
      <c r="C19" s="1"/>
    </row>
    <row r="20" spans="3:14">
      <c r="C20" s="1"/>
      <c r="D20" s="277" t="s">
        <v>19</v>
      </c>
      <c r="E20" s="278"/>
      <c r="F20" s="278"/>
    </row>
    <row r="21" spans="3:14">
      <c r="C21" s="137" t="s">
        <v>64</v>
      </c>
      <c r="D21" s="139" t="s">
        <v>69</v>
      </c>
      <c r="E21" s="139" t="s">
        <v>20</v>
      </c>
      <c r="F21" s="139" t="s">
        <v>72</v>
      </c>
    </row>
    <row r="22" spans="3:14" ht="12.75" customHeight="1">
      <c r="C22" s="134" t="s">
        <v>88</v>
      </c>
      <c r="D22" s="153">
        <v>58.751494999999998</v>
      </c>
      <c r="E22" s="153">
        <v>15.379033</v>
      </c>
      <c r="F22" s="138">
        <v>0.26176411340681627</v>
      </c>
    </row>
    <row r="23" spans="3:14" ht="12.75" customHeight="1">
      <c r="C23" s="136" t="s">
        <v>89</v>
      </c>
      <c r="D23" s="153">
        <v>8.0385960000000001</v>
      </c>
      <c r="E23" s="153">
        <v>0.57306199999999996</v>
      </c>
      <c r="F23" s="138">
        <v>7.1288817101891916E-2</v>
      </c>
    </row>
    <row r="24" spans="3:14" ht="12.75" customHeight="1">
      <c r="C24" s="136" t="s">
        <v>90</v>
      </c>
      <c r="D24" s="153">
        <v>0.55943200000000004</v>
      </c>
      <c r="E24" s="153">
        <v>5.5467000000000002E-2</v>
      </c>
      <c r="F24" s="138">
        <v>9.9148779476325985E-2</v>
      </c>
    </row>
    <row r="25" spans="3:14" ht="12.75" customHeight="1">
      <c r="C25" s="154" t="s">
        <v>91</v>
      </c>
      <c r="D25" s="153">
        <v>0.15744900000000001</v>
      </c>
      <c r="E25" s="153">
        <v>0</v>
      </c>
      <c r="F25" s="138">
        <v>0</v>
      </c>
    </row>
    <row r="26" spans="3:14" ht="12.75" customHeight="1"/>
    <row r="27" spans="3:14" ht="12.75" customHeight="1"/>
    <row r="28" spans="3:14" ht="12.75" customHeight="1"/>
    <row r="29" spans="3:14" ht="12.75" customHeight="1"/>
    <row r="30" spans="3:14" ht="12.75" customHeight="1"/>
    <row r="31" spans="3:14" ht="12.75" customHeight="1"/>
    <row r="32" spans="3:14" ht="12.75" customHeight="1"/>
    <row r="33" spans="3:23" ht="12.75" customHeight="1"/>
    <row r="40" spans="3:23">
      <c r="C40" s="1"/>
    </row>
    <row r="41" spans="3:23">
      <c r="C41" s="1"/>
    </row>
    <row r="43" spans="3:23" ht="52.5" customHeight="1">
      <c r="C43" s="236" t="s">
        <v>64</v>
      </c>
      <c r="D43" s="237"/>
      <c r="E43" s="51" t="s">
        <v>105</v>
      </c>
      <c r="F43" s="51" t="s">
        <v>97</v>
      </c>
      <c r="G43" s="51" t="s">
        <v>104</v>
      </c>
      <c r="H43" s="51" t="s">
        <v>99</v>
      </c>
      <c r="I43" s="51" t="s">
        <v>100</v>
      </c>
      <c r="J43" s="51" t="s">
        <v>101</v>
      </c>
      <c r="K43" s="51" t="s">
        <v>102</v>
      </c>
      <c r="L43" s="51" t="s">
        <v>103</v>
      </c>
      <c r="M43" s="51" t="s">
        <v>19</v>
      </c>
    </row>
    <row r="44" spans="3:23" ht="20.100000000000001" customHeight="1">
      <c r="C44" s="273" t="s">
        <v>88</v>
      </c>
      <c r="D44" s="54" t="s">
        <v>69</v>
      </c>
      <c r="E44" s="65">
        <v>19676331</v>
      </c>
      <c r="F44" s="65">
        <v>7214478</v>
      </c>
      <c r="G44" s="65">
        <v>7997713</v>
      </c>
      <c r="H44" s="65">
        <v>5172011</v>
      </c>
      <c r="I44" s="65">
        <v>9904090</v>
      </c>
      <c r="J44" s="65">
        <v>3572943</v>
      </c>
      <c r="K44" s="65">
        <v>1933675</v>
      </c>
      <c r="L44" s="65">
        <v>3280254</v>
      </c>
      <c r="M44" s="171">
        <v>58751495</v>
      </c>
    </row>
    <row r="45" spans="3:23" ht="20.100000000000001" customHeight="1">
      <c r="C45" s="274"/>
      <c r="D45" s="25" t="s">
        <v>20</v>
      </c>
      <c r="E45" s="42">
        <v>5498933</v>
      </c>
      <c r="F45" s="42">
        <v>1731768</v>
      </c>
      <c r="G45" s="42">
        <v>1846475</v>
      </c>
      <c r="H45" s="42">
        <v>1611834</v>
      </c>
      <c r="I45" s="42">
        <v>2586601</v>
      </c>
      <c r="J45" s="42">
        <v>984849</v>
      </c>
      <c r="K45" s="42">
        <v>435907</v>
      </c>
      <c r="L45" s="42">
        <v>682666</v>
      </c>
      <c r="M45" s="171">
        <v>15379033</v>
      </c>
      <c r="P45" s="124"/>
      <c r="Q45" s="124"/>
      <c r="R45" s="124"/>
      <c r="S45" s="124"/>
      <c r="T45" s="124"/>
      <c r="U45" s="124"/>
      <c r="V45" s="124"/>
      <c r="W45" s="124"/>
    </row>
    <row r="46" spans="3:23" ht="20.100000000000001" customHeight="1">
      <c r="C46" s="275"/>
      <c r="D46" s="44" t="s">
        <v>72</v>
      </c>
      <c r="E46" s="66">
        <v>0.27950000000000003</v>
      </c>
      <c r="F46" s="66">
        <v>0.24</v>
      </c>
      <c r="G46" s="66">
        <v>0.23089999999999999</v>
      </c>
      <c r="H46" s="66">
        <v>0.31159999999999999</v>
      </c>
      <c r="I46" s="66">
        <v>0.26119999999999999</v>
      </c>
      <c r="J46" s="66">
        <v>0.27560000000000001</v>
      </c>
      <c r="K46" s="66">
        <v>0.22539999999999999</v>
      </c>
      <c r="L46" s="66">
        <v>0.20810000000000001</v>
      </c>
      <c r="M46" s="172">
        <v>0.26176411340681627</v>
      </c>
      <c r="P46" s="124"/>
      <c r="Q46" s="124"/>
      <c r="R46" s="124"/>
      <c r="S46" s="124"/>
      <c r="T46" s="124"/>
      <c r="U46" s="124"/>
      <c r="V46" s="124"/>
      <c r="W46" s="124"/>
    </row>
    <row r="47" spans="3:23" ht="20.100000000000001" customHeight="1">
      <c r="C47" s="276" t="s">
        <v>91</v>
      </c>
      <c r="D47" s="54" t="s">
        <v>69</v>
      </c>
      <c r="E47" s="67">
        <v>32400</v>
      </c>
      <c r="F47" s="67">
        <v>0</v>
      </c>
      <c r="G47" s="67">
        <v>0</v>
      </c>
      <c r="H47" s="67">
        <v>0</v>
      </c>
      <c r="I47" s="67">
        <v>0</v>
      </c>
      <c r="J47" s="67">
        <v>125049</v>
      </c>
      <c r="K47" s="67">
        <v>0</v>
      </c>
      <c r="L47" s="67">
        <v>0</v>
      </c>
      <c r="M47" s="171">
        <v>157449</v>
      </c>
      <c r="P47" s="162"/>
      <c r="Q47" s="162"/>
      <c r="R47" s="162"/>
      <c r="S47" s="162"/>
      <c r="T47" s="162"/>
      <c r="U47" s="162"/>
      <c r="V47" s="162"/>
      <c r="W47" s="162"/>
    </row>
    <row r="48" spans="3:23" ht="20.100000000000001" customHeight="1">
      <c r="C48" s="274"/>
      <c r="D48" s="25" t="s">
        <v>20</v>
      </c>
      <c r="E48" s="42"/>
      <c r="F48" s="42"/>
      <c r="G48" s="42"/>
      <c r="H48" s="42"/>
      <c r="I48" s="42"/>
      <c r="J48" s="42"/>
      <c r="K48" s="42"/>
      <c r="L48" s="42"/>
      <c r="M48" s="171">
        <v>0</v>
      </c>
      <c r="P48" s="124"/>
      <c r="U48" s="124"/>
    </row>
    <row r="49" spans="3:23" ht="20.100000000000001" customHeight="1">
      <c r="C49" s="275"/>
      <c r="D49" s="44" t="s">
        <v>72</v>
      </c>
      <c r="E49" s="66"/>
      <c r="F49" s="66"/>
      <c r="G49" s="66"/>
      <c r="H49" s="66"/>
      <c r="I49" s="66"/>
      <c r="J49" s="66"/>
      <c r="K49" s="66"/>
      <c r="L49" s="66"/>
      <c r="M49" s="172">
        <v>0</v>
      </c>
      <c r="P49" s="124"/>
      <c r="U49" s="124"/>
    </row>
    <row r="50" spans="3:23" ht="20.100000000000001" customHeight="1">
      <c r="C50" s="276" t="s">
        <v>89</v>
      </c>
      <c r="D50" s="54" t="s">
        <v>69</v>
      </c>
      <c r="E50" s="67">
        <v>2355210</v>
      </c>
      <c r="F50" s="67">
        <v>1211783</v>
      </c>
      <c r="G50" s="67">
        <v>700591</v>
      </c>
      <c r="H50" s="67">
        <v>533627</v>
      </c>
      <c r="I50" s="67">
        <v>1571603</v>
      </c>
      <c r="J50" s="67">
        <v>516885</v>
      </c>
      <c r="K50" s="67">
        <v>217516</v>
      </c>
      <c r="L50" s="67">
        <v>931381</v>
      </c>
      <c r="M50" s="171">
        <v>8038596</v>
      </c>
      <c r="P50" s="162"/>
      <c r="U50" s="162"/>
    </row>
    <row r="51" spans="3:23" ht="20.100000000000001" customHeight="1">
      <c r="C51" s="274"/>
      <c r="D51" s="25" t="s">
        <v>20</v>
      </c>
      <c r="E51" s="42">
        <v>277023</v>
      </c>
      <c r="F51" s="42">
        <v>44235</v>
      </c>
      <c r="G51" s="42">
        <v>51342</v>
      </c>
      <c r="H51" s="42">
        <v>21320</v>
      </c>
      <c r="I51" s="42">
        <v>118188</v>
      </c>
      <c r="J51" s="42">
        <v>60339</v>
      </c>
      <c r="K51" s="42">
        <v>0</v>
      </c>
      <c r="L51" s="42">
        <v>615</v>
      </c>
      <c r="M51" s="171">
        <v>573062</v>
      </c>
      <c r="P51" s="124"/>
      <c r="Q51" s="124"/>
      <c r="R51" s="124"/>
      <c r="S51" s="124"/>
      <c r="T51" s="124"/>
      <c r="U51" s="124"/>
      <c r="V51" s="124"/>
      <c r="W51" s="124"/>
    </row>
    <row r="52" spans="3:23" ht="20.100000000000001" customHeight="1">
      <c r="C52" s="275"/>
      <c r="D52" s="44" t="s">
        <v>72</v>
      </c>
      <c r="E52" s="66">
        <v>0.1176</v>
      </c>
      <c r="F52" s="66">
        <v>3.6499999999999998E-2</v>
      </c>
      <c r="G52" s="66">
        <v>7.3300000000000004E-2</v>
      </c>
      <c r="H52" s="66">
        <v>0.04</v>
      </c>
      <c r="I52" s="66">
        <v>7.5200000000000003E-2</v>
      </c>
      <c r="J52" s="66">
        <v>0.1167</v>
      </c>
      <c r="K52" s="66">
        <v>0</v>
      </c>
      <c r="L52" s="66">
        <v>6.9999999999999999E-4</v>
      </c>
      <c r="M52" s="172">
        <v>7.1288817101891916E-2</v>
      </c>
      <c r="P52" s="163"/>
      <c r="Q52" s="124"/>
      <c r="R52" s="124"/>
      <c r="S52" s="124"/>
      <c r="T52" s="124"/>
      <c r="U52" s="124"/>
      <c r="V52" s="124"/>
      <c r="W52" s="124"/>
    </row>
    <row r="53" spans="3:23" ht="20.100000000000001" customHeight="1">
      <c r="C53" s="276" t="s">
        <v>90</v>
      </c>
      <c r="D53" s="54" t="s">
        <v>69</v>
      </c>
      <c r="E53" s="67">
        <v>265424</v>
      </c>
      <c r="F53" s="67">
        <v>32100</v>
      </c>
      <c r="G53" s="67">
        <v>0</v>
      </c>
      <c r="H53" s="67">
        <v>94714</v>
      </c>
      <c r="I53" s="67">
        <v>0</v>
      </c>
      <c r="J53" s="67">
        <v>0</v>
      </c>
      <c r="K53" s="67">
        <v>0</v>
      </c>
      <c r="L53" s="67">
        <v>167194</v>
      </c>
      <c r="M53" s="171">
        <v>559432</v>
      </c>
      <c r="P53" s="164"/>
      <c r="Q53" s="162"/>
      <c r="R53" s="162"/>
      <c r="S53" s="162"/>
      <c r="T53" s="162"/>
      <c r="U53" s="162"/>
      <c r="V53" s="162"/>
      <c r="W53" s="162"/>
    </row>
    <row r="54" spans="3:23" ht="20.100000000000001" customHeight="1">
      <c r="C54" s="274"/>
      <c r="D54" s="25" t="s">
        <v>20</v>
      </c>
      <c r="E54" s="42">
        <v>31570</v>
      </c>
      <c r="F54" s="42">
        <v>1600</v>
      </c>
      <c r="G54" s="42">
        <v>0</v>
      </c>
      <c r="H54" s="42">
        <v>20807</v>
      </c>
      <c r="I54" s="42">
        <v>0</v>
      </c>
      <c r="J54" s="42">
        <v>0</v>
      </c>
      <c r="K54" s="42">
        <v>0</v>
      </c>
      <c r="L54" s="42">
        <v>1490</v>
      </c>
      <c r="M54" s="171">
        <v>55467</v>
      </c>
      <c r="P54" s="163"/>
      <c r="Q54" s="124"/>
      <c r="R54" s="124"/>
      <c r="S54" s="124"/>
      <c r="T54" s="124"/>
      <c r="U54" s="124"/>
      <c r="V54" s="162"/>
      <c r="W54" s="124"/>
    </row>
    <row r="55" spans="3:23" ht="20.100000000000001" customHeight="1">
      <c r="C55" s="275"/>
      <c r="D55" s="44" t="s">
        <v>72</v>
      </c>
      <c r="E55" s="96">
        <v>0.11890000000000001</v>
      </c>
      <c r="F55" s="66">
        <v>4.9799999999999997E-2</v>
      </c>
      <c r="G55" s="68" t="s">
        <v>76</v>
      </c>
      <c r="H55" s="68">
        <v>0.21970000000000001</v>
      </c>
      <c r="I55" s="66" t="s">
        <v>76</v>
      </c>
      <c r="J55" s="66" t="s">
        <v>76</v>
      </c>
      <c r="K55" s="68" t="s">
        <v>76</v>
      </c>
      <c r="L55" s="68">
        <v>8.8999999999999999E-3</v>
      </c>
      <c r="M55" s="172">
        <v>9.9148779476325985E-2</v>
      </c>
      <c r="P55" s="163"/>
      <c r="Q55" s="124"/>
      <c r="R55" s="124"/>
      <c r="S55" s="124"/>
      <c r="T55" s="124"/>
      <c r="U55" s="124"/>
      <c r="W55" s="124"/>
    </row>
    <row r="56" spans="3:23" ht="20.100000000000001" customHeight="1">
      <c r="C56" s="270" t="s">
        <v>80</v>
      </c>
      <c r="D56" s="69" t="s">
        <v>69</v>
      </c>
      <c r="E56" s="70">
        <v>22329365</v>
      </c>
      <c r="F56" s="70">
        <v>8458361</v>
      </c>
      <c r="G56" s="70">
        <v>8698304</v>
      </c>
      <c r="H56" s="70">
        <v>5800352</v>
      </c>
      <c r="I56" s="70">
        <v>11475693</v>
      </c>
      <c r="J56" s="70">
        <v>4214877</v>
      </c>
      <c r="K56" s="70">
        <v>2151191</v>
      </c>
      <c r="L56" s="70">
        <v>4378829</v>
      </c>
      <c r="M56" s="70">
        <v>67506972</v>
      </c>
      <c r="P56" s="162"/>
      <c r="Q56" s="162"/>
      <c r="R56" s="162"/>
      <c r="S56" s="162"/>
      <c r="T56" s="162"/>
      <c r="U56" s="162"/>
      <c r="W56" s="162"/>
    </row>
    <row r="57" spans="3:23" ht="20.100000000000001" customHeight="1">
      <c r="C57" s="271"/>
      <c r="D57" s="26" t="s">
        <v>20</v>
      </c>
      <c r="E57" s="43">
        <v>5807526</v>
      </c>
      <c r="F57" s="43">
        <v>1777603</v>
      </c>
      <c r="G57" s="43">
        <v>1897817</v>
      </c>
      <c r="H57" s="43">
        <v>1653961</v>
      </c>
      <c r="I57" s="43">
        <v>2704789</v>
      </c>
      <c r="J57" s="43">
        <v>1045188</v>
      </c>
      <c r="K57" s="43">
        <v>435907</v>
      </c>
      <c r="L57" s="43">
        <v>684771</v>
      </c>
      <c r="M57" s="43">
        <v>16007562</v>
      </c>
      <c r="P57" s="124"/>
      <c r="Q57" s="124"/>
      <c r="R57" s="124"/>
      <c r="S57" s="124"/>
      <c r="T57" s="124"/>
      <c r="U57" s="124"/>
      <c r="V57" s="124"/>
      <c r="W57" s="124"/>
    </row>
    <row r="58" spans="3:23" ht="20.100000000000001" customHeight="1">
      <c r="C58" s="272"/>
      <c r="D58" s="71" t="s">
        <v>72</v>
      </c>
      <c r="E58" s="72">
        <v>0.26008469116788585</v>
      </c>
      <c r="F58" s="72">
        <v>0.21015927317360894</v>
      </c>
      <c r="G58" s="72">
        <v>0.21818241808977934</v>
      </c>
      <c r="H58" s="72">
        <v>0.28514838409806853</v>
      </c>
      <c r="I58" s="72">
        <v>0.23569722543117874</v>
      </c>
      <c r="J58" s="72">
        <v>0.24797591958199491</v>
      </c>
      <c r="K58" s="72">
        <v>0.20263519138932806</v>
      </c>
      <c r="L58" s="72">
        <v>0.15638221999534579</v>
      </c>
      <c r="M58" s="72">
        <v>0.23712457433285558</v>
      </c>
      <c r="P58" s="124"/>
      <c r="Q58" s="124"/>
      <c r="R58" s="124"/>
      <c r="S58" s="124"/>
      <c r="T58" s="124"/>
      <c r="U58" s="124"/>
      <c r="V58" s="124"/>
      <c r="W58" s="124"/>
    </row>
    <row r="59" spans="3:23">
      <c r="P59" s="162"/>
      <c r="Q59" s="162"/>
      <c r="R59" s="162"/>
      <c r="S59" s="162"/>
      <c r="T59" s="162"/>
      <c r="U59" s="162"/>
      <c r="V59" s="162"/>
      <c r="W59" s="162"/>
    </row>
    <row r="60" spans="3:23">
      <c r="C60" s="86" t="s">
        <v>201</v>
      </c>
      <c r="P60" s="162"/>
      <c r="Q60" s="162"/>
      <c r="R60" s="162"/>
      <c r="S60" s="162"/>
      <c r="T60" s="162"/>
      <c r="U60" s="162"/>
      <c r="V60" s="162"/>
      <c r="W60" s="162"/>
    </row>
    <row r="63" spans="3:23" ht="30" customHeight="1">
      <c r="C63" s="281" t="s">
        <v>86</v>
      </c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3:23" ht="42.75" customHeight="1">
      <c r="C64" s="279" t="s">
        <v>64</v>
      </c>
      <c r="D64" s="280"/>
      <c r="E64" s="51" t="s">
        <v>105</v>
      </c>
      <c r="F64" s="51" t="s">
        <v>97</v>
      </c>
      <c r="G64" s="51" t="s">
        <v>104</v>
      </c>
      <c r="H64" s="51" t="s">
        <v>99</v>
      </c>
      <c r="I64" s="51" t="s">
        <v>100</v>
      </c>
      <c r="J64" s="51" t="s">
        <v>101</v>
      </c>
      <c r="K64" s="51" t="s">
        <v>102</v>
      </c>
      <c r="L64" s="51" t="s">
        <v>103</v>
      </c>
      <c r="M64" s="135" t="s">
        <v>19</v>
      </c>
    </row>
    <row r="65" spans="3:24" ht="15" customHeight="1">
      <c r="C65" s="273" t="s">
        <v>88</v>
      </c>
      <c r="D65" s="54" t="s">
        <v>69</v>
      </c>
      <c r="E65" s="65">
        <v>3523716</v>
      </c>
      <c r="F65" s="65">
        <v>778030</v>
      </c>
      <c r="G65" s="65">
        <v>1046644</v>
      </c>
      <c r="H65" s="65">
        <v>1294895</v>
      </c>
      <c r="I65" s="65">
        <v>2167447</v>
      </c>
      <c r="J65" s="65">
        <v>947397</v>
      </c>
      <c r="K65" s="65">
        <v>265486</v>
      </c>
      <c r="L65" s="65">
        <v>882661</v>
      </c>
      <c r="M65" s="171">
        <v>10906276</v>
      </c>
      <c r="Q65" s="124"/>
      <c r="R65" s="124"/>
      <c r="S65" s="124"/>
      <c r="T65" s="124"/>
      <c r="U65" s="124"/>
      <c r="V65" s="124"/>
      <c r="W65" s="124"/>
      <c r="X65" s="124"/>
    </row>
    <row r="66" spans="3:24" ht="15" customHeight="1">
      <c r="C66" s="274"/>
      <c r="D66" s="25" t="s">
        <v>20</v>
      </c>
      <c r="E66" s="42">
        <v>1046504</v>
      </c>
      <c r="F66" s="42">
        <v>138007</v>
      </c>
      <c r="G66" s="42">
        <v>222152</v>
      </c>
      <c r="H66" s="42">
        <v>277250</v>
      </c>
      <c r="I66" s="42">
        <v>370573</v>
      </c>
      <c r="J66" s="42">
        <v>174690</v>
      </c>
      <c r="K66" s="42">
        <v>53180</v>
      </c>
      <c r="L66" s="42">
        <v>69533</v>
      </c>
      <c r="M66" s="173">
        <v>2351889</v>
      </c>
      <c r="Q66" s="124"/>
      <c r="R66" s="124"/>
      <c r="S66" s="124"/>
      <c r="T66" s="124"/>
      <c r="U66" s="124"/>
      <c r="V66" s="124"/>
      <c r="W66" s="124"/>
      <c r="X66" s="124"/>
    </row>
    <row r="67" spans="3:24" ht="15" customHeight="1">
      <c r="C67" s="275"/>
      <c r="D67" s="44" t="s">
        <v>72</v>
      </c>
      <c r="E67" s="66">
        <v>0.29699999999999999</v>
      </c>
      <c r="F67" s="66">
        <v>0.1774</v>
      </c>
      <c r="G67" s="66">
        <v>0.21229999999999999</v>
      </c>
      <c r="H67" s="66">
        <v>0.21410000000000001</v>
      </c>
      <c r="I67" s="66">
        <v>0.17100000000000001</v>
      </c>
      <c r="J67" s="66">
        <v>0.18440000000000001</v>
      </c>
      <c r="K67" s="66">
        <v>0.20030000000000001</v>
      </c>
      <c r="L67" s="66">
        <v>7.8799999999999995E-2</v>
      </c>
      <c r="M67" s="172">
        <v>0.21564546871911183</v>
      </c>
      <c r="P67" s="124"/>
      <c r="Q67" s="162"/>
      <c r="R67" s="162"/>
      <c r="S67" s="162"/>
      <c r="T67" s="162"/>
      <c r="U67" s="162"/>
      <c r="V67" s="162"/>
      <c r="W67" s="162"/>
      <c r="X67" s="162"/>
    </row>
    <row r="68" spans="3:24" ht="15" customHeight="1">
      <c r="C68" s="276" t="s">
        <v>91</v>
      </c>
      <c r="D68" s="54" t="s">
        <v>69</v>
      </c>
      <c r="E68" s="67">
        <v>32400</v>
      </c>
      <c r="F68" s="67">
        <v>0</v>
      </c>
      <c r="G68" s="67">
        <v>0</v>
      </c>
      <c r="H68" s="67">
        <v>0</v>
      </c>
      <c r="I68" s="67">
        <v>0</v>
      </c>
      <c r="J68" s="67">
        <v>125049</v>
      </c>
      <c r="K68" s="67">
        <v>0</v>
      </c>
      <c r="L68" s="67">
        <v>0</v>
      </c>
      <c r="M68" s="171">
        <v>157449</v>
      </c>
      <c r="P68" s="124"/>
      <c r="Q68" s="124"/>
      <c r="R68" s="124"/>
      <c r="S68" s="124"/>
      <c r="T68" s="124"/>
      <c r="U68" s="124"/>
      <c r="V68" s="124"/>
      <c r="W68" s="124"/>
    </row>
    <row r="69" spans="3:24" ht="15" customHeight="1">
      <c r="C69" s="274"/>
      <c r="D69" s="25" t="s">
        <v>20</v>
      </c>
      <c r="E69" s="42"/>
      <c r="F69" s="42"/>
      <c r="G69" s="42"/>
      <c r="H69" s="42"/>
      <c r="I69" s="42"/>
      <c r="J69" s="42"/>
      <c r="K69" s="42"/>
      <c r="L69" s="42"/>
      <c r="M69" s="173">
        <v>0</v>
      </c>
      <c r="P69" s="162"/>
      <c r="Q69" s="124"/>
      <c r="R69" s="162"/>
      <c r="S69" s="162"/>
      <c r="T69" s="162"/>
      <c r="U69" s="162"/>
      <c r="V69" s="124"/>
      <c r="W69" s="162"/>
    </row>
    <row r="70" spans="3:24" ht="15" customHeight="1">
      <c r="C70" s="275"/>
      <c r="D70" s="44" t="s">
        <v>72</v>
      </c>
      <c r="E70" s="66"/>
      <c r="F70" s="66"/>
      <c r="G70" s="66"/>
      <c r="H70" s="66"/>
      <c r="I70" s="66"/>
      <c r="J70" s="66"/>
      <c r="K70" s="66"/>
      <c r="L70" s="66"/>
      <c r="M70" s="172">
        <v>0</v>
      </c>
      <c r="P70" s="124"/>
      <c r="Q70" s="162"/>
      <c r="U70" s="124"/>
      <c r="V70" s="162"/>
    </row>
    <row r="71" spans="3:24" ht="15" customHeight="1">
      <c r="C71" s="276" t="s">
        <v>89</v>
      </c>
      <c r="D71" s="54" t="s">
        <v>69</v>
      </c>
      <c r="E71" s="67">
        <v>2342710</v>
      </c>
      <c r="F71" s="67">
        <v>1211783</v>
      </c>
      <c r="G71" s="67">
        <v>700591</v>
      </c>
      <c r="H71" s="67">
        <v>527616</v>
      </c>
      <c r="I71" s="67">
        <v>1486103</v>
      </c>
      <c r="J71" s="67">
        <v>516885</v>
      </c>
      <c r="K71" s="67">
        <v>217516</v>
      </c>
      <c r="L71" s="67">
        <v>818381</v>
      </c>
      <c r="M71" s="171">
        <v>7821585</v>
      </c>
      <c r="P71" s="124"/>
      <c r="Q71" s="124"/>
      <c r="R71" s="124"/>
      <c r="S71" s="124"/>
      <c r="T71" s="124"/>
      <c r="U71" s="124"/>
      <c r="V71" s="124"/>
      <c r="W71" s="124"/>
      <c r="X71" s="124"/>
    </row>
    <row r="72" spans="3:24" ht="15" customHeight="1">
      <c r="C72" s="274"/>
      <c r="D72" s="25" t="s">
        <v>20</v>
      </c>
      <c r="E72" s="42">
        <v>277023</v>
      </c>
      <c r="F72" s="42">
        <v>44235</v>
      </c>
      <c r="G72" s="42">
        <v>51342</v>
      </c>
      <c r="H72" s="42">
        <v>21320</v>
      </c>
      <c r="I72" s="42">
        <v>118188</v>
      </c>
      <c r="J72" s="42">
        <v>60339</v>
      </c>
      <c r="K72" s="42">
        <v>0</v>
      </c>
      <c r="L72" s="42">
        <v>615</v>
      </c>
      <c r="M72" s="173">
        <v>573062</v>
      </c>
      <c r="P72" s="124"/>
      <c r="Q72" s="124"/>
      <c r="R72" s="124"/>
      <c r="S72" s="124"/>
      <c r="T72" s="124"/>
      <c r="U72" s="124"/>
      <c r="V72" s="124"/>
      <c r="W72" s="124"/>
      <c r="X72" s="124"/>
    </row>
    <row r="73" spans="3:24" ht="15" customHeight="1">
      <c r="C73" s="275"/>
      <c r="D73" s="44" t="s">
        <v>72</v>
      </c>
      <c r="E73" s="66">
        <v>0.1182</v>
      </c>
      <c r="F73" s="66">
        <v>3.6499999999999998E-2</v>
      </c>
      <c r="G73" s="66">
        <v>7.3300000000000004E-2</v>
      </c>
      <c r="H73" s="66">
        <v>4.0399999999999998E-2</v>
      </c>
      <c r="I73" s="66">
        <v>7.9500000000000001E-2</v>
      </c>
      <c r="J73" s="66">
        <v>0.1167</v>
      </c>
      <c r="K73" s="66">
        <v>0</v>
      </c>
      <c r="L73" s="66">
        <v>8.0000000000000004E-4</v>
      </c>
      <c r="M73" s="172">
        <v>7.3266735578530445E-2</v>
      </c>
      <c r="P73" s="162"/>
      <c r="Q73" s="162"/>
      <c r="R73" s="162"/>
      <c r="S73" s="162"/>
      <c r="T73" s="162"/>
      <c r="U73" s="162"/>
      <c r="V73" s="162"/>
      <c r="W73" s="162"/>
      <c r="X73" s="162"/>
    </row>
    <row r="74" spans="3:24" ht="15" customHeight="1">
      <c r="C74" s="276" t="s">
        <v>90</v>
      </c>
      <c r="D74" s="54" t="s">
        <v>69</v>
      </c>
      <c r="E74" s="67">
        <v>265424</v>
      </c>
      <c r="F74" s="67">
        <v>27500</v>
      </c>
      <c r="G74" s="67">
        <v>0</v>
      </c>
      <c r="H74" s="67">
        <v>78770</v>
      </c>
      <c r="I74" s="67">
        <v>0</v>
      </c>
      <c r="J74" s="67">
        <v>0</v>
      </c>
      <c r="K74" s="67">
        <v>0</v>
      </c>
      <c r="L74" s="67">
        <v>100194</v>
      </c>
      <c r="M74" s="171">
        <v>471888</v>
      </c>
      <c r="P74" s="124"/>
      <c r="Q74" s="124"/>
      <c r="R74" s="124"/>
      <c r="S74" s="124"/>
      <c r="T74" s="124"/>
      <c r="U74" s="124"/>
      <c r="V74" s="124"/>
      <c r="W74" s="124"/>
      <c r="X74" s="124"/>
    </row>
    <row r="75" spans="3:24" ht="15" customHeight="1">
      <c r="C75" s="274"/>
      <c r="D75" s="25" t="s">
        <v>20</v>
      </c>
      <c r="E75" s="42">
        <v>31570</v>
      </c>
      <c r="F75" s="42">
        <v>0</v>
      </c>
      <c r="G75" s="42">
        <v>0</v>
      </c>
      <c r="H75" s="42">
        <v>20807</v>
      </c>
      <c r="I75" s="42">
        <v>0</v>
      </c>
      <c r="J75" s="42">
        <v>0</v>
      </c>
      <c r="K75" s="42">
        <v>0</v>
      </c>
      <c r="L75" s="42">
        <v>1490</v>
      </c>
      <c r="M75" s="173">
        <v>53867</v>
      </c>
      <c r="P75" s="124"/>
      <c r="Q75" s="124"/>
      <c r="R75" s="124"/>
      <c r="S75" s="124"/>
      <c r="T75" s="124"/>
      <c r="U75" s="124"/>
      <c r="V75" s="124"/>
      <c r="W75" s="124"/>
      <c r="X75" s="124"/>
    </row>
    <row r="76" spans="3:24" ht="15" customHeight="1">
      <c r="C76" s="275"/>
      <c r="D76" s="44" t="s">
        <v>72</v>
      </c>
      <c r="E76" s="66">
        <v>0.11890000000000001</v>
      </c>
      <c r="F76" s="66">
        <v>0</v>
      </c>
      <c r="G76" s="66" t="s">
        <v>76</v>
      </c>
      <c r="H76" s="66">
        <v>0.2641</v>
      </c>
      <c r="I76" s="66" t="s">
        <v>76</v>
      </c>
      <c r="J76" s="66" t="s">
        <v>76</v>
      </c>
      <c r="K76" s="66" t="s">
        <v>76</v>
      </c>
      <c r="L76" s="66">
        <v>1.49E-2</v>
      </c>
      <c r="M76" s="172">
        <v>0.11415208693588309</v>
      </c>
      <c r="P76" s="124"/>
      <c r="Q76" s="162"/>
      <c r="R76" s="162"/>
      <c r="S76" s="162"/>
      <c r="T76" s="162"/>
      <c r="U76" s="162"/>
      <c r="V76" s="162"/>
      <c r="W76" s="124"/>
      <c r="X76" s="162"/>
    </row>
    <row r="77" spans="3:24" ht="15">
      <c r="C77" s="270" t="s">
        <v>80</v>
      </c>
      <c r="D77" s="69" t="s">
        <v>69</v>
      </c>
      <c r="E77" s="70">
        <v>6164250</v>
      </c>
      <c r="F77" s="70">
        <v>2017313</v>
      </c>
      <c r="G77" s="70">
        <v>1747235</v>
      </c>
      <c r="H77" s="70">
        <v>1901281</v>
      </c>
      <c r="I77" s="70">
        <v>3653550</v>
      </c>
      <c r="J77" s="70">
        <v>1589331</v>
      </c>
      <c r="K77" s="70">
        <v>483002</v>
      </c>
      <c r="L77" s="70">
        <v>1801236</v>
      </c>
      <c r="M77" s="70">
        <v>19357198</v>
      </c>
      <c r="P77" s="162"/>
      <c r="Q77" s="124"/>
      <c r="R77" s="124"/>
      <c r="S77" s="124"/>
      <c r="T77" s="124"/>
      <c r="U77" s="124"/>
      <c r="V77" s="124"/>
      <c r="W77" s="124"/>
      <c r="X77" s="124"/>
    </row>
    <row r="78" spans="3:24" ht="15">
      <c r="C78" s="271"/>
      <c r="D78" s="26" t="s">
        <v>20</v>
      </c>
      <c r="E78" s="43">
        <v>1355097</v>
      </c>
      <c r="F78" s="43">
        <v>182242</v>
      </c>
      <c r="G78" s="43">
        <v>273494</v>
      </c>
      <c r="H78" s="43">
        <v>319377</v>
      </c>
      <c r="I78" s="43">
        <v>488761</v>
      </c>
      <c r="J78" s="43">
        <v>235029</v>
      </c>
      <c r="K78" s="43">
        <v>53180</v>
      </c>
      <c r="L78" s="43">
        <v>71638</v>
      </c>
      <c r="M78" s="43">
        <v>2978818</v>
      </c>
      <c r="Q78" s="124"/>
      <c r="R78" s="124"/>
      <c r="S78" s="124"/>
      <c r="T78" s="124"/>
      <c r="U78" s="124"/>
      <c r="V78" s="124"/>
      <c r="W78" s="124"/>
      <c r="X78" s="124"/>
    </row>
    <row r="79" spans="3:24" ht="15">
      <c r="C79" s="272"/>
      <c r="D79" s="71" t="s">
        <v>72</v>
      </c>
      <c r="E79" s="72">
        <v>0.2198316096848765</v>
      </c>
      <c r="F79" s="72">
        <v>9.0338980614312211E-2</v>
      </c>
      <c r="G79" s="72">
        <v>0.15652960248621392</v>
      </c>
      <c r="H79" s="72">
        <v>0.16797990407519983</v>
      </c>
      <c r="I79" s="72">
        <v>0.13377701139987136</v>
      </c>
      <c r="J79" s="72">
        <v>0.14787920200386201</v>
      </c>
      <c r="K79" s="72">
        <v>0.11010306375542958</v>
      </c>
      <c r="L79" s="72">
        <v>3.9771579071259958E-2</v>
      </c>
      <c r="M79" s="72">
        <v>0.153886838374025</v>
      </c>
      <c r="Q79" s="162"/>
      <c r="R79" s="162"/>
      <c r="S79" s="162"/>
      <c r="T79" s="162"/>
      <c r="U79" s="162"/>
      <c r="V79" s="162"/>
      <c r="W79" s="162"/>
      <c r="X79" s="162"/>
    </row>
    <row r="81" spans="3:23">
      <c r="C81" s="86" t="s">
        <v>201</v>
      </c>
    </row>
    <row r="82" spans="3:23" ht="22.5" customHeight="1">
      <c r="C82" s="281" t="s">
        <v>87</v>
      </c>
      <c r="D82" s="282"/>
      <c r="E82" s="282"/>
      <c r="F82" s="282"/>
      <c r="G82" s="282"/>
      <c r="H82" s="282"/>
      <c r="I82" s="282"/>
      <c r="J82" s="282"/>
      <c r="K82" s="282"/>
      <c r="L82" s="282"/>
      <c r="M82" s="282"/>
    </row>
    <row r="83" spans="3:23" ht="39" customHeight="1">
      <c r="C83" s="279" t="s">
        <v>64</v>
      </c>
      <c r="D83" s="280"/>
      <c r="E83" s="51" t="s">
        <v>105</v>
      </c>
      <c r="F83" s="51" t="s">
        <v>97</v>
      </c>
      <c r="G83" s="51" t="s">
        <v>104</v>
      </c>
      <c r="H83" s="51" t="s">
        <v>99</v>
      </c>
      <c r="I83" s="51" t="s">
        <v>100</v>
      </c>
      <c r="J83" s="51" t="s">
        <v>101</v>
      </c>
      <c r="K83" s="51" t="s">
        <v>102</v>
      </c>
      <c r="L83" s="51" t="s">
        <v>103</v>
      </c>
      <c r="M83" s="135" t="s">
        <v>19</v>
      </c>
    </row>
    <row r="84" spans="3:23" ht="15">
      <c r="C84" s="273" t="s">
        <v>88</v>
      </c>
      <c r="D84" s="54" t="s">
        <v>69</v>
      </c>
      <c r="E84" s="65"/>
      <c r="F84" s="65"/>
      <c r="G84" s="65"/>
      <c r="H84" s="65"/>
      <c r="I84" s="65"/>
      <c r="J84" s="65"/>
      <c r="K84" s="65"/>
      <c r="L84" s="65"/>
      <c r="M84" s="171">
        <v>0</v>
      </c>
      <c r="Q84" s="124"/>
      <c r="R84" s="124"/>
      <c r="S84" s="124"/>
      <c r="T84" s="124"/>
      <c r="U84" s="124"/>
      <c r="W84" s="124"/>
    </row>
    <row r="85" spans="3:23" ht="15">
      <c r="C85" s="274"/>
      <c r="D85" s="25" t="s">
        <v>20</v>
      </c>
      <c r="E85" s="42"/>
      <c r="F85" s="42"/>
      <c r="G85" s="42"/>
      <c r="H85" s="42"/>
      <c r="I85" s="42"/>
      <c r="J85" s="42"/>
      <c r="K85" s="42"/>
      <c r="L85" s="42"/>
      <c r="M85" s="173">
        <v>0</v>
      </c>
      <c r="Q85" s="124"/>
      <c r="R85" s="124"/>
      <c r="S85" s="124"/>
      <c r="T85" s="124"/>
      <c r="U85" s="124"/>
    </row>
    <row r="86" spans="3:23" ht="15">
      <c r="C86" s="275"/>
      <c r="D86" s="44" t="s">
        <v>72</v>
      </c>
      <c r="E86" s="66"/>
      <c r="F86" s="66"/>
      <c r="G86" s="66"/>
      <c r="H86" s="66"/>
      <c r="I86" s="66"/>
      <c r="J86" s="66"/>
      <c r="K86" s="66"/>
      <c r="L86" s="66"/>
      <c r="M86" s="172">
        <v>0</v>
      </c>
      <c r="Q86" s="162"/>
      <c r="R86" s="162"/>
      <c r="S86" s="162"/>
      <c r="T86" s="162"/>
      <c r="U86" s="162"/>
      <c r="W86" s="162"/>
    </row>
    <row r="87" spans="3:23" ht="15">
      <c r="C87" s="276" t="s">
        <v>89</v>
      </c>
      <c r="D87" s="54" t="s">
        <v>69</v>
      </c>
      <c r="E87" s="67">
        <v>12500</v>
      </c>
      <c r="F87" s="67">
        <v>0</v>
      </c>
      <c r="G87" s="67"/>
      <c r="H87" s="67">
        <v>6011</v>
      </c>
      <c r="I87" s="67">
        <v>85500</v>
      </c>
      <c r="J87" s="67"/>
      <c r="K87" s="67"/>
      <c r="L87" s="67">
        <v>113000</v>
      </c>
      <c r="M87" s="171">
        <v>217011</v>
      </c>
      <c r="P87" s="124"/>
      <c r="Q87" s="124"/>
      <c r="R87" s="124"/>
      <c r="S87" s="124"/>
      <c r="T87" s="124"/>
      <c r="U87" s="124"/>
      <c r="V87" s="124"/>
      <c r="W87" s="124"/>
    </row>
    <row r="88" spans="3:23" ht="15">
      <c r="C88" s="274"/>
      <c r="D88" s="25" t="s">
        <v>20</v>
      </c>
      <c r="E88" s="42"/>
      <c r="F88" s="42"/>
      <c r="G88" s="42"/>
      <c r="H88" s="42"/>
      <c r="I88" s="42"/>
      <c r="J88" s="42"/>
      <c r="K88" s="42"/>
      <c r="L88" s="42"/>
      <c r="M88" s="173">
        <v>0</v>
      </c>
      <c r="P88" s="124"/>
      <c r="Q88" s="124"/>
      <c r="R88" s="124"/>
      <c r="S88" s="124"/>
      <c r="T88" s="124"/>
      <c r="U88" s="124"/>
      <c r="V88" s="124"/>
    </row>
    <row r="89" spans="3:23" ht="15">
      <c r="C89" s="275"/>
      <c r="D89" s="44" t="s">
        <v>72</v>
      </c>
      <c r="E89" s="66"/>
      <c r="F89" s="66"/>
      <c r="G89" s="66"/>
      <c r="H89" s="66"/>
      <c r="I89" s="66"/>
      <c r="J89" s="66"/>
      <c r="K89" s="66"/>
      <c r="L89" s="66"/>
      <c r="M89" s="172">
        <v>0</v>
      </c>
      <c r="P89" s="162"/>
      <c r="Q89" s="162"/>
      <c r="R89" s="162"/>
      <c r="S89" s="162"/>
      <c r="T89" s="162"/>
      <c r="U89" s="162"/>
      <c r="V89" s="162"/>
      <c r="W89" s="162"/>
    </row>
    <row r="90" spans="3:23" ht="15">
      <c r="C90" s="276" t="s">
        <v>90</v>
      </c>
      <c r="D90" s="54" t="s">
        <v>69</v>
      </c>
      <c r="E90" s="67">
        <v>0</v>
      </c>
      <c r="F90" s="67">
        <v>4600</v>
      </c>
      <c r="G90" s="67"/>
      <c r="H90" s="67">
        <v>15944</v>
      </c>
      <c r="I90" s="67">
        <v>0</v>
      </c>
      <c r="J90" s="67"/>
      <c r="K90" s="67"/>
      <c r="L90" s="67">
        <v>67000</v>
      </c>
      <c r="M90" s="171">
        <v>87544</v>
      </c>
      <c r="P90" s="124"/>
      <c r="Q90" s="124"/>
      <c r="R90" s="124"/>
      <c r="S90" s="124"/>
      <c r="W90" s="124"/>
    </row>
    <row r="91" spans="3:23" ht="15">
      <c r="C91" s="274"/>
      <c r="D91" s="25" t="s">
        <v>20</v>
      </c>
      <c r="E91" s="42">
        <v>0</v>
      </c>
      <c r="F91" s="42">
        <v>1600</v>
      </c>
      <c r="G91" s="42"/>
      <c r="H91" s="42">
        <v>0</v>
      </c>
      <c r="I91" s="42">
        <v>0</v>
      </c>
      <c r="J91" s="42"/>
      <c r="K91" s="42"/>
      <c r="L91" s="42">
        <v>0</v>
      </c>
      <c r="M91" s="173">
        <v>1600</v>
      </c>
      <c r="P91" s="124"/>
      <c r="Q91" s="124"/>
      <c r="R91" s="124"/>
      <c r="S91" s="124"/>
    </row>
    <row r="92" spans="3:23" ht="15">
      <c r="C92" s="275"/>
      <c r="D92" s="44" t="s">
        <v>72</v>
      </c>
      <c r="E92" s="66" t="s">
        <v>76</v>
      </c>
      <c r="F92" s="66">
        <v>0.3478</v>
      </c>
      <c r="G92" s="66"/>
      <c r="H92" s="66">
        <v>0</v>
      </c>
      <c r="I92" s="66" t="s">
        <v>76</v>
      </c>
      <c r="J92" s="66"/>
      <c r="K92" s="66"/>
      <c r="L92" s="66">
        <v>0</v>
      </c>
      <c r="M92" s="172">
        <v>1.8276523805172255E-2</v>
      </c>
      <c r="P92" s="162"/>
      <c r="Q92" s="162"/>
      <c r="R92" s="162"/>
      <c r="S92" s="162"/>
      <c r="W92" s="162"/>
    </row>
    <row r="93" spans="3:23" ht="15">
      <c r="C93" s="270" t="s">
        <v>80</v>
      </c>
      <c r="D93" s="69" t="s">
        <v>69</v>
      </c>
      <c r="E93" s="70">
        <v>12500</v>
      </c>
      <c r="F93" s="70">
        <v>4600</v>
      </c>
      <c r="G93" s="70">
        <v>0</v>
      </c>
      <c r="H93" s="70">
        <v>21955</v>
      </c>
      <c r="I93" s="70">
        <v>85500</v>
      </c>
      <c r="J93" s="70">
        <v>0</v>
      </c>
      <c r="K93" s="70">
        <v>0</v>
      </c>
      <c r="L93" s="70">
        <v>180000</v>
      </c>
      <c r="M93" s="70">
        <v>304555</v>
      </c>
      <c r="P93" s="124"/>
      <c r="Q93" s="124"/>
      <c r="R93" s="124"/>
      <c r="S93" s="124"/>
      <c r="T93" s="124"/>
      <c r="U93" s="124"/>
      <c r="V93" s="124"/>
      <c r="W93" s="124"/>
    </row>
    <row r="94" spans="3:23" ht="15">
      <c r="C94" s="271"/>
      <c r="D94" s="26" t="s">
        <v>20</v>
      </c>
      <c r="E94" s="43">
        <v>0</v>
      </c>
      <c r="F94" s="43">
        <v>1600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1600</v>
      </c>
      <c r="P94" s="124"/>
      <c r="Q94" s="124"/>
      <c r="R94" s="124"/>
      <c r="S94" s="124"/>
      <c r="T94" s="124"/>
      <c r="U94" s="124"/>
      <c r="V94" s="124"/>
    </row>
    <row r="95" spans="3:23" ht="15">
      <c r="C95" s="272"/>
      <c r="D95" s="71" t="s">
        <v>72</v>
      </c>
      <c r="E95" s="72">
        <v>0</v>
      </c>
      <c r="F95" s="72">
        <v>0.34782608695652173</v>
      </c>
      <c r="G95" s="72" t="s">
        <v>229</v>
      </c>
      <c r="H95" s="72">
        <v>0</v>
      </c>
      <c r="I95" s="72">
        <v>0</v>
      </c>
      <c r="J95" s="72" t="s">
        <v>229</v>
      </c>
      <c r="K95" s="72" t="s">
        <v>229</v>
      </c>
      <c r="L95" s="72">
        <v>0</v>
      </c>
      <c r="M95" s="72">
        <v>5.253566679253337E-3</v>
      </c>
      <c r="P95" s="162"/>
      <c r="Q95" s="162"/>
      <c r="R95" s="162"/>
      <c r="S95" s="162"/>
      <c r="T95" s="162"/>
      <c r="U95" s="162"/>
      <c r="V95" s="162"/>
      <c r="W95" s="162"/>
    </row>
    <row r="97" spans="3:12">
      <c r="C97" s="86" t="s">
        <v>201</v>
      </c>
    </row>
    <row r="101" spans="3:12" ht="27.75" customHeight="1">
      <c r="C101" s="268" t="s">
        <v>222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3" spans="3:12" ht="48.75" customHeight="1">
      <c r="C103" s="99" t="s">
        <v>64</v>
      </c>
      <c r="D103" s="100"/>
      <c r="E103" s="97" t="s">
        <v>58</v>
      </c>
      <c r="F103" s="97" t="s">
        <v>59</v>
      </c>
      <c r="G103" s="97" t="s">
        <v>60</v>
      </c>
      <c r="H103" s="97" t="s">
        <v>61</v>
      </c>
      <c r="I103" s="97" t="s">
        <v>51</v>
      </c>
      <c r="J103" s="97" t="s">
        <v>52</v>
      </c>
      <c r="K103" s="97" t="s">
        <v>53</v>
      </c>
      <c r="L103" s="97" t="s">
        <v>19</v>
      </c>
    </row>
    <row r="104" spans="3:12" ht="15">
      <c r="C104" s="146" t="s">
        <v>88</v>
      </c>
      <c r="D104" s="145"/>
      <c r="E104" s="98">
        <v>0.88118632124111007</v>
      </c>
      <c r="F104" s="98">
        <v>0.85294042190916186</v>
      </c>
      <c r="G104" s="98">
        <v>0.91945659751602149</v>
      </c>
      <c r="H104" s="98">
        <v>0.89167191922145417</v>
      </c>
      <c r="I104" s="98">
        <v>0.86304940363950133</v>
      </c>
      <c r="J104" s="98">
        <v>0.84769804670456572</v>
      </c>
      <c r="K104" s="98">
        <v>0.89888578001674424</v>
      </c>
      <c r="L104" s="101">
        <v>0.87030262592728935</v>
      </c>
    </row>
    <row r="105" spans="3:12" ht="15" customHeight="1">
      <c r="C105" s="146" t="s">
        <v>91</v>
      </c>
      <c r="D105" s="145"/>
      <c r="E105" s="98">
        <v>1.4510040925928703E-3</v>
      </c>
      <c r="F105" s="98">
        <v>0</v>
      </c>
      <c r="G105" s="98">
        <v>0</v>
      </c>
      <c r="H105" s="98">
        <v>0</v>
      </c>
      <c r="I105" s="98">
        <v>0</v>
      </c>
      <c r="J105" s="98">
        <v>2.9668481428995436E-2</v>
      </c>
      <c r="K105" s="98">
        <v>0</v>
      </c>
      <c r="L105" s="101">
        <v>2.3323368732936205E-3</v>
      </c>
    </row>
    <row r="106" spans="3:12" ht="15">
      <c r="C106" s="146" t="s">
        <v>89</v>
      </c>
      <c r="D106" s="145"/>
      <c r="E106" s="98">
        <v>0.10547590583073008</v>
      </c>
      <c r="F106" s="98">
        <v>0.14326451661261561</v>
      </c>
      <c r="G106" s="98">
        <v>8.0543402483978482E-2</v>
      </c>
      <c r="H106" s="98">
        <v>9.1999071780471259E-2</v>
      </c>
      <c r="I106" s="98">
        <v>0.13695059636049867</v>
      </c>
      <c r="J106" s="98">
        <v>0.1226334718664388</v>
      </c>
      <c r="K106" s="98">
        <v>0.10111421998325579</v>
      </c>
      <c r="L106" s="101">
        <v>0.11907801167559404</v>
      </c>
    </row>
    <row r="107" spans="3:12" ht="15" customHeight="1">
      <c r="C107" s="146" t="s">
        <v>90</v>
      </c>
      <c r="D107" s="145"/>
      <c r="E107" s="98">
        <v>1.1886768835566976E-2</v>
      </c>
      <c r="F107" s="98">
        <v>3.7950614782225542E-3</v>
      </c>
      <c r="G107" s="98">
        <v>0</v>
      </c>
      <c r="H107" s="98">
        <v>1.6329008998074601E-2</v>
      </c>
      <c r="I107" s="98">
        <v>0</v>
      </c>
      <c r="J107" s="98">
        <v>0</v>
      </c>
      <c r="K107" s="98">
        <v>0</v>
      </c>
      <c r="L107" s="101">
        <v>8.2870255238229312E-3</v>
      </c>
    </row>
    <row r="137" spans="3:3">
      <c r="C137" s="86" t="s">
        <v>201</v>
      </c>
    </row>
  </sheetData>
  <sortState ref="C103:L107">
    <sortCondition descending="1" ref="D22:D25"/>
  </sortState>
  <mergeCells count="23">
    <mergeCell ref="C63:M63"/>
    <mergeCell ref="C82:M82"/>
    <mergeCell ref="C93:C95"/>
    <mergeCell ref="C83:D83"/>
    <mergeCell ref="C84:C86"/>
    <mergeCell ref="C87:C89"/>
    <mergeCell ref="C90:C92"/>
    <mergeCell ref="C101:L101"/>
    <mergeCell ref="C43:D43"/>
    <mergeCell ref="C13:M16"/>
    <mergeCell ref="C8:M10"/>
    <mergeCell ref="C56:C58"/>
    <mergeCell ref="C44:C46"/>
    <mergeCell ref="C53:C55"/>
    <mergeCell ref="C47:C49"/>
    <mergeCell ref="C50:C52"/>
    <mergeCell ref="D20:F20"/>
    <mergeCell ref="C77:C79"/>
    <mergeCell ref="C64:D64"/>
    <mergeCell ref="C65:C67"/>
    <mergeCell ref="C68:C70"/>
    <mergeCell ref="C71:C73"/>
    <mergeCell ref="C74:C76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C7:O86"/>
  <sheetViews>
    <sheetView showGridLines="0" zoomScale="90" zoomScaleNormal="90" workbookViewId="0">
      <pane xSplit="2" ySplit="14" topLeftCell="C15" activePane="bottomRight" state="frozen"/>
      <selection pane="topRight" activeCell="C1" sqref="C1"/>
      <selection pane="bottomLeft" activeCell="A21" sqref="A21"/>
      <selection pane="bottomRight" activeCell="A15" sqref="A15"/>
    </sheetView>
  </sheetViews>
  <sheetFormatPr baseColWidth="10" defaultRowHeight="12.75"/>
  <cols>
    <col min="1" max="2" width="9.7109375" customWidth="1"/>
    <col min="3" max="3" width="45.28515625" customWidth="1"/>
    <col min="4" max="4" width="16.28515625" style="24" customWidth="1"/>
    <col min="5" max="13" width="16.7109375" customWidth="1"/>
    <col min="14" max="28" width="10.7109375" customWidth="1"/>
  </cols>
  <sheetData>
    <row r="7" spans="3:15">
      <c r="C7" s="20"/>
      <c r="D7" s="194"/>
      <c r="E7" s="20"/>
      <c r="F7" s="20"/>
      <c r="G7" s="20"/>
      <c r="H7" s="20"/>
      <c r="I7" s="20"/>
      <c r="J7" s="20"/>
      <c r="K7" s="20"/>
      <c r="L7" s="20"/>
      <c r="M7" s="20"/>
    </row>
    <row r="8" spans="3:15" ht="12.75" customHeight="1">
      <c r="C8" s="222" t="s">
        <v>216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3:15" ht="12.75" customHeight="1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3:15" ht="12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3:15" ht="12.75" customHeight="1"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3:15" ht="38.25">
      <c r="C14" s="236" t="s">
        <v>67</v>
      </c>
      <c r="D14" s="237"/>
      <c r="E14" s="52" t="s">
        <v>58</v>
      </c>
      <c r="F14" s="52" t="s">
        <v>59</v>
      </c>
      <c r="G14" s="52" t="s">
        <v>60</v>
      </c>
      <c r="H14" s="52" t="s">
        <v>61</v>
      </c>
      <c r="I14" s="52" t="s">
        <v>51</v>
      </c>
      <c r="J14" s="52" t="s">
        <v>52</v>
      </c>
      <c r="K14" s="52" t="s">
        <v>53</v>
      </c>
      <c r="L14" s="52" t="s">
        <v>107</v>
      </c>
      <c r="M14" s="52" t="s">
        <v>19</v>
      </c>
    </row>
    <row r="15" spans="3:15" ht="25.5">
      <c r="C15" s="87" t="s">
        <v>166</v>
      </c>
      <c r="D15" s="90" t="s">
        <v>69</v>
      </c>
      <c r="E15" s="109">
        <v>316140</v>
      </c>
      <c r="F15" s="109">
        <v>40408</v>
      </c>
      <c r="G15" s="109">
        <v>923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28">
        <v>357471</v>
      </c>
      <c r="N15" s="73"/>
      <c r="O15" s="1"/>
    </row>
    <row r="16" spans="3:15">
      <c r="C16" s="88"/>
      <c r="D16" s="91" t="s">
        <v>81</v>
      </c>
      <c r="E16" s="110">
        <v>122871</v>
      </c>
      <c r="F16" s="110">
        <v>9136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02">
        <v>132007</v>
      </c>
      <c r="N16" s="73"/>
      <c r="O16" s="1"/>
    </row>
    <row r="17" spans="3:15" ht="25.5">
      <c r="C17" s="89"/>
      <c r="D17" s="92" t="s">
        <v>177</v>
      </c>
      <c r="E17" s="111">
        <v>0.38869999999999999</v>
      </c>
      <c r="F17" s="111">
        <v>0.2261</v>
      </c>
      <c r="G17" s="111">
        <v>0</v>
      </c>
      <c r="H17" s="111" t="s">
        <v>76</v>
      </c>
      <c r="I17" s="111" t="s">
        <v>76</v>
      </c>
      <c r="J17" s="111" t="s">
        <v>76</v>
      </c>
      <c r="K17" s="111" t="s">
        <v>76</v>
      </c>
      <c r="L17" s="111" t="s">
        <v>76</v>
      </c>
      <c r="M17" s="33">
        <v>0.36928030525553124</v>
      </c>
      <c r="N17" s="73"/>
      <c r="O17" s="1"/>
    </row>
    <row r="18" spans="3:15" ht="25.5">
      <c r="C18" s="87" t="s">
        <v>154</v>
      </c>
      <c r="D18" s="90" t="s">
        <v>69</v>
      </c>
      <c r="E18" s="112">
        <v>1546381</v>
      </c>
      <c r="F18" s="109">
        <v>217720</v>
      </c>
      <c r="G18" s="109">
        <v>544884</v>
      </c>
      <c r="H18" s="109">
        <v>309664</v>
      </c>
      <c r="I18" s="109">
        <v>244409</v>
      </c>
      <c r="J18" s="109">
        <v>40715</v>
      </c>
      <c r="K18" s="109">
        <v>99155</v>
      </c>
      <c r="L18" s="112">
        <v>530138</v>
      </c>
      <c r="M18" s="28">
        <v>3533066</v>
      </c>
      <c r="N18" s="73"/>
      <c r="O18" s="1"/>
    </row>
    <row r="19" spans="3:15">
      <c r="C19" s="88"/>
      <c r="D19" s="91" t="s">
        <v>81</v>
      </c>
      <c r="E19" s="110">
        <v>304892</v>
      </c>
      <c r="F19" s="110">
        <v>41777</v>
      </c>
      <c r="G19" s="110">
        <v>117042</v>
      </c>
      <c r="H19" s="110">
        <v>82450</v>
      </c>
      <c r="I19" s="110">
        <v>159542</v>
      </c>
      <c r="J19" s="110">
        <v>6531</v>
      </c>
      <c r="K19" s="110">
        <v>29189</v>
      </c>
      <c r="L19" s="110">
        <v>92233</v>
      </c>
      <c r="M19" s="102">
        <v>833656</v>
      </c>
      <c r="N19" s="73"/>
      <c r="O19" s="1"/>
    </row>
    <row r="20" spans="3:15" ht="25.5">
      <c r="C20" s="89"/>
      <c r="D20" s="92" t="s">
        <v>177</v>
      </c>
      <c r="E20" s="111">
        <v>0.19719999999999999</v>
      </c>
      <c r="F20" s="111">
        <v>0.19189999999999999</v>
      </c>
      <c r="G20" s="111">
        <v>0.21479999999999999</v>
      </c>
      <c r="H20" s="111">
        <v>0.26629999999999998</v>
      </c>
      <c r="I20" s="111">
        <v>0.65280000000000005</v>
      </c>
      <c r="J20" s="111">
        <v>0.16039999999999999</v>
      </c>
      <c r="K20" s="111">
        <v>0.2944</v>
      </c>
      <c r="L20" s="111">
        <v>0.17399999999999999</v>
      </c>
      <c r="M20" s="33">
        <v>0.23595823004721678</v>
      </c>
      <c r="N20" s="73"/>
      <c r="O20" s="1"/>
    </row>
    <row r="21" spans="3:15" ht="38.25">
      <c r="C21" s="87" t="s">
        <v>167</v>
      </c>
      <c r="D21" s="90" t="s">
        <v>69</v>
      </c>
      <c r="E21" s="109">
        <v>956014</v>
      </c>
      <c r="F21" s="109">
        <v>103358</v>
      </c>
      <c r="G21" s="109">
        <v>371231</v>
      </c>
      <c r="H21" s="109">
        <v>219472</v>
      </c>
      <c r="I21" s="109">
        <v>0</v>
      </c>
      <c r="J21" s="109">
        <v>0</v>
      </c>
      <c r="K21" s="109">
        <v>0</v>
      </c>
      <c r="L21" s="112">
        <v>66039</v>
      </c>
      <c r="M21" s="28">
        <v>1716114</v>
      </c>
      <c r="N21" s="73"/>
      <c r="O21" s="1"/>
    </row>
    <row r="22" spans="3:15">
      <c r="C22" s="88"/>
      <c r="D22" s="91" t="s">
        <v>81</v>
      </c>
      <c r="E22" s="110">
        <v>162340</v>
      </c>
      <c r="F22" s="110">
        <v>23314</v>
      </c>
      <c r="G22" s="110">
        <v>83819</v>
      </c>
      <c r="H22" s="110">
        <v>62103</v>
      </c>
      <c r="I22" s="110">
        <v>0</v>
      </c>
      <c r="J22" s="110">
        <v>0</v>
      </c>
      <c r="K22" s="110">
        <v>0</v>
      </c>
      <c r="L22" s="110">
        <v>44196</v>
      </c>
      <c r="M22" s="102">
        <v>375772</v>
      </c>
      <c r="N22" s="73"/>
      <c r="O22" s="1"/>
    </row>
    <row r="23" spans="3:15" ht="25.5">
      <c r="C23" s="89"/>
      <c r="D23" s="92" t="s">
        <v>177</v>
      </c>
      <c r="E23" s="111">
        <v>0.16980000000000001</v>
      </c>
      <c r="F23" s="111">
        <v>0.22559999999999999</v>
      </c>
      <c r="G23" s="111">
        <v>0.2258</v>
      </c>
      <c r="H23" s="111">
        <v>0.28299999999999997</v>
      </c>
      <c r="I23" s="111" t="s">
        <v>76</v>
      </c>
      <c r="J23" s="111" t="s">
        <v>76</v>
      </c>
      <c r="K23" s="111" t="s">
        <v>76</v>
      </c>
      <c r="L23" s="111">
        <v>0.66920000000000002</v>
      </c>
      <c r="M23" s="33">
        <v>0.21896680523554962</v>
      </c>
      <c r="N23" s="73"/>
      <c r="O23" s="1"/>
    </row>
    <row r="24" spans="3:15" ht="25.5">
      <c r="C24" s="87" t="s">
        <v>155</v>
      </c>
      <c r="D24" s="90" t="s">
        <v>69</v>
      </c>
      <c r="E24" s="109">
        <v>542781</v>
      </c>
      <c r="F24" s="109">
        <v>81989</v>
      </c>
      <c r="G24" s="109">
        <v>549066</v>
      </c>
      <c r="H24" s="109">
        <v>264468</v>
      </c>
      <c r="I24" s="109">
        <v>0</v>
      </c>
      <c r="J24" s="109">
        <v>83563</v>
      </c>
      <c r="K24" s="109">
        <v>122283</v>
      </c>
      <c r="L24" s="112">
        <v>67733</v>
      </c>
      <c r="M24" s="28">
        <v>1711883</v>
      </c>
      <c r="N24" s="73"/>
      <c r="O24" s="1"/>
    </row>
    <row r="25" spans="3:15">
      <c r="C25" s="88"/>
      <c r="D25" s="91" t="s">
        <v>81</v>
      </c>
      <c r="E25" s="110">
        <v>99245</v>
      </c>
      <c r="F25" s="110">
        <v>16255</v>
      </c>
      <c r="G25" s="110">
        <v>129955</v>
      </c>
      <c r="H25" s="110">
        <v>74430</v>
      </c>
      <c r="I25" s="110">
        <v>0</v>
      </c>
      <c r="J25" s="110">
        <v>19089</v>
      </c>
      <c r="K25" s="110">
        <v>27035</v>
      </c>
      <c r="L25" s="110">
        <v>4478</v>
      </c>
      <c r="M25" s="102">
        <v>370487</v>
      </c>
      <c r="N25" s="73"/>
      <c r="O25" s="1"/>
    </row>
    <row r="26" spans="3:15" ht="25.5">
      <c r="C26" s="89"/>
      <c r="D26" s="92" t="s">
        <v>177</v>
      </c>
      <c r="E26" s="111">
        <v>0.18279999999999999</v>
      </c>
      <c r="F26" s="111">
        <v>0.1983</v>
      </c>
      <c r="G26" s="111">
        <v>0.23669999999999999</v>
      </c>
      <c r="H26" s="111">
        <v>0.28139999999999998</v>
      </c>
      <c r="I26" s="111" t="s">
        <v>76</v>
      </c>
      <c r="J26" s="111">
        <v>0.22839999999999999</v>
      </c>
      <c r="K26" s="111">
        <v>0.22109999999999999</v>
      </c>
      <c r="L26" s="111">
        <v>6.6100000000000006E-2</v>
      </c>
      <c r="M26" s="33">
        <v>0.21642074838058442</v>
      </c>
      <c r="N26" s="73"/>
      <c r="O26" s="1"/>
    </row>
    <row r="27" spans="3:15">
      <c r="C27" s="87" t="s">
        <v>156</v>
      </c>
      <c r="D27" s="90" t="s">
        <v>69</v>
      </c>
      <c r="E27" s="109">
        <v>2915218</v>
      </c>
      <c r="F27" s="109">
        <v>1278185</v>
      </c>
      <c r="G27" s="109">
        <v>1035157</v>
      </c>
      <c r="H27" s="109">
        <v>1579316</v>
      </c>
      <c r="I27" s="109">
        <v>226933</v>
      </c>
      <c r="J27" s="109">
        <v>423274</v>
      </c>
      <c r="K27" s="109">
        <v>162908</v>
      </c>
      <c r="L27" s="112">
        <v>1205156</v>
      </c>
      <c r="M27" s="28">
        <v>8826147</v>
      </c>
      <c r="N27" s="73"/>
      <c r="O27" s="1"/>
    </row>
    <row r="28" spans="3:15">
      <c r="C28" s="88"/>
      <c r="D28" s="91" t="s">
        <v>81</v>
      </c>
      <c r="E28" s="110">
        <v>501372</v>
      </c>
      <c r="F28" s="110">
        <v>208100</v>
      </c>
      <c r="G28" s="110">
        <v>192781</v>
      </c>
      <c r="H28" s="110">
        <v>395254</v>
      </c>
      <c r="I28" s="110">
        <v>154064</v>
      </c>
      <c r="J28" s="110">
        <v>90691</v>
      </c>
      <c r="K28" s="110">
        <v>39936</v>
      </c>
      <c r="L28" s="110">
        <v>158593</v>
      </c>
      <c r="M28" s="102">
        <v>1740791</v>
      </c>
      <c r="N28" s="73"/>
      <c r="O28" s="1"/>
    </row>
    <row r="29" spans="3:15" ht="25.5">
      <c r="C29" s="89"/>
      <c r="D29" s="92" t="s">
        <v>177</v>
      </c>
      <c r="E29" s="111">
        <v>0.17199999999999999</v>
      </c>
      <c r="F29" s="111">
        <v>0.1628</v>
      </c>
      <c r="G29" s="111">
        <v>0.1862</v>
      </c>
      <c r="H29" s="111">
        <v>0.25030000000000002</v>
      </c>
      <c r="I29" s="111">
        <v>0.67889999999999995</v>
      </c>
      <c r="J29" s="111">
        <v>0.21429999999999999</v>
      </c>
      <c r="K29" s="111">
        <v>0.24510000000000001</v>
      </c>
      <c r="L29" s="111">
        <v>0.13159999999999999</v>
      </c>
      <c r="M29" s="33">
        <v>0.19723113607783782</v>
      </c>
      <c r="N29" s="73"/>
      <c r="O29" s="1"/>
    </row>
    <row r="30" spans="3:15" ht="25.5">
      <c r="C30" s="87" t="s">
        <v>168</v>
      </c>
      <c r="D30" s="90" t="s">
        <v>69</v>
      </c>
      <c r="E30" s="109">
        <v>106958</v>
      </c>
      <c r="F30" s="109">
        <v>283124</v>
      </c>
      <c r="G30" s="109">
        <v>281445</v>
      </c>
      <c r="H30" s="109">
        <v>134789</v>
      </c>
      <c r="I30" s="109">
        <v>0</v>
      </c>
      <c r="J30" s="109">
        <v>0</v>
      </c>
      <c r="K30" s="109">
        <v>0</v>
      </c>
      <c r="L30" s="112">
        <v>47167</v>
      </c>
      <c r="M30" s="28">
        <v>853483</v>
      </c>
      <c r="N30" s="73"/>
      <c r="O30" s="1"/>
    </row>
    <row r="31" spans="3:15">
      <c r="C31" s="88"/>
      <c r="D31" s="91" t="s">
        <v>81</v>
      </c>
      <c r="E31" s="110">
        <v>34388</v>
      </c>
      <c r="F31" s="110">
        <v>77292</v>
      </c>
      <c r="G31" s="110">
        <v>64465</v>
      </c>
      <c r="H31" s="110">
        <v>33150</v>
      </c>
      <c r="I31" s="110">
        <v>0</v>
      </c>
      <c r="J31" s="110">
        <v>0</v>
      </c>
      <c r="K31" s="110">
        <v>0</v>
      </c>
      <c r="L31" s="110">
        <v>2239</v>
      </c>
      <c r="M31" s="102">
        <v>211534</v>
      </c>
      <c r="N31" s="73"/>
      <c r="O31" s="1"/>
    </row>
    <row r="32" spans="3:15" ht="25.5">
      <c r="C32" s="89"/>
      <c r="D32" s="92" t="s">
        <v>177</v>
      </c>
      <c r="E32" s="111">
        <v>0.32150000000000001</v>
      </c>
      <c r="F32" s="111">
        <v>0.27300000000000002</v>
      </c>
      <c r="G32" s="111">
        <v>0.22900000000000001</v>
      </c>
      <c r="H32" s="111">
        <v>0.24590000000000001</v>
      </c>
      <c r="I32" s="111" t="s">
        <v>76</v>
      </c>
      <c r="J32" s="111" t="s">
        <v>76</v>
      </c>
      <c r="K32" s="111" t="s">
        <v>76</v>
      </c>
      <c r="L32" s="111">
        <v>4.7500000000000001E-2</v>
      </c>
      <c r="M32" s="33">
        <v>0.24784793604559199</v>
      </c>
      <c r="N32" s="73"/>
      <c r="O32" s="1"/>
    </row>
    <row r="33" spans="3:15" ht="51">
      <c r="C33" s="87" t="s">
        <v>169</v>
      </c>
      <c r="D33" s="90" t="s">
        <v>69</v>
      </c>
      <c r="E33" s="109">
        <v>90218</v>
      </c>
      <c r="F33" s="109">
        <v>274059</v>
      </c>
      <c r="G33" s="109">
        <v>369908</v>
      </c>
      <c r="H33" s="109">
        <v>312870</v>
      </c>
      <c r="I33" s="109">
        <v>0</v>
      </c>
      <c r="J33" s="109">
        <v>0</v>
      </c>
      <c r="K33" s="109">
        <v>0</v>
      </c>
      <c r="L33" s="112">
        <v>196104</v>
      </c>
      <c r="M33" s="28">
        <v>1243159</v>
      </c>
      <c r="N33" s="73"/>
      <c r="O33" s="1"/>
    </row>
    <row r="34" spans="3:15">
      <c r="C34" s="88"/>
      <c r="D34" s="91" t="s">
        <v>81</v>
      </c>
      <c r="E34" s="110">
        <v>26664</v>
      </c>
      <c r="F34" s="110">
        <v>69147</v>
      </c>
      <c r="G34" s="110">
        <v>80321</v>
      </c>
      <c r="H34" s="110">
        <v>107981</v>
      </c>
      <c r="I34" s="110">
        <v>0</v>
      </c>
      <c r="J34" s="110">
        <v>0</v>
      </c>
      <c r="K34" s="110">
        <v>0</v>
      </c>
      <c r="L34" s="110">
        <v>4478</v>
      </c>
      <c r="M34" s="102">
        <v>288591</v>
      </c>
      <c r="N34" s="73"/>
      <c r="O34" s="1"/>
    </row>
    <row r="35" spans="3:15" ht="25.5">
      <c r="C35" s="89"/>
      <c r="D35" s="92" t="s">
        <v>177</v>
      </c>
      <c r="E35" s="111">
        <v>0.29559999999999997</v>
      </c>
      <c r="F35" s="111">
        <v>0.25230000000000002</v>
      </c>
      <c r="G35" s="111">
        <v>0.21709999999999999</v>
      </c>
      <c r="H35" s="111">
        <v>0.34510000000000002</v>
      </c>
      <c r="I35" s="111" t="s">
        <v>76</v>
      </c>
      <c r="J35" s="111" t="s">
        <v>76</v>
      </c>
      <c r="K35" s="111" t="s">
        <v>76</v>
      </c>
      <c r="L35" s="111">
        <v>2.2800000000000001E-2</v>
      </c>
      <c r="M35" s="33">
        <v>0.23214327370835106</v>
      </c>
      <c r="N35" s="73"/>
      <c r="O35" s="1"/>
    </row>
    <row r="36" spans="3:15" ht="51">
      <c r="C36" s="87" t="s">
        <v>170</v>
      </c>
      <c r="D36" s="90" t="s">
        <v>69</v>
      </c>
      <c r="E36" s="109">
        <v>127955</v>
      </c>
      <c r="F36" s="109">
        <v>191395</v>
      </c>
      <c r="G36" s="109">
        <v>466697</v>
      </c>
      <c r="H36" s="109">
        <v>138839</v>
      </c>
      <c r="I36" s="109">
        <v>0</v>
      </c>
      <c r="J36" s="109">
        <v>0</v>
      </c>
      <c r="K36" s="109">
        <v>0</v>
      </c>
      <c r="L36" s="112">
        <v>87574</v>
      </c>
      <c r="M36" s="28">
        <v>1012460</v>
      </c>
      <c r="N36" s="73"/>
      <c r="O36" s="1"/>
    </row>
    <row r="37" spans="3:15">
      <c r="C37" s="88"/>
      <c r="D37" s="91" t="s">
        <v>81</v>
      </c>
      <c r="E37" s="110">
        <v>46344</v>
      </c>
      <c r="F37" s="110">
        <v>47097</v>
      </c>
      <c r="G37" s="110">
        <v>105563</v>
      </c>
      <c r="H37" s="110">
        <v>41750</v>
      </c>
      <c r="I37" s="110">
        <v>0</v>
      </c>
      <c r="J37" s="110">
        <v>0</v>
      </c>
      <c r="K37" s="110">
        <v>0</v>
      </c>
      <c r="L37" s="110">
        <v>58759</v>
      </c>
      <c r="M37" s="102">
        <v>299513</v>
      </c>
      <c r="N37" s="73"/>
      <c r="O37" s="1"/>
    </row>
    <row r="38" spans="3:15" ht="25.5">
      <c r="C38" s="89"/>
      <c r="D38" s="92" t="s">
        <v>177</v>
      </c>
      <c r="E38" s="111">
        <v>0.36220000000000002</v>
      </c>
      <c r="F38" s="111">
        <v>0.24610000000000001</v>
      </c>
      <c r="G38" s="111">
        <v>0.22620000000000001</v>
      </c>
      <c r="H38" s="111">
        <v>0.30070000000000002</v>
      </c>
      <c r="I38" s="111" t="s">
        <v>76</v>
      </c>
      <c r="J38" s="111" t="s">
        <v>76</v>
      </c>
      <c r="K38" s="111" t="s">
        <v>76</v>
      </c>
      <c r="L38" s="111">
        <v>0.67100000000000004</v>
      </c>
      <c r="M38" s="33">
        <v>0.29582699563439541</v>
      </c>
      <c r="N38" s="73"/>
      <c r="O38" s="1"/>
    </row>
    <row r="39" spans="3:15" ht="25.5">
      <c r="C39" s="87" t="s">
        <v>157</v>
      </c>
      <c r="D39" s="90" t="s">
        <v>69</v>
      </c>
      <c r="E39" s="109">
        <v>304431</v>
      </c>
      <c r="F39" s="109">
        <v>317602</v>
      </c>
      <c r="G39" s="109">
        <v>467653</v>
      </c>
      <c r="H39" s="109">
        <v>183580</v>
      </c>
      <c r="I39" s="109">
        <v>43616</v>
      </c>
      <c r="J39" s="109">
        <v>125767</v>
      </c>
      <c r="K39" s="109">
        <v>142822</v>
      </c>
      <c r="L39" s="112">
        <v>89399</v>
      </c>
      <c r="M39" s="28">
        <v>1674870</v>
      </c>
      <c r="N39" s="73"/>
      <c r="O39" s="1"/>
    </row>
    <row r="40" spans="3:15">
      <c r="C40" s="88"/>
      <c r="D40" s="91" t="s">
        <v>81</v>
      </c>
      <c r="E40" s="110">
        <v>82896</v>
      </c>
      <c r="F40" s="110">
        <v>73801</v>
      </c>
      <c r="G40" s="110">
        <v>114838</v>
      </c>
      <c r="H40" s="110">
        <v>58649</v>
      </c>
      <c r="I40" s="110">
        <v>16903</v>
      </c>
      <c r="J40" s="110">
        <v>64911</v>
      </c>
      <c r="K40" s="110">
        <v>38983</v>
      </c>
      <c r="L40" s="110">
        <v>66051</v>
      </c>
      <c r="M40" s="102">
        <v>517032</v>
      </c>
      <c r="N40" s="73"/>
      <c r="O40" s="1"/>
    </row>
    <row r="41" spans="3:15" ht="25.5">
      <c r="C41" s="89"/>
      <c r="D41" s="92" t="s">
        <v>177</v>
      </c>
      <c r="E41" s="111">
        <v>0.27229999999999999</v>
      </c>
      <c r="F41" s="111">
        <v>0.2324</v>
      </c>
      <c r="G41" s="111">
        <v>0.24560000000000001</v>
      </c>
      <c r="H41" s="111">
        <v>0.31950000000000001</v>
      </c>
      <c r="I41" s="111">
        <v>0.38750000000000001</v>
      </c>
      <c r="J41" s="111">
        <v>0.5161</v>
      </c>
      <c r="K41" s="111">
        <v>0.27289999999999998</v>
      </c>
      <c r="L41" s="111">
        <v>0.73880000000000001</v>
      </c>
      <c r="M41" s="33">
        <v>0.30869977968439344</v>
      </c>
      <c r="N41" s="73"/>
      <c r="O41" s="1"/>
    </row>
    <row r="42" spans="3:15" ht="38.25">
      <c r="C42" s="87" t="s">
        <v>171</v>
      </c>
      <c r="D42" s="90" t="s">
        <v>69</v>
      </c>
      <c r="E42" s="109">
        <v>419131</v>
      </c>
      <c r="F42" s="109">
        <v>239308</v>
      </c>
      <c r="G42" s="109">
        <v>329656</v>
      </c>
      <c r="H42" s="109">
        <v>180680</v>
      </c>
      <c r="I42" s="109">
        <v>30144</v>
      </c>
      <c r="J42" s="109">
        <v>32731</v>
      </c>
      <c r="K42" s="109">
        <v>124124</v>
      </c>
      <c r="L42" s="112">
        <v>81523</v>
      </c>
      <c r="M42" s="28">
        <v>1437297</v>
      </c>
      <c r="N42" s="73"/>
      <c r="O42" s="1"/>
    </row>
    <row r="43" spans="3:15">
      <c r="C43" s="88"/>
      <c r="D43" s="91" t="s">
        <v>81</v>
      </c>
      <c r="E43" s="110">
        <v>121290</v>
      </c>
      <c r="F43" s="110">
        <v>54252</v>
      </c>
      <c r="G43" s="110">
        <v>73113</v>
      </c>
      <c r="H43" s="110">
        <v>60995</v>
      </c>
      <c r="I43" s="110">
        <v>4659</v>
      </c>
      <c r="J43" s="110">
        <v>9784</v>
      </c>
      <c r="K43" s="110">
        <v>17563</v>
      </c>
      <c r="L43" s="110">
        <v>16709</v>
      </c>
      <c r="M43" s="102">
        <v>358365</v>
      </c>
      <c r="N43" s="73"/>
      <c r="O43" s="1"/>
    </row>
    <row r="44" spans="3:15" ht="25.5">
      <c r="C44" s="89"/>
      <c r="D44" s="92" t="s">
        <v>177</v>
      </c>
      <c r="E44" s="111">
        <v>0.28939999999999999</v>
      </c>
      <c r="F44" s="111">
        <v>0.22670000000000001</v>
      </c>
      <c r="G44" s="111">
        <v>0.2218</v>
      </c>
      <c r="H44" s="111">
        <v>0.33760000000000001</v>
      </c>
      <c r="I44" s="111">
        <v>0.15459999999999999</v>
      </c>
      <c r="J44" s="111">
        <v>0.2989</v>
      </c>
      <c r="K44" s="111">
        <v>0.14149999999999999</v>
      </c>
      <c r="L44" s="111">
        <v>0.20499999999999999</v>
      </c>
      <c r="M44" s="33">
        <v>0.24933260140388522</v>
      </c>
      <c r="N44" s="73"/>
      <c r="O44" s="1"/>
    </row>
    <row r="45" spans="3:15" ht="25.5">
      <c r="C45" s="87" t="s">
        <v>158</v>
      </c>
      <c r="D45" s="90" t="s">
        <v>69</v>
      </c>
      <c r="E45" s="109">
        <v>1498834</v>
      </c>
      <c r="F45" s="109">
        <v>743499</v>
      </c>
      <c r="G45" s="109">
        <v>464147</v>
      </c>
      <c r="H45" s="109">
        <v>159057</v>
      </c>
      <c r="I45" s="109">
        <v>1898963</v>
      </c>
      <c r="J45" s="109">
        <v>506728</v>
      </c>
      <c r="K45" s="109">
        <v>373692</v>
      </c>
      <c r="L45" s="112">
        <v>97665</v>
      </c>
      <c r="M45" s="28">
        <v>5742585</v>
      </c>
      <c r="N45" s="73"/>
      <c r="O45" s="1"/>
    </row>
    <row r="46" spans="3:15">
      <c r="C46" s="88"/>
      <c r="D46" s="91" t="s">
        <v>81</v>
      </c>
      <c r="E46" s="110">
        <v>462919</v>
      </c>
      <c r="F46" s="110">
        <v>142381</v>
      </c>
      <c r="G46" s="110">
        <v>96319</v>
      </c>
      <c r="H46" s="110">
        <v>52443</v>
      </c>
      <c r="I46" s="110">
        <v>523737</v>
      </c>
      <c r="J46" s="110">
        <v>130765</v>
      </c>
      <c r="K46" s="110">
        <v>48600</v>
      </c>
      <c r="L46" s="110">
        <v>22301</v>
      </c>
      <c r="M46" s="102">
        <v>1479465</v>
      </c>
      <c r="N46" s="73"/>
      <c r="O46" s="1"/>
    </row>
    <row r="47" spans="3:15" ht="25.5">
      <c r="C47" s="89"/>
      <c r="D47" s="92" t="s">
        <v>177</v>
      </c>
      <c r="E47" s="111">
        <v>0.30890000000000001</v>
      </c>
      <c r="F47" s="111">
        <v>0.1915</v>
      </c>
      <c r="G47" s="111">
        <v>0.20749999999999999</v>
      </c>
      <c r="H47" s="111">
        <v>0.32969999999999999</v>
      </c>
      <c r="I47" s="111">
        <v>0.27579999999999999</v>
      </c>
      <c r="J47" s="111">
        <v>0.2581</v>
      </c>
      <c r="K47" s="111">
        <v>0.13009999999999999</v>
      </c>
      <c r="L47" s="111">
        <v>0.2283</v>
      </c>
      <c r="M47" s="33">
        <v>0.25763049219123446</v>
      </c>
      <c r="N47" s="73"/>
      <c r="O47" s="1"/>
    </row>
    <row r="48" spans="3:15">
      <c r="C48" s="87" t="s">
        <v>159</v>
      </c>
      <c r="D48" s="90" t="s">
        <v>69</v>
      </c>
      <c r="E48" s="109">
        <v>2355211</v>
      </c>
      <c r="F48" s="109">
        <v>938929</v>
      </c>
      <c r="G48" s="109">
        <v>906349</v>
      </c>
      <c r="H48" s="109">
        <v>517510</v>
      </c>
      <c r="I48" s="109">
        <v>651058</v>
      </c>
      <c r="J48" s="109">
        <v>500185</v>
      </c>
      <c r="K48" s="109">
        <v>139214</v>
      </c>
      <c r="L48" s="112">
        <v>627351</v>
      </c>
      <c r="M48" s="28">
        <v>6635807</v>
      </c>
      <c r="N48" s="73"/>
      <c r="O48" s="1"/>
    </row>
    <row r="49" spans="3:15">
      <c r="C49" s="88"/>
      <c r="D49" s="91" t="s">
        <v>81</v>
      </c>
      <c r="E49" s="110">
        <v>606008</v>
      </c>
      <c r="F49" s="110">
        <v>188473</v>
      </c>
      <c r="G49" s="110">
        <v>202678</v>
      </c>
      <c r="H49" s="110">
        <v>130609</v>
      </c>
      <c r="I49" s="110">
        <v>162318</v>
      </c>
      <c r="J49" s="110">
        <v>164892</v>
      </c>
      <c r="K49" s="110">
        <v>21252</v>
      </c>
      <c r="L49" s="110">
        <v>27684</v>
      </c>
      <c r="M49" s="102">
        <v>1503914</v>
      </c>
      <c r="N49" s="73"/>
      <c r="O49" s="1"/>
    </row>
    <row r="50" spans="3:15" ht="25.5">
      <c r="C50" s="89"/>
      <c r="D50" s="92" t="s">
        <v>177</v>
      </c>
      <c r="E50" s="111">
        <v>0.25729999999999997</v>
      </c>
      <c r="F50" s="111">
        <v>0.20069999999999999</v>
      </c>
      <c r="G50" s="111">
        <v>0.22359999999999999</v>
      </c>
      <c r="H50" s="111">
        <v>0.25240000000000001</v>
      </c>
      <c r="I50" s="111">
        <v>0.24929999999999999</v>
      </c>
      <c r="J50" s="111">
        <v>0.32969999999999999</v>
      </c>
      <c r="K50" s="111">
        <v>0.1527</v>
      </c>
      <c r="L50" s="111">
        <v>4.41E-2</v>
      </c>
      <c r="M50" s="33">
        <v>0.22663618758050075</v>
      </c>
      <c r="N50" s="73"/>
      <c r="O50" s="1"/>
    </row>
    <row r="51" spans="3:15" ht="25.5">
      <c r="C51" s="87" t="s">
        <v>160</v>
      </c>
      <c r="D51" s="90" t="s">
        <v>69</v>
      </c>
      <c r="E51" s="109">
        <v>1535532</v>
      </c>
      <c r="F51" s="109">
        <v>330717</v>
      </c>
      <c r="G51" s="109">
        <v>394326</v>
      </c>
      <c r="H51" s="109">
        <v>7179</v>
      </c>
      <c r="I51" s="109">
        <v>1080543</v>
      </c>
      <c r="J51" s="109">
        <v>360250</v>
      </c>
      <c r="K51" s="109">
        <v>195360</v>
      </c>
      <c r="L51" s="112">
        <v>225130</v>
      </c>
      <c r="M51" s="28">
        <v>4129037</v>
      </c>
      <c r="N51" s="73"/>
      <c r="O51" s="1"/>
    </row>
    <row r="52" spans="3:15">
      <c r="C52" s="88"/>
      <c r="D52" s="91" t="s">
        <v>81</v>
      </c>
      <c r="E52" s="110">
        <v>397291</v>
      </c>
      <c r="F52" s="110">
        <v>78206</v>
      </c>
      <c r="G52" s="110">
        <v>86947</v>
      </c>
      <c r="H52" s="110">
        <v>2922</v>
      </c>
      <c r="I52" s="110">
        <v>306984</v>
      </c>
      <c r="J52" s="110">
        <v>81018</v>
      </c>
      <c r="K52" s="110">
        <v>35990</v>
      </c>
      <c r="L52" s="110">
        <v>19102</v>
      </c>
      <c r="M52" s="102">
        <v>1008460</v>
      </c>
      <c r="N52" s="73"/>
      <c r="O52" s="1"/>
    </row>
    <row r="53" spans="3:15" ht="25.5">
      <c r="C53" s="89"/>
      <c r="D53" s="92" t="s">
        <v>177</v>
      </c>
      <c r="E53" s="111">
        <v>0.25869999999999999</v>
      </c>
      <c r="F53" s="111">
        <v>0.23649999999999999</v>
      </c>
      <c r="G53" s="111">
        <v>0.2205</v>
      </c>
      <c r="H53" s="111">
        <v>0.40699999999999997</v>
      </c>
      <c r="I53" s="111">
        <v>0.28410000000000002</v>
      </c>
      <c r="J53" s="111">
        <v>0.22489999999999999</v>
      </c>
      <c r="K53" s="111">
        <v>0.1842</v>
      </c>
      <c r="L53" s="111">
        <v>8.48E-2</v>
      </c>
      <c r="M53" s="33">
        <v>0.24423612576007434</v>
      </c>
      <c r="N53" s="73"/>
      <c r="O53" s="1"/>
    </row>
    <row r="54" spans="3:15" ht="25.5">
      <c r="C54" s="87" t="s">
        <v>161</v>
      </c>
      <c r="D54" s="90" t="s">
        <v>69</v>
      </c>
      <c r="E54" s="109">
        <v>1426736</v>
      </c>
      <c r="F54" s="109">
        <v>786208</v>
      </c>
      <c r="G54" s="109">
        <v>342021</v>
      </c>
      <c r="H54" s="109">
        <v>427260</v>
      </c>
      <c r="I54" s="109">
        <v>2120557</v>
      </c>
      <c r="J54" s="109">
        <v>1179270</v>
      </c>
      <c r="K54" s="109">
        <v>195172</v>
      </c>
      <c r="L54" s="112">
        <v>0</v>
      </c>
      <c r="M54" s="28">
        <v>6477224</v>
      </c>
      <c r="N54" s="73"/>
      <c r="O54" s="1"/>
    </row>
    <row r="55" spans="3:15">
      <c r="C55" s="88"/>
      <c r="D55" s="91" t="s">
        <v>81</v>
      </c>
      <c r="E55" s="110">
        <v>438090</v>
      </c>
      <c r="F55" s="110">
        <v>162844</v>
      </c>
      <c r="G55" s="110">
        <v>58377</v>
      </c>
      <c r="H55" s="110">
        <v>156260</v>
      </c>
      <c r="I55" s="110">
        <v>358760</v>
      </c>
      <c r="J55" s="110">
        <v>251016</v>
      </c>
      <c r="K55" s="110">
        <v>25950</v>
      </c>
      <c r="L55" s="110">
        <v>0</v>
      </c>
      <c r="M55" s="102">
        <v>1451297</v>
      </c>
      <c r="N55" s="73"/>
      <c r="O55" s="1"/>
    </row>
    <row r="56" spans="3:15" ht="25.5">
      <c r="C56" s="89"/>
      <c r="D56" s="92" t="s">
        <v>177</v>
      </c>
      <c r="E56" s="111">
        <v>0.30709999999999998</v>
      </c>
      <c r="F56" s="111">
        <v>0.20710000000000001</v>
      </c>
      <c r="G56" s="111">
        <v>0.17069999999999999</v>
      </c>
      <c r="H56" s="111">
        <v>0.36570000000000003</v>
      </c>
      <c r="I56" s="111">
        <v>0.16919999999999999</v>
      </c>
      <c r="J56" s="111">
        <v>0.21290000000000001</v>
      </c>
      <c r="K56" s="111">
        <v>0.13300000000000001</v>
      </c>
      <c r="L56" s="111" t="s">
        <v>76</v>
      </c>
      <c r="M56" s="33">
        <v>0.22406157329127416</v>
      </c>
      <c r="N56" s="73"/>
      <c r="O56" s="1"/>
    </row>
    <row r="57" spans="3:15">
      <c r="C57" s="87" t="s">
        <v>172</v>
      </c>
      <c r="D57" s="90" t="s">
        <v>69</v>
      </c>
      <c r="E57" s="109">
        <v>870472</v>
      </c>
      <c r="F57" s="109">
        <v>302045</v>
      </c>
      <c r="G57" s="109">
        <v>439313</v>
      </c>
      <c r="H57" s="109">
        <v>129990</v>
      </c>
      <c r="I57" s="109">
        <v>254641</v>
      </c>
      <c r="J57" s="109">
        <v>50751</v>
      </c>
      <c r="K57" s="109">
        <v>107451</v>
      </c>
      <c r="L57" s="112">
        <v>66311</v>
      </c>
      <c r="M57" s="28">
        <v>2220974</v>
      </c>
      <c r="N57" s="73"/>
      <c r="O57" s="1"/>
    </row>
    <row r="58" spans="3:15">
      <c r="C58" s="88"/>
      <c r="D58" s="91" t="s">
        <v>81</v>
      </c>
      <c r="E58" s="110">
        <v>190700</v>
      </c>
      <c r="F58" s="110">
        <v>77006</v>
      </c>
      <c r="G58" s="110">
        <v>75338</v>
      </c>
      <c r="H58" s="110">
        <v>28865</v>
      </c>
      <c r="I58" s="110">
        <v>89669</v>
      </c>
      <c r="J58" s="110">
        <v>12610</v>
      </c>
      <c r="K58" s="110">
        <v>34219</v>
      </c>
      <c r="L58" s="110">
        <v>32331</v>
      </c>
      <c r="M58" s="102">
        <v>540738</v>
      </c>
      <c r="N58" s="73"/>
      <c r="O58" s="1"/>
    </row>
    <row r="59" spans="3:15" ht="25.5">
      <c r="C59" s="89"/>
      <c r="D59" s="92" t="s">
        <v>177</v>
      </c>
      <c r="E59" s="111">
        <v>0.21909999999999999</v>
      </c>
      <c r="F59" s="111">
        <v>0.25490000000000002</v>
      </c>
      <c r="G59" s="111">
        <v>0.17150000000000001</v>
      </c>
      <c r="H59" s="111">
        <v>0.22209999999999999</v>
      </c>
      <c r="I59" s="111">
        <v>0.35210000000000002</v>
      </c>
      <c r="J59" s="111">
        <v>0.2485</v>
      </c>
      <c r="K59" s="111">
        <v>0.31850000000000001</v>
      </c>
      <c r="L59" s="111">
        <v>0.48759999999999998</v>
      </c>
      <c r="M59" s="33">
        <v>0.24346885645667171</v>
      </c>
      <c r="N59" s="73"/>
      <c r="O59" s="1"/>
    </row>
    <row r="60" spans="3:15" ht="25.5">
      <c r="C60" s="87" t="s">
        <v>173</v>
      </c>
      <c r="D60" s="90" t="s">
        <v>69</v>
      </c>
      <c r="E60" s="109">
        <v>3487797</v>
      </c>
      <c r="F60" s="109">
        <v>849727</v>
      </c>
      <c r="G60" s="109">
        <v>203899</v>
      </c>
      <c r="H60" s="109">
        <v>153821</v>
      </c>
      <c r="I60" s="109">
        <v>217275</v>
      </c>
      <c r="J60" s="109">
        <v>97289</v>
      </c>
      <c r="K60" s="109">
        <v>143024</v>
      </c>
      <c r="L60" s="112">
        <v>171145</v>
      </c>
      <c r="M60" s="28">
        <v>5323977</v>
      </c>
      <c r="N60" s="73"/>
      <c r="O60" s="1"/>
    </row>
    <row r="61" spans="3:15">
      <c r="C61" s="88"/>
      <c r="D61" s="91" t="s">
        <v>81</v>
      </c>
      <c r="E61" s="110">
        <v>1218598</v>
      </c>
      <c r="F61" s="110">
        <v>162214</v>
      </c>
      <c r="G61" s="110">
        <v>54556</v>
      </c>
      <c r="H61" s="110">
        <v>46551</v>
      </c>
      <c r="I61" s="110">
        <v>57986</v>
      </c>
      <c r="J61" s="110">
        <v>22539</v>
      </c>
      <c r="K61" s="110">
        <v>36793</v>
      </c>
      <c r="L61" s="110">
        <v>27362</v>
      </c>
      <c r="M61" s="102">
        <v>1626599</v>
      </c>
      <c r="N61" s="73"/>
      <c r="O61" s="1"/>
    </row>
    <row r="62" spans="3:15" ht="25.5">
      <c r="C62" s="89"/>
      <c r="D62" s="92" t="s">
        <v>177</v>
      </c>
      <c r="E62" s="111">
        <v>0.34939999999999999</v>
      </c>
      <c r="F62" s="111">
        <v>0.19089999999999999</v>
      </c>
      <c r="G62" s="111">
        <v>0.2676</v>
      </c>
      <c r="H62" s="111">
        <v>0.30259999999999998</v>
      </c>
      <c r="I62" s="111">
        <v>0.26690000000000003</v>
      </c>
      <c r="J62" s="111">
        <v>0.23169999999999999</v>
      </c>
      <c r="K62" s="111">
        <v>0.25719999999999998</v>
      </c>
      <c r="L62" s="111">
        <v>0.15989999999999999</v>
      </c>
      <c r="M62" s="33">
        <v>0.30552329583692794</v>
      </c>
      <c r="N62" s="73"/>
      <c r="O62" s="1"/>
    </row>
    <row r="63" spans="3:15" ht="25.5">
      <c r="C63" s="87" t="s">
        <v>162</v>
      </c>
      <c r="D63" s="90" t="s">
        <v>69</v>
      </c>
      <c r="E63" s="109">
        <v>0</v>
      </c>
      <c r="F63" s="109">
        <v>0</v>
      </c>
      <c r="G63" s="109">
        <v>0</v>
      </c>
      <c r="H63" s="109">
        <v>0</v>
      </c>
      <c r="I63" s="109">
        <v>1247046</v>
      </c>
      <c r="J63" s="109">
        <v>0</v>
      </c>
      <c r="K63" s="109">
        <v>0</v>
      </c>
      <c r="L63" s="112">
        <v>0</v>
      </c>
      <c r="M63" s="28">
        <v>1247046</v>
      </c>
      <c r="N63" s="73"/>
      <c r="O63" s="1"/>
    </row>
    <row r="64" spans="3:15">
      <c r="C64" s="88"/>
      <c r="D64" s="91" t="s">
        <v>81</v>
      </c>
      <c r="E64" s="110">
        <v>0</v>
      </c>
      <c r="F64" s="110">
        <v>0</v>
      </c>
      <c r="G64" s="110">
        <v>0</v>
      </c>
      <c r="H64" s="110">
        <v>0</v>
      </c>
      <c r="I64" s="110">
        <v>285083</v>
      </c>
      <c r="J64" s="110">
        <v>0</v>
      </c>
      <c r="K64" s="110">
        <v>0</v>
      </c>
      <c r="L64" s="110">
        <v>0</v>
      </c>
      <c r="M64" s="102">
        <v>285083</v>
      </c>
      <c r="N64" s="73"/>
      <c r="O64" s="1"/>
    </row>
    <row r="65" spans="3:15" ht="25.5">
      <c r="C65" s="89"/>
      <c r="D65" s="92" t="s">
        <v>177</v>
      </c>
      <c r="E65" s="111" t="s">
        <v>76</v>
      </c>
      <c r="F65" s="111" t="s">
        <v>76</v>
      </c>
      <c r="G65" s="111" t="s">
        <v>76</v>
      </c>
      <c r="H65" s="111" t="s">
        <v>76</v>
      </c>
      <c r="I65" s="111">
        <v>0.2286</v>
      </c>
      <c r="J65" s="111" t="s">
        <v>76</v>
      </c>
      <c r="K65" s="111" t="s">
        <v>76</v>
      </c>
      <c r="L65" s="111" t="s">
        <v>76</v>
      </c>
      <c r="M65" s="33">
        <v>0.22860664321925575</v>
      </c>
      <c r="N65" s="73"/>
      <c r="O65" s="1"/>
    </row>
    <row r="66" spans="3:15" ht="25.5">
      <c r="C66" s="87" t="s">
        <v>163</v>
      </c>
      <c r="D66" s="90" t="s">
        <v>69</v>
      </c>
      <c r="E66" s="109">
        <v>1130983</v>
      </c>
      <c r="F66" s="109">
        <v>198327</v>
      </c>
      <c r="G66" s="109">
        <v>537898</v>
      </c>
      <c r="H66" s="109">
        <v>421866</v>
      </c>
      <c r="I66" s="109">
        <v>23220</v>
      </c>
      <c r="J66" s="109">
        <v>263411</v>
      </c>
      <c r="K66" s="109">
        <v>95392</v>
      </c>
      <c r="L66" s="112">
        <v>562637</v>
      </c>
      <c r="M66" s="28">
        <v>3233734</v>
      </c>
      <c r="N66" s="73"/>
      <c r="O66" s="1"/>
    </row>
    <row r="67" spans="3:15">
      <c r="C67" s="88"/>
      <c r="D67" s="91" t="s">
        <v>81</v>
      </c>
      <c r="E67" s="110">
        <v>437387</v>
      </c>
      <c r="F67" s="110">
        <v>41985</v>
      </c>
      <c r="G67" s="110">
        <v>102217</v>
      </c>
      <c r="H67" s="110">
        <v>157797</v>
      </c>
      <c r="I67" s="110">
        <v>3629</v>
      </c>
      <c r="J67" s="110">
        <v>44571</v>
      </c>
      <c r="K67" s="110">
        <v>23950</v>
      </c>
      <c r="L67" s="110">
        <v>32145</v>
      </c>
      <c r="M67" s="102">
        <v>843681</v>
      </c>
      <c r="N67" s="73"/>
      <c r="O67" s="1"/>
    </row>
    <row r="68" spans="3:15" ht="25.5">
      <c r="C68" s="89"/>
      <c r="D68" s="92" t="s">
        <v>177</v>
      </c>
      <c r="E68" s="111">
        <v>0.38669999999999999</v>
      </c>
      <c r="F68" s="111">
        <v>0.2117</v>
      </c>
      <c r="G68" s="111">
        <v>0.19</v>
      </c>
      <c r="H68" s="111">
        <v>0.374</v>
      </c>
      <c r="I68" s="111">
        <v>0.15629999999999999</v>
      </c>
      <c r="J68" s="111">
        <v>0.16919999999999999</v>
      </c>
      <c r="K68" s="111">
        <v>0.25109999999999999</v>
      </c>
      <c r="L68" s="111">
        <v>5.7099999999999998E-2</v>
      </c>
      <c r="M68" s="33">
        <v>0.26089993796644995</v>
      </c>
      <c r="N68" s="73"/>
      <c r="O68" s="1"/>
    </row>
    <row r="69" spans="3:15">
      <c r="C69" s="87" t="s">
        <v>164</v>
      </c>
      <c r="D69" s="90" t="s">
        <v>69</v>
      </c>
      <c r="E69" s="109">
        <v>1455879</v>
      </c>
      <c r="F69" s="109">
        <v>309011</v>
      </c>
      <c r="G69" s="109">
        <v>500497</v>
      </c>
      <c r="H69" s="109">
        <v>312208</v>
      </c>
      <c r="I69" s="109">
        <v>459629</v>
      </c>
      <c r="J69" s="109">
        <v>195194</v>
      </c>
      <c r="K69" s="109">
        <v>130285</v>
      </c>
      <c r="L69" s="112">
        <v>126273</v>
      </c>
      <c r="M69" s="28">
        <v>3488976</v>
      </c>
      <c r="N69" s="73"/>
      <c r="O69" s="1"/>
    </row>
    <row r="70" spans="3:15">
      <c r="C70" s="88"/>
      <c r="D70" s="91" t="s">
        <v>81</v>
      </c>
      <c r="E70" s="110">
        <v>301782</v>
      </c>
      <c r="F70" s="110">
        <v>83124</v>
      </c>
      <c r="G70" s="110">
        <v>132421</v>
      </c>
      <c r="H70" s="110">
        <v>69817</v>
      </c>
      <c r="I70" s="110">
        <v>63960</v>
      </c>
      <c r="J70" s="110">
        <v>45232</v>
      </c>
      <c r="K70" s="110">
        <v>25935</v>
      </c>
      <c r="L70" s="110">
        <v>20201</v>
      </c>
      <c r="M70" s="102">
        <v>742472</v>
      </c>
      <c r="N70" s="73"/>
      <c r="O70" s="1"/>
    </row>
    <row r="71" spans="3:15" ht="25.5">
      <c r="C71" s="89"/>
      <c r="D71" s="92" t="s">
        <v>177</v>
      </c>
      <c r="E71" s="111">
        <v>0.20730000000000001</v>
      </c>
      <c r="F71" s="111">
        <v>0.26900000000000002</v>
      </c>
      <c r="G71" s="111">
        <v>0.2646</v>
      </c>
      <c r="H71" s="111">
        <v>0.22359999999999999</v>
      </c>
      <c r="I71" s="111">
        <v>0.13919999999999999</v>
      </c>
      <c r="J71" s="111">
        <v>0.23169999999999999</v>
      </c>
      <c r="K71" s="111">
        <v>0.1991</v>
      </c>
      <c r="L71" s="111">
        <v>0.16</v>
      </c>
      <c r="M71" s="33">
        <v>0.2128051325087934</v>
      </c>
      <c r="N71" s="73"/>
      <c r="O71" s="1"/>
    </row>
    <row r="72" spans="3:15" ht="25.5">
      <c r="C72" s="87" t="s">
        <v>165</v>
      </c>
      <c r="D72" s="90" t="s">
        <v>69</v>
      </c>
      <c r="E72" s="109">
        <v>823411</v>
      </c>
      <c r="F72" s="109">
        <v>793237</v>
      </c>
      <c r="G72" s="109">
        <v>147748</v>
      </c>
      <c r="H72" s="109">
        <v>222782</v>
      </c>
      <c r="I72" s="109">
        <v>1861214</v>
      </c>
      <c r="J72" s="109">
        <v>350749</v>
      </c>
      <c r="K72" s="109">
        <v>120309</v>
      </c>
      <c r="L72" s="112">
        <v>84014</v>
      </c>
      <c r="M72" s="28">
        <v>4403464</v>
      </c>
      <c r="N72" s="73"/>
      <c r="O72" s="1"/>
    </row>
    <row r="73" spans="3:15">
      <c r="C73" s="88"/>
      <c r="D73" s="91" t="s">
        <v>81</v>
      </c>
      <c r="E73" s="110">
        <v>126472</v>
      </c>
      <c r="F73" s="110">
        <v>176236</v>
      </c>
      <c r="G73" s="110">
        <v>34411</v>
      </c>
      <c r="H73" s="110">
        <v>61979</v>
      </c>
      <c r="I73" s="110">
        <v>375295</v>
      </c>
      <c r="J73" s="110">
        <v>101539</v>
      </c>
      <c r="K73" s="110">
        <v>30512</v>
      </c>
      <c r="L73" s="110">
        <v>13744</v>
      </c>
      <c r="M73" s="102">
        <v>920188</v>
      </c>
      <c r="N73" s="73"/>
      <c r="O73" s="1"/>
    </row>
    <row r="74" spans="3:15" ht="25.5">
      <c r="C74" s="89"/>
      <c r="D74" s="92" t="s">
        <v>177</v>
      </c>
      <c r="E74" s="111">
        <v>0.15359999999999999</v>
      </c>
      <c r="F74" s="111">
        <v>0.22220000000000001</v>
      </c>
      <c r="G74" s="111">
        <v>0.2329</v>
      </c>
      <c r="H74" s="111">
        <v>0.2782</v>
      </c>
      <c r="I74" s="111">
        <v>0.2016</v>
      </c>
      <c r="J74" s="111">
        <v>0.28949999999999998</v>
      </c>
      <c r="K74" s="111">
        <v>0.25359999999999999</v>
      </c>
      <c r="L74" s="111">
        <v>0.1636</v>
      </c>
      <c r="M74" s="33">
        <v>0.20896912067408749</v>
      </c>
      <c r="N74" s="73"/>
      <c r="O74" s="1"/>
    </row>
    <row r="75" spans="3:15" ht="38.25">
      <c r="C75" s="87" t="s">
        <v>174</v>
      </c>
      <c r="D75" s="90" t="s">
        <v>69</v>
      </c>
      <c r="E75" s="109">
        <v>0</v>
      </c>
      <c r="F75" s="109">
        <v>0</v>
      </c>
      <c r="G75" s="109">
        <v>0</v>
      </c>
      <c r="H75" s="109">
        <v>0</v>
      </c>
      <c r="I75" s="109">
        <v>1116445</v>
      </c>
      <c r="J75" s="109">
        <v>0</v>
      </c>
      <c r="K75" s="109">
        <v>0</v>
      </c>
      <c r="L75" s="112">
        <v>0</v>
      </c>
      <c r="M75" s="28">
        <v>1116445</v>
      </c>
      <c r="N75" s="73"/>
      <c r="O75" s="1"/>
    </row>
    <row r="76" spans="3:15">
      <c r="C76" s="88"/>
      <c r="D76" s="91" t="s">
        <v>81</v>
      </c>
      <c r="E76" s="110">
        <v>0</v>
      </c>
      <c r="F76" s="110">
        <v>0</v>
      </c>
      <c r="G76" s="110">
        <v>0</v>
      </c>
      <c r="H76" s="110">
        <v>0</v>
      </c>
      <c r="I76" s="110">
        <v>142199</v>
      </c>
      <c r="J76" s="110">
        <v>0</v>
      </c>
      <c r="K76" s="110">
        <v>0</v>
      </c>
      <c r="L76" s="110">
        <v>0</v>
      </c>
      <c r="M76" s="102">
        <v>142199</v>
      </c>
      <c r="N76" s="73"/>
      <c r="O76" s="1"/>
    </row>
    <row r="77" spans="3:15" ht="25.5">
      <c r="C77" s="89"/>
      <c r="D77" s="92" t="s">
        <v>177</v>
      </c>
      <c r="E77" s="111" t="s">
        <v>76</v>
      </c>
      <c r="F77" s="111" t="s">
        <v>76</v>
      </c>
      <c r="G77" s="111" t="s">
        <v>76</v>
      </c>
      <c r="H77" s="111" t="s">
        <v>76</v>
      </c>
      <c r="I77" s="111">
        <v>0.12740000000000001</v>
      </c>
      <c r="J77" s="111" t="s">
        <v>76</v>
      </c>
      <c r="K77" s="111" t="s">
        <v>76</v>
      </c>
      <c r="L77" s="111" t="s">
        <v>76</v>
      </c>
      <c r="M77" s="33">
        <v>0.12736767149299785</v>
      </c>
      <c r="N77" s="73"/>
      <c r="O77" s="1"/>
    </row>
    <row r="78" spans="3:15" ht="38.25">
      <c r="C78" s="87" t="s">
        <v>175</v>
      </c>
      <c r="D78" s="90" t="s">
        <v>69</v>
      </c>
      <c r="E78" s="109">
        <v>419283</v>
      </c>
      <c r="F78" s="109">
        <v>179513</v>
      </c>
      <c r="G78" s="109">
        <v>345486</v>
      </c>
      <c r="H78" s="109">
        <v>125001</v>
      </c>
      <c r="I78" s="109">
        <v>0</v>
      </c>
      <c r="J78" s="109">
        <v>5000</v>
      </c>
      <c r="K78" s="109">
        <v>0</v>
      </c>
      <c r="L78" s="112">
        <v>47470</v>
      </c>
      <c r="M78" s="28">
        <v>1121753</v>
      </c>
      <c r="N78" s="73"/>
      <c r="O78" s="1"/>
    </row>
    <row r="79" spans="3:15">
      <c r="C79" s="88"/>
      <c r="D79" s="91" t="s">
        <v>81</v>
      </c>
      <c r="E79" s="110">
        <v>125976</v>
      </c>
      <c r="F79" s="110">
        <v>44963</v>
      </c>
      <c r="G79" s="110">
        <v>92656</v>
      </c>
      <c r="H79" s="110">
        <v>29957</v>
      </c>
      <c r="I79" s="110">
        <v>0</v>
      </c>
      <c r="J79" s="110">
        <v>0</v>
      </c>
      <c r="K79" s="110">
        <v>0</v>
      </c>
      <c r="L79" s="110">
        <v>42166</v>
      </c>
      <c r="M79" s="102">
        <v>335718</v>
      </c>
      <c r="N79" s="73"/>
      <c r="O79" s="1"/>
    </row>
    <row r="80" spans="3:15" ht="25.5">
      <c r="C80" s="89"/>
      <c r="D80" s="92" t="s">
        <v>177</v>
      </c>
      <c r="E80" s="111">
        <v>0.30049999999999999</v>
      </c>
      <c r="F80" s="111">
        <v>0.2505</v>
      </c>
      <c r="G80" s="111">
        <v>0.26819999999999999</v>
      </c>
      <c r="H80" s="111">
        <v>0.2397</v>
      </c>
      <c r="I80" s="111" t="s">
        <v>76</v>
      </c>
      <c r="J80" s="111">
        <v>0</v>
      </c>
      <c r="K80" s="111" t="s">
        <v>76</v>
      </c>
      <c r="L80" s="111">
        <v>0.88829999999999998</v>
      </c>
      <c r="M80" s="33">
        <v>0.29927978797471455</v>
      </c>
      <c r="N80" s="73"/>
      <c r="O80" s="1"/>
    </row>
    <row r="81" spans="3:14">
      <c r="C81" s="283" t="s">
        <v>5</v>
      </c>
      <c r="D81" s="93" t="s">
        <v>75</v>
      </c>
      <c r="E81" s="103">
        <v>22329365</v>
      </c>
      <c r="F81" s="103">
        <v>8458361</v>
      </c>
      <c r="G81" s="103">
        <v>8698304</v>
      </c>
      <c r="H81" s="103">
        <v>5800352</v>
      </c>
      <c r="I81" s="103">
        <v>11475693</v>
      </c>
      <c r="J81" s="103">
        <v>4214877</v>
      </c>
      <c r="K81" s="103">
        <v>2151191</v>
      </c>
      <c r="L81" s="103">
        <v>4378829</v>
      </c>
      <c r="M81" s="103">
        <v>67506972</v>
      </c>
      <c r="N81" s="73"/>
    </row>
    <row r="82" spans="3:14">
      <c r="C82" s="284"/>
      <c r="D82" s="94" t="s">
        <v>20</v>
      </c>
      <c r="E82" s="103">
        <v>5807525</v>
      </c>
      <c r="F82" s="103">
        <v>1777603</v>
      </c>
      <c r="G82" s="103">
        <v>1897817</v>
      </c>
      <c r="H82" s="103">
        <v>1653962</v>
      </c>
      <c r="I82" s="103">
        <v>2704788</v>
      </c>
      <c r="J82" s="103">
        <v>1045188</v>
      </c>
      <c r="K82" s="103">
        <v>435907</v>
      </c>
      <c r="L82" s="103">
        <v>684772</v>
      </c>
      <c r="M82" s="103">
        <v>16007562</v>
      </c>
    </row>
    <row r="83" spans="3:14">
      <c r="C83" s="285"/>
      <c r="D83" s="95" t="s">
        <v>82</v>
      </c>
      <c r="E83" s="38">
        <v>0.26008464638380896</v>
      </c>
      <c r="F83" s="38">
        <v>0.21015927317360894</v>
      </c>
      <c r="G83" s="38">
        <v>0.21818241808977934</v>
      </c>
      <c r="H83" s="38">
        <v>0.28514855650139853</v>
      </c>
      <c r="I83" s="38">
        <v>0.23569713829047187</v>
      </c>
      <c r="J83" s="38">
        <v>0.24797591958199491</v>
      </c>
      <c r="K83" s="38">
        <v>0.20263519138932806</v>
      </c>
      <c r="L83" s="38">
        <v>0.15638244836690357</v>
      </c>
      <c r="M83" s="38">
        <v>0.23712457433285558</v>
      </c>
    </row>
    <row r="86" spans="3:14">
      <c r="C86" s="86" t="s">
        <v>201</v>
      </c>
    </row>
  </sheetData>
  <sortState ref="C46:D53">
    <sortCondition descending="1" ref="D46:D53"/>
  </sortState>
  <mergeCells count="4">
    <mergeCell ref="C81:C83"/>
    <mergeCell ref="C8:M10"/>
    <mergeCell ref="C11:M11"/>
    <mergeCell ref="C14:D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CAT_PRES</vt:lpstr>
      <vt:lpstr>PREP_POR_PP</vt:lpstr>
      <vt:lpstr>002_PIA_PIM_SMN</vt:lpstr>
      <vt:lpstr>002_POR_GENÉRICA_SMN</vt:lpstr>
      <vt:lpstr>21_GENÉRICATRIM</vt:lpstr>
      <vt:lpstr>002_POR_ESPECIFICA_GASTO_SMN</vt:lpstr>
      <vt:lpstr>002_POR_FUENTE DE FINANC_SMN</vt:lpstr>
      <vt:lpstr>002_POR_PRODUCTO_SMN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Alina D. Walter Alva</cp:lastModifiedBy>
  <dcterms:created xsi:type="dcterms:W3CDTF">2015-10-27T13:26:55Z</dcterms:created>
  <dcterms:modified xsi:type="dcterms:W3CDTF">2017-08-21T14:53:55Z</dcterms:modified>
</cp:coreProperties>
</file>