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20" yWindow="2130" windowWidth="15195" windowHeight="9210" tabRatio="797"/>
  </bookViews>
  <sheets>
    <sheet name="INICIO" sheetId="26" r:id="rId1"/>
    <sheet name="CAT_PRES" sheetId="25" r:id="rId2"/>
    <sheet name="PREP_POR_PP" sheetId="18" r:id="rId3"/>
    <sheet name="002_PIA_PIM_SMN" sheetId="8" r:id="rId4"/>
    <sheet name="002_POR_GENÉRICA_SMN" sheetId="4" r:id="rId5"/>
    <sheet name="21_GENÉRICATRIM" sheetId="22" state="hidden" r:id="rId6"/>
    <sheet name="002_POR_ESPECIFICA_GASTO_SMN" sheetId="1" r:id="rId7"/>
    <sheet name="002_POR_FUENTE DE FINANC_SMN" sheetId="16" r:id="rId8"/>
    <sheet name="002_POR_PRODUCTO_SMN" sheetId="5" r:id="rId9"/>
  </sheets>
  <definedNames>
    <definedName name="_xlnm._FilterDatabase" localSheetId="6" hidden="1">'002_POR_ESPECIFICA_GASTO_SMN'!$C$18:$P$246</definedName>
    <definedName name="_xlnm._FilterDatabase" localSheetId="7" hidden="1">'002_POR_FUENTE DE FINANC_SMN'!#REF!</definedName>
    <definedName name="_xlnm._FilterDatabase" localSheetId="8" hidden="1">'002_POR_PRODUCTO_SMN'!$C$17:$Q$17</definedName>
    <definedName name="_xlnm._FilterDatabase" localSheetId="2" hidden="1">PREP_POR_PP!$C$7:$P$10</definedName>
  </definedNames>
  <calcPr calcId="152511"/>
  <fileRecoveryPr autoRecover="0"/>
</workbook>
</file>

<file path=xl/calcChain.xml><?xml version="1.0" encoding="utf-8"?>
<calcChain xmlns="http://schemas.openxmlformats.org/spreadsheetml/2006/main">
  <c r="K30" i="22" l="1"/>
  <c r="L30" i="22"/>
  <c r="M30" i="22"/>
  <c r="AA34" i="22" l="1"/>
  <c r="AB34" i="22" s="1"/>
  <c r="AC34" i="22"/>
  <c r="AD34" i="22" s="1"/>
  <c r="AE34" i="22"/>
  <c r="AF34" i="22" s="1"/>
  <c r="AG34" i="22"/>
  <c r="AH34" i="22" s="1"/>
  <c r="AA35" i="22"/>
  <c r="AB35" i="22" s="1"/>
  <c r="AC35" i="22"/>
  <c r="AE35" i="22"/>
  <c r="AF35" i="22" s="1"/>
  <c r="AG35" i="22"/>
  <c r="AH35" i="22" s="1"/>
  <c r="AA36" i="22"/>
  <c r="AB36" i="22" s="1"/>
  <c r="AC36" i="22"/>
  <c r="AD36" i="22" s="1"/>
  <c r="AE36" i="22"/>
  <c r="AF36" i="22" s="1"/>
  <c r="AG36" i="22"/>
  <c r="AH36" i="22" s="1"/>
  <c r="AA37" i="22"/>
  <c r="AB37" i="22" s="1"/>
  <c r="AC37" i="22"/>
  <c r="AE37" i="22"/>
  <c r="AF37" i="22" s="1"/>
  <c r="AG37" i="22"/>
  <c r="AH37" i="22" s="1"/>
  <c r="AA38" i="22"/>
  <c r="AB38" i="22" s="1"/>
  <c r="AC38" i="22"/>
  <c r="AD38" i="22" s="1"/>
  <c r="AE38" i="22"/>
  <c r="AF38" i="22" s="1"/>
  <c r="AG38" i="22"/>
  <c r="AH38" i="22" s="1"/>
  <c r="AA39" i="22"/>
  <c r="AB39" i="22" s="1"/>
  <c r="AC39" i="22"/>
  <c r="AE39" i="22"/>
  <c r="AF39" i="22" s="1"/>
  <c r="AG39" i="22"/>
  <c r="AH39" i="22" s="1"/>
  <c r="AA40" i="22"/>
  <c r="AB40" i="22" s="1"/>
  <c r="AC40" i="22"/>
  <c r="AD40" i="22" s="1"/>
  <c r="AE40" i="22"/>
  <c r="AF40" i="22" s="1"/>
  <c r="AG40" i="22"/>
  <c r="AH40" i="22" s="1"/>
  <c r="K41" i="22"/>
  <c r="L41" i="22"/>
  <c r="M41" i="22"/>
  <c r="N41" i="22"/>
  <c r="O41" i="22"/>
  <c r="P41" i="22"/>
  <c r="Q41" i="22"/>
  <c r="R41" i="22"/>
  <c r="S41" i="22"/>
  <c r="T41" i="22"/>
  <c r="U41" i="22"/>
  <c r="V41" i="22"/>
  <c r="X41" i="22"/>
  <c r="AA45" i="22"/>
  <c r="AB45" i="22" s="1"/>
  <c r="AC45" i="22"/>
  <c r="AD45" i="22" s="1"/>
  <c r="AE45" i="22"/>
  <c r="AF45" i="22" s="1"/>
  <c r="AG45" i="22"/>
  <c r="AH45" i="22" s="1"/>
  <c r="AG41" i="22" l="1"/>
  <c r="AH41" i="22" s="1"/>
  <c r="Y39" i="22"/>
  <c r="Z39" i="22" s="1"/>
  <c r="Y37" i="22"/>
  <c r="Z37" i="22" s="1"/>
  <c r="Y35" i="22"/>
  <c r="Z35" i="22" s="1"/>
  <c r="AC41" i="22"/>
  <c r="AD41" i="22" s="1"/>
  <c r="Y40" i="22"/>
  <c r="Z40" i="22" s="1"/>
  <c r="Y38" i="22"/>
  <c r="Z38" i="22" s="1"/>
  <c r="Y36" i="22"/>
  <c r="Z36" i="22" s="1"/>
  <c r="AE41" i="22"/>
  <c r="AF41" i="22" s="1"/>
  <c r="Y34" i="22"/>
  <c r="Z34" i="22" s="1"/>
  <c r="AD39" i="22"/>
  <c r="AD37" i="22"/>
  <c r="AD35" i="22"/>
  <c r="Y45" i="22"/>
  <c r="Z45" i="22" s="1"/>
  <c r="AA41" i="22"/>
  <c r="AB41" i="22" s="1"/>
  <c r="Y41" i="22" l="1"/>
  <c r="Z41" i="22" s="1"/>
  <c r="X52" i="22"/>
  <c r="V52" i="22"/>
  <c r="U52" i="22"/>
  <c r="T52" i="22"/>
  <c r="S52" i="22"/>
  <c r="R52" i="22"/>
  <c r="Q52" i="22"/>
  <c r="P52" i="22"/>
  <c r="O52" i="22"/>
  <c r="N52" i="22"/>
  <c r="M52" i="22"/>
  <c r="L52" i="22"/>
  <c r="K52" i="22"/>
  <c r="AG51" i="22"/>
  <c r="AH51" i="22" s="1"/>
  <c r="AE51" i="22"/>
  <c r="AF51" i="22" s="1"/>
  <c r="AC51" i="22"/>
  <c r="AD51" i="22" s="1"/>
  <c r="AA51" i="22"/>
  <c r="AB51" i="22" s="1"/>
  <c r="AG50" i="22"/>
  <c r="AH50" i="22" s="1"/>
  <c r="AE50" i="22"/>
  <c r="AF50" i="22" s="1"/>
  <c r="AC50" i="22"/>
  <c r="AD50" i="22" s="1"/>
  <c r="AA50" i="22"/>
  <c r="AB50" i="22" s="1"/>
  <c r="AG49" i="22"/>
  <c r="AH49" i="22" s="1"/>
  <c r="AE49" i="22"/>
  <c r="AF49" i="22" s="1"/>
  <c r="AC49" i="22"/>
  <c r="AD49" i="22" s="1"/>
  <c r="AA49" i="22"/>
  <c r="AG48" i="22"/>
  <c r="AH48" i="22" s="1"/>
  <c r="AE48" i="22"/>
  <c r="AF48" i="22" s="1"/>
  <c r="AC48" i="22"/>
  <c r="AA48" i="22"/>
  <c r="AB48" i="22" s="1"/>
  <c r="AG47" i="22"/>
  <c r="AH47" i="22" s="1"/>
  <c r="AE47" i="22"/>
  <c r="AF47" i="22" s="1"/>
  <c r="AC47" i="22"/>
  <c r="AD47" i="22" s="1"/>
  <c r="AA47" i="22"/>
  <c r="AB47" i="22" s="1"/>
  <c r="AG46" i="22"/>
  <c r="AH46" i="22" s="1"/>
  <c r="AE46" i="22"/>
  <c r="AF46" i="22" s="1"/>
  <c r="AC46" i="22"/>
  <c r="AD46" i="22" s="1"/>
  <c r="AA46" i="22"/>
  <c r="AB46" i="22" s="1"/>
  <c r="X63" i="22"/>
  <c r="AG62" i="22"/>
  <c r="AH62" i="22" s="1"/>
  <c r="AE62" i="22"/>
  <c r="AF62" i="22" s="1"/>
  <c r="AC62" i="22"/>
  <c r="AD62" i="22" s="1"/>
  <c r="AA62" i="22"/>
  <c r="AB62" i="22" s="1"/>
  <c r="AG61" i="22"/>
  <c r="AH61" i="22" s="1"/>
  <c r="AE61" i="22"/>
  <c r="AF61" i="22" s="1"/>
  <c r="AC61" i="22"/>
  <c r="AD61" i="22" s="1"/>
  <c r="AA61" i="22"/>
  <c r="AG60" i="22"/>
  <c r="AH60" i="22" s="1"/>
  <c r="AE60" i="22"/>
  <c r="AF60" i="22" s="1"/>
  <c r="AC60" i="22"/>
  <c r="AD60" i="22" s="1"/>
  <c r="AA60" i="22"/>
  <c r="AG59" i="22"/>
  <c r="AH59" i="22" s="1"/>
  <c r="AE59" i="22"/>
  <c r="AF59" i="22" s="1"/>
  <c r="AC59" i="22"/>
  <c r="AD59" i="22" s="1"/>
  <c r="AA59" i="22"/>
  <c r="AG58" i="22"/>
  <c r="AH58" i="22" s="1"/>
  <c r="AE58" i="22"/>
  <c r="AF58" i="22" s="1"/>
  <c r="AC58" i="22"/>
  <c r="AD58" i="22" s="1"/>
  <c r="AA58" i="22"/>
  <c r="AB58" i="22" s="1"/>
  <c r="AG57" i="22"/>
  <c r="AH57" i="22" s="1"/>
  <c r="AE57" i="22"/>
  <c r="AC57" i="22"/>
  <c r="AD57" i="22" s="1"/>
  <c r="AA57" i="22"/>
  <c r="AG56" i="22"/>
  <c r="AE56" i="22"/>
  <c r="AF56" i="22" s="1"/>
  <c r="AC56" i="22"/>
  <c r="AD56" i="22" s="1"/>
  <c r="AA56" i="22"/>
  <c r="X30" i="22"/>
  <c r="Y49" i="22" l="1"/>
  <c r="Z49" i="22" s="1"/>
  <c r="Y56" i="22"/>
  <c r="Z56" i="22" s="1"/>
  <c r="Y60" i="22"/>
  <c r="Z60" i="22" s="1"/>
  <c r="AB60" i="22"/>
  <c r="Y61" i="22"/>
  <c r="Z61" i="22" s="1"/>
  <c r="AB61" i="22"/>
  <c r="Y58" i="22"/>
  <c r="Z58" i="22" s="1"/>
  <c r="Y62" i="22"/>
  <c r="Z62" i="22" s="1"/>
  <c r="Y48" i="22"/>
  <c r="Z48" i="22" s="1"/>
  <c r="AE52" i="22"/>
  <c r="AF52" i="22" s="1"/>
  <c r="AA52" i="22"/>
  <c r="AB52" i="22" s="1"/>
  <c r="AD48" i="22"/>
  <c r="AB49" i="22"/>
  <c r="AC52" i="22"/>
  <c r="AD52" i="22" s="1"/>
  <c r="Y46" i="22"/>
  <c r="Z46" i="22" s="1"/>
  <c r="Y47" i="22"/>
  <c r="Z47" i="22" s="1"/>
  <c r="Y50" i="22"/>
  <c r="Z50" i="22" s="1"/>
  <c r="Y51" i="22"/>
  <c r="Z51" i="22" s="1"/>
  <c r="AG52" i="22"/>
  <c r="AH52" i="22" s="1"/>
  <c r="AB56" i="22"/>
  <c r="AG63" i="22"/>
  <c r="AH63" i="22" s="1"/>
  <c r="AE63" i="22"/>
  <c r="AF63" i="22" s="1"/>
  <c r="Y59" i="22"/>
  <c r="Z59" i="22" s="1"/>
  <c r="Y57" i="22"/>
  <c r="AB59" i="22"/>
  <c r="AC63" i="22"/>
  <c r="AD63" i="22" s="1"/>
  <c r="AH56" i="22"/>
  <c r="AB57" i="22"/>
  <c r="AF57" i="22"/>
  <c r="AA63" i="22"/>
  <c r="AB63" i="22" s="1"/>
  <c r="V63" i="22"/>
  <c r="U63" i="22"/>
  <c r="T63" i="22"/>
  <c r="S63" i="22"/>
  <c r="R63" i="22"/>
  <c r="Q63" i="22"/>
  <c r="P63" i="22"/>
  <c r="O63" i="22"/>
  <c r="N63" i="22"/>
  <c r="M63" i="22"/>
  <c r="L63" i="22"/>
  <c r="K63" i="22"/>
  <c r="AG29" i="22"/>
  <c r="AH29" i="22" s="1"/>
  <c r="AG28" i="22"/>
  <c r="AH28" i="22" s="1"/>
  <c r="AG27" i="22"/>
  <c r="AH27" i="22" s="1"/>
  <c r="AG26" i="22"/>
  <c r="AH26" i="22" s="1"/>
  <c r="AG25" i="22"/>
  <c r="AH25" i="22" s="1"/>
  <c r="AG24" i="22"/>
  <c r="AH24" i="22" s="1"/>
  <c r="AG23" i="22"/>
  <c r="AH23" i="22" s="1"/>
  <c r="AE29" i="22"/>
  <c r="AF29" i="22" s="1"/>
  <c r="AE28" i="22"/>
  <c r="AF28" i="22" s="1"/>
  <c r="AE27" i="22"/>
  <c r="AF27" i="22" s="1"/>
  <c r="AE26" i="22"/>
  <c r="AF26" i="22" s="1"/>
  <c r="AE25" i="22"/>
  <c r="AF25" i="22" s="1"/>
  <c r="AE24" i="22"/>
  <c r="AF24" i="22" s="1"/>
  <c r="AE23" i="22"/>
  <c r="AF23" i="22" s="1"/>
  <c r="AC29" i="22"/>
  <c r="AC28" i="22"/>
  <c r="AC27" i="22"/>
  <c r="AC26" i="22"/>
  <c r="AC25" i="22"/>
  <c r="AC24" i="22"/>
  <c r="AC23" i="22"/>
  <c r="AA24" i="22"/>
  <c r="AB24" i="22" s="1"/>
  <c r="AA25" i="22"/>
  <c r="AB25" i="22" s="1"/>
  <c r="AA26" i="22"/>
  <c r="AB26" i="22" s="1"/>
  <c r="AA27" i="22"/>
  <c r="AB27" i="22" s="1"/>
  <c r="AA28" i="22"/>
  <c r="AB28" i="22" s="1"/>
  <c r="AA29" i="22"/>
  <c r="AB29" i="22" s="1"/>
  <c r="AA23" i="22"/>
  <c r="AB23" i="22" s="1"/>
  <c r="N30" i="22"/>
  <c r="O30" i="22"/>
  <c r="P30" i="22"/>
  <c r="Q30" i="22"/>
  <c r="R30" i="22"/>
  <c r="S30" i="22"/>
  <c r="T30" i="22"/>
  <c r="U30" i="22"/>
  <c r="V30" i="22"/>
  <c r="Y63" i="22" l="1"/>
  <c r="Z63" i="22" s="1"/>
  <c r="Y52" i="22"/>
  <c r="Z52" i="22" s="1"/>
  <c r="Z57" i="22"/>
  <c r="Y24" i="22"/>
  <c r="Z24" i="22" s="1"/>
  <c r="AD24" i="22"/>
  <c r="Y25" i="22"/>
  <c r="Z25" i="22" s="1"/>
  <c r="AD25" i="22"/>
  <c r="AD29" i="22"/>
  <c r="Y29" i="22"/>
  <c r="Z29" i="22" s="1"/>
  <c r="Y26" i="22"/>
  <c r="Z26" i="22" s="1"/>
  <c r="AD26" i="22"/>
  <c r="Y23" i="22"/>
  <c r="AD23" i="22"/>
  <c r="AD27" i="22"/>
  <c r="Y27" i="22"/>
  <c r="Z27" i="22" s="1"/>
  <c r="AD28" i="22"/>
  <c r="Y28" i="22"/>
  <c r="Z28" i="22" s="1"/>
  <c r="AG30" i="22"/>
  <c r="AH30" i="22" s="1"/>
  <c r="AC30" i="22"/>
  <c r="AD30" i="22" s="1"/>
  <c r="AA30" i="22"/>
  <c r="AB30" i="22" s="1"/>
  <c r="AE30" i="22"/>
  <c r="AF30" i="22" s="1"/>
  <c r="Z23" i="22" l="1"/>
  <c r="Y30" i="22"/>
  <c r="Z30" i="22" s="1"/>
</calcChain>
</file>

<file path=xl/sharedStrings.xml><?xml version="1.0" encoding="utf-8"?>
<sst xmlns="http://schemas.openxmlformats.org/spreadsheetml/2006/main" count="1286" uniqueCount="251">
  <si>
    <t>2.1 - PERSONAL Y OBLIGACIONES SOCIALES</t>
  </si>
  <si>
    <t>2.3 - BIENES Y SERVICIOS</t>
  </si>
  <si>
    <t>2.5 - OTROS GASTOS</t>
  </si>
  <si>
    <t>2.6 - ADQUISICION DE ACTIVOS NO FINANCIEROS</t>
  </si>
  <si>
    <t>% EJECUCIÓN</t>
  </si>
  <si>
    <t>0002 SALUD MATERNO NEONATAL</t>
  </si>
  <si>
    <t>UNIDAD EJECUTORA</t>
  </si>
  <si>
    <t>000785 SALUD CAJAMARCA</t>
  </si>
  <si>
    <t>000786 SALUD CHOTA</t>
  </si>
  <si>
    <t>000787 SALUD CUTERVO</t>
  </si>
  <si>
    <t>000788 SALUD JAEN</t>
  </si>
  <si>
    <t>000999 HOSPITAL CAJAMARCA</t>
  </si>
  <si>
    <t>001047 HOSPITAL GENERAL DE JAEN</t>
  </si>
  <si>
    <t>% VARIACIÓN</t>
  </si>
  <si>
    <t>EJECUCIÓN</t>
  </si>
  <si>
    <t>2 . 1 PERSONAL Y OBLIGACIONES SOCIALES</t>
  </si>
  <si>
    <t>2 . 3 BIENES Y SERVICIOS</t>
  </si>
  <si>
    <t>2 . 6 ADQUISICION DE ACTIVOS NO FINANCIEROS</t>
  </si>
  <si>
    <t>2 . 5 OTROS GASTOS</t>
  </si>
  <si>
    <t>445 REGION CAJAMARCA</t>
  </si>
  <si>
    <t>EJECUCION</t>
  </si>
  <si>
    <t>0001 PROGRAMA ARTICULADO NUTRICIONAL</t>
  </si>
  <si>
    <t>0016 TBC-VIH/SIDA</t>
  </si>
  <si>
    <t>0017 ENFERMEDADES METAXENICAS Y ZOONOSIS</t>
  </si>
  <si>
    <t>0018 ENFERMEDADES NO TRANSMISIBLES</t>
  </si>
  <si>
    <t>0024 PREVENCION Y CONTROL DEL CANCER</t>
  </si>
  <si>
    <t>0104 REDUCCION DE LA MORTALIDAD POR EMERGENCIAS Y URGENCIAS MEDICAS</t>
  </si>
  <si>
    <t>0068 REDUCCION DE VULNERABILIDAD Y ATENCION DE EMERGENCIAS POR DESASTRES</t>
  </si>
  <si>
    <t>ENERO</t>
  </si>
  <si>
    <t>FEBRERO</t>
  </si>
  <si>
    <t>MARZO</t>
  </si>
  <si>
    <t>ABRIL</t>
  </si>
  <si>
    <t>MAYO</t>
  </si>
  <si>
    <t>JUNIO</t>
  </si>
  <si>
    <t>JULIO</t>
  </si>
  <si>
    <t>AGOSTO</t>
  </si>
  <si>
    <t>SEPTIEMBRE</t>
  </si>
  <si>
    <t>OCTUBRE</t>
  </si>
  <si>
    <t>NOVIEMBRE</t>
  </si>
  <si>
    <t>DICIEMBRE</t>
  </si>
  <si>
    <t>I TRIMESTRE</t>
  </si>
  <si>
    <t>II TRIMESTRE</t>
  </si>
  <si>
    <t>III TRIMESTRE</t>
  </si>
  <si>
    <t>0785 SALUD CAJAMARCA</t>
  </si>
  <si>
    <t>0786 SALUD CHOTA</t>
  </si>
  <si>
    <t>0787 SALUD CUTERVO</t>
  </si>
  <si>
    <t>0788 SALUD JAEN</t>
  </si>
  <si>
    <t>0999 HOSPITAL CAJAMARCA</t>
  </si>
  <si>
    <t>1047 HOSPITAL GENERAL DE JAEN</t>
  </si>
  <si>
    <t>1539 HOSPITAL JOSÉ H. SOTO CADENILLAS</t>
  </si>
  <si>
    <t>2 . 3. 2. 8 CONTRATO ADMINISTRATIVO DE SERVICIOS</t>
  </si>
  <si>
    <t>404 000999 -HOSPITAL CAJAMARCA</t>
  </si>
  <si>
    <t>405 001047 -HOSPITAL GENERAL DE JAEN</t>
  </si>
  <si>
    <t>406 001539 -HOSPITAL GENERAL DE CHOTA</t>
  </si>
  <si>
    <t>400 000785 - SALUD CAJAMARCA</t>
  </si>
  <si>
    <t>401 000786 - SALUD CHOTA</t>
  </si>
  <si>
    <t>402 000787 - SALUD CUTERVO</t>
  </si>
  <si>
    <t>403 000788 - SALUD JAEN</t>
  </si>
  <si>
    <t>400 000785 -SALUD CAJAMARCA</t>
  </si>
  <si>
    <t>401 000786 -SALUD CHOTA</t>
  </si>
  <si>
    <t>402 000787 -SALUD CUTERVO</t>
  </si>
  <si>
    <t>403 000788 -SALUD JAEN</t>
  </si>
  <si>
    <t xml:space="preserve">% EJECUCIÓN </t>
  </si>
  <si>
    <t>IV TRIMESTRE</t>
  </si>
  <si>
    <t>FUENTE DE FINANCIMIENTO</t>
  </si>
  <si>
    <t>GENÉRICA / ESPECÍFICA DE GASTO</t>
  </si>
  <si>
    <t>GENÉRICA DE GASTO</t>
  </si>
  <si>
    <t>ACTIVIDAD</t>
  </si>
  <si>
    <t>1539 HOSPITAL JOSÉ H. SOTO CADENILLAS - CHOTA</t>
  </si>
  <si>
    <t>PIM</t>
  </si>
  <si>
    <t>0129 PREVENCION Y MANEJO DE CONDICIONES SECUNDARIAS DE SALUD EN PERSONAS CON DISCAPACIDAD</t>
  </si>
  <si>
    <t>0131 CONTROL Y PREVENCION EN SALUD MENTAL</t>
  </si>
  <si>
    <t>% EJEC</t>
  </si>
  <si>
    <t>CON PROGRAMA</t>
  </si>
  <si>
    <t xml:space="preserve">PIM </t>
  </si>
  <si>
    <t>/0</t>
  </si>
  <si>
    <t xml:space="preserve">EJECUCIÓN </t>
  </si>
  <si>
    <t>PIA</t>
  </si>
  <si>
    <t xml:space="preserve">EJECUCION </t>
  </si>
  <si>
    <t>EJECUTORA</t>
  </si>
  <si>
    <t>% EJECUCION</t>
  </si>
  <si>
    <t xml:space="preserve">FUENTE : BASE DE DATOS SIAF MEF - 27/06/2016 </t>
  </si>
  <si>
    <t>4. 002 SMN: EJECUCIÓN PRESUPUESTAL MENSUAL DE LAS UNIDADES EJECUTORAS POR GENÉRICA DE GASTO, JUNIO 2016</t>
  </si>
  <si>
    <t>• En la Genérica de Gasto 2.1 Personal y Obligaciones Sociales, en el PSMN, las unidades ejecutoras mantienen similar tendencia de ejecución mensual presupuestal, a excepción del Hospital Regional Cajamarca que tuvo un aumento en abril y de Salud Cajamarca que ha tenido un aumento en el mes de Junio. En lo que respecta a bienes y servicios la ejecutora Salud Cajamarca su ejecucicón viene aumentando desde abril.</t>
  </si>
  <si>
    <t>01 RECURSOS ORDINARIOS</t>
  </si>
  <si>
    <t>04 DONACIONES Y TRANSFERENCIAS</t>
  </si>
  <si>
    <t>05 RECURSOS DETERMINADOS</t>
  </si>
  <si>
    <t>02 RECURSOS DIRECTAMENTE RECAUDADOS</t>
  </si>
  <si>
    <t>1654 SALUD SAN IGNACIO</t>
  </si>
  <si>
    <t>A</t>
  </si>
  <si>
    <t>B</t>
  </si>
  <si>
    <t>C</t>
  </si>
  <si>
    <t>785 - SALUD CAJAMARCA</t>
  </si>
  <si>
    <t>786 -SALUD CHOTA</t>
  </si>
  <si>
    <t>787 -SALUD CUTERVO</t>
  </si>
  <si>
    <t>788 -SALUD JAEN</t>
  </si>
  <si>
    <t>999 -HOSPITAL CAJAMARCA</t>
  </si>
  <si>
    <t>1047 -HOSPITAL GENERAL DE JAEN</t>
  </si>
  <si>
    <t>1539 -HOSPITAL GENERAL DE CHOTA</t>
  </si>
  <si>
    <t>1654 - SALUD SAN IGNACIO</t>
  </si>
  <si>
    <t>0787 -SALUD CUTERVO</t>
  </si>
  <si>
    <t>785 -SALUD CAJAMARCA</t>
  </si>
  <si>
    <t>406 001654 -SALUD SAN IGNACIO</t>
  </si>
  <si>
    <t>407 001654 SALUD SAN IGNACIO</t>
  </si>
  <si>
    <t>001539 HOSPITAL JOSÉ H. SOTO CADENILLAS - CHOTA</t>
  </si>
  <si>
    <t>001654 SALUD SAN IGNACIO</t>
  </si>
  <si>
    <t>2.1. 1  1. 1  2 - PERSONAL ADMINISTRATIVO NOMBRADO (REGIMEN PUBLICO)</t>
  </si>
  <si>
    <t>2.1. 1  1. 1  3 - PERSONAL CON CONTRATO A PLAZO FIJO (REGIMEN LABORAL PUBLICO)</t>
  </si>
  <si>
    <t>2.1. 1  1. 2  1 - ASIGNACION A FONDOS PARA PERSONAL</t>
  </si>
  <si>
    <t>2.1. 1  3. 1  1 - PERSONAL NOMBRADO</t>
  </si>
  <si>
    <t>2.1. 1  3. 1  2 - PERSONAL CONTRATADO</t>
  </si>
  <si>
    <t>2.1. 1  3. 1  3 - PERSONAL SERUMS</t>
  </si>
  <si>
    <t>2.1. 1  3. 1  5 - PERSONAL POR SERVICIOS COMPLEMENTARIOS DE SALUD</t>
  </si>
  <si>
    <t>2.1. 1  3. 2  1 - PERSONAL NOMBRADO</t>
  </si>
  <si>
    <t>2.1. 1  3. 2  2 - PERSONAL CONTRATADO</t>
  </si>
  <si>
    <t>2.1. 1  3. 3  1 - GUARDIAS HOSPITALARIAS</t>
  </si>
  <si>
    <t>2.1. 1  3. 3 99 - OTRAS RETRIBUCIONES Y COMPLEMENTOS</t>
  </si>
  <si>
    <t>2.1. 1  9. 1  2 - AGUINALDOS</t>
  </si>
  <si>
    <t>2.1. 1  9. 1  3 - BONIFICACION POR ESCOLARIDAD</t>
  </si>
  <si>
    <t>2.1. 1  9. 3 99 - OTRAS OCASIONALES</t>
  </si>
  <si>
    <t>2.1. 3  1. 1  5 - CONTRIBUCIONES A ESSALUD</t>
  </si>
  <si>
    <t>2.1. 3  1. 1  6 - OTRAS CONTRIBUCIONES DEL EMPLEADOR</t>
  </si>
  <si>
    <t>2.3. 1  1. 1  1 - ALIMENTOS Y BEBIDAS PARA CONSUMO HUMANO</t>
  </si>
  <si>
    <t>2.3. 1  2. 1  1 - VESTUARIO, ACCESORIOS Y PRENDAS DIVERSAS</t>
  </si>
  <si>
    <t>2.3. 1  2. 1  2 - TEXTILES Y ACABADOS TEXTILES</t>
  </si>
  <si>
    <t>2.3. 1  3. 1  1 - COMBUSTIBLES Y CARBURANTES</t>
  </si>
  <si>
    <t>2.3. 1  5. 1  2 - PAPELERIA EN GENERAL, UTILES Y MATERIALES DE OFICINA</t>
  </si>
  <si>
    <t>2.3. 1  5. 3  1 - ASEO, LIMPIEZA Y TOCADOR</t>
  </si>
  <si>
    <t>2.3. 1  7. 1  1 - ENSERES</t>
  </si>
  <si>
    <t>2.3. 1  8. 1  2 - MEDICAMENTOS</t>
  </si>
  <si>
    <t>2.3. 1  8. 1 99 - OTROS PRODUCTOS SIMILARES</t>
  </si>
  <si>
    <t>2.3. 1  8. 2  1 - MATERIAL, INSUMOS, INSTRUMENTAL Y ACCESORIOS  MEDICOS, QUIRURGICOS, ODONTOLOGICOS Y DE LABORATORIO</t>
  </si>
  <si>
    <t>2.3. 1  9. 1  2 - MATERIAL DIDACTICO, ACCESORIOS Y UTILES DE ENSEÑANZA</t>
  </si>
  <si>
    <t>2.3. 1 99. 1  3 - LIBROS, DIARIOS, REVISTAS Y OTROS BIENES IMPRESOS NO VINCULADOS A ENSEÑANZA</t>
  </si>
  <si>
    <t>2.3. 2  1. 2  1 - PASAJES Y GASTOS DE TRANSPORTE</t>
  </si>
  <si>
    <t>2.3. 2  1. 2  2 - VIATICOS Y ASIGNACIONES POR COMISION DE SERVICIO</t>
  </si>
  <si>
    <t>2.3. 2  1. 2  3 - VIATICOS Y FLETES POR CAMBIO DE COLOCACION</t>
  </si>
  <si>
    <t>2.3. 2  1. 2 99 - OTROS GASTOS</t>
  </si>
  <si>
    <t>2.3. 2  2. 3  1 - CORREOS Y SERVICIOS DE MENSAJERIA</t>
  </si>
  <si>
    <t>2.3. 2  2. 4  1 - SERVICIO DE PUBLICIDAD</t>
  </si>
  <si>
    <t>2.3. 2  2. 4  4 - SERVICIO DE IMPRESIONES, ENCUADERNACION Y EMPASTADO</t>
  </si>
  <si>
    <t>2.3. 2  3. 1  1 - SERVICIOS DE LIMPIEZA E HIGIENE</t>
  </si>
  <si>
    <t>2.3. 2  4. 1  1 - DE EDIFICACIONES, OFICINAS Y ESTRUCTURAS</t>
  </si>
  <si>
    <t>2.3. 2  4. 1  3 - DE VEHICULOS</t>
  </si>
  <si>
    <t>2.3. 2  4. 1  5 - DE MAQUINARIAS Y EQUIPOS</t>
  </si>
  <si>
    <t>2.3. 2  7.10  1 - SEMINARIOS ,TALLERES Y SIMILARES ORGANIZADOS POR LA  INSTITUCION</t>
  </si>
  <si>
    <t>2.3. 2  7.11 99 - SERVICIOS DIVERSOS</t>
  </si>
  <si>
    <t>2.3. 2  8. 1  1 - CONTRATO ADMINISTRATIVO DE SERVICIOS</t>
  </si>
  <si>
    <t>2.3. 2  8. 1  2 - CONTRIBUCIONES A ESSALUD DE C.A.S.</t>
  </si>
  <si>
    <t>002 SALUD MATERNO NEONATAL</t>
  </si>
  <si>
    <t>5004430 MONITOREO, SUPERVISION, EVALUACION Y CONTROL DE LA SALUD MATERNO NEONATAL</t>
  </si>
  <si>
    <t>5000058 BRINDAR SERVICIOS DE SALUD PARA PREVENCION DEL EMBARAZO A ADOLESCENTES</t>
  </si>
  <si>
    <t>5000037 BRINDAR ATENCION PRENATAL REENFOCADA</t>
  </si>
  <si>
    <t>5000042 MEJORAMIENTO DEL ACCESO DE LA POBLACION A METODOS DE PLANIFICACION FAMILIAR</t>
  </si>
  <si>
    <t>5000044 BRINDAR ATENCION A LA GESTANTE CON COMPLICACIONES</t>
  </si>
  <si>
    <t>5000045 BRINDAR ATENCION DE PARTO NORMAL</t>
  </si>
  <si>
    <t>5000046 BRINDAR ATENCION DEL PARTO COMPLICADO NO QUIRURGICO</t>
  </si>
  <si>
    <t>5000047 BRINDAR ATENCION DEL PARTO COMPLICADO QUIRURGICO</t>
  </si>
  <si>
    <t>5000050 ATENDER COMPLICACIONES OBSTETRICAS EN UNIDAD DE CUIDADOS INTENSIVOS</t>
  </si>
  <si>
    <t>5000052 MEJORAMIENTO DEL ACCESO AL SISTEMA DE REFERENCIA INSTITUCIONAL</t>
  </si>
  <si>
    <t>5000053 ATENDER AL RECIEN NACIDO NORMAL</t>
  </si>
  <si>
    <t>5000054 ATENDER AL RECIEN NACIDO CON COMPLICACIONES</t>
  </si>
  <si>
    <t>5004389 DESARROLLO DE NORMAS Y GUIAS TECNICAS EN SALUD MATERNO NEONATAL</t>
  </si>
  <si>
    <t>5000059 BRINDAR INFORMACION SOBRE SALUD SEXUAL, SALUD REPRODUCTIVA Y METODOS DE PLANIFICACION FAMILIAR</t>
  </si>
  <si>
    <t>5000039 PROMOVER LA SALUD SEXUAL Y REPRODUCTIVA CON ENFASIS EN MATERNIDAD SALUDABLE</t>
  </si>
  <si>
    <t>5000040 COMUNIDAD PROMUEVE ACCIONES ADECUADAS EN SALUD SEXUAL Y REPRODUCTIVA CON ENFASIS EN MATERNIDAD SALUDABLE Y SALUD DEL NEONATO</t>
  </si>
  <si>
    <t>5000041 PROMOVER DESDE LAS INSTITUCIONES EDUCATIVAS SALUDABLES, SALUD SEXUAL Y REPRODUCTIVA CON ENFASIS EN LA MATERNIDAD SALUDABLE</t>
  </si>
  <si>
    <t>5000043 MEJORAMIENTO DEL ACCESO DE LA POBLACION A SERVICIOS DE CONSEJERIA EN SALUD SEXUAL Y REPRODUCTIVA</t>
  </si>
  <si>
    <t>5000048 ATENDER EL PUERPERIO</t>
  </si>
  <si>
    <t>5000049 ATENDER EL PUERPERIO CON COMPLICACIONES</t>
  </si>
  <si>
    <t>5000055 ATENDER AL RECIEN NACIDO CON COMPLICACIONES QUE REQUIERE UNIDAD DE CUIDADOS INTENSIVOS NEONATALES - UCIN</t>
  </si>
  <si>
    <t>5000056 INFORMAR A FAMILIAS SALUDABLES RESPECTO DE SU SALUD SEXUAL Y REPRODUCTIVA, CON ENFASIS EN LA MATERNIDAD SALUDABLES</t>
  </si>
  <si>
    <t>GENERICA</t>
  </si>
  <si>
    <t>2.3. 1  5. 1  1 - REPUESTOS Y ACCESORIOS</t>
  </si>
  <si>
    <t>2.5. 2  1. 1 99 - A OTRAS ORGANIZACIONES</t>
  </si>
  <si>
    <t>2.3. 1  9. 1  1 - LIBROS, TEXTOS Y OTROS MATERIALES IMPRESOS</t>
  </si>
  <si>
    <t>pim</t>
  </si>
  <si>
    <t>ejecución</t>
  </si>
  <si>
    <t>2.1. 1  3. 1  4 - INTERNOS DE MEDICINA Y ODONTOLOGIA</t>
  </si>
  <si>
    <t>2.3. 1  9. 1 99 - OTROS MATERIALES DIVERSOS DE ENSEÑANZA</t>
  </si>
  <si>
    <t>2.3. 2  2. 2  1 - SERVICIO DE TELEFONIA MOVIL</t>
  </si>
  <si>
    <t>2.3. 2  5. 1  1 - DE EDIFICIOS Y ESTRUCTURAS</t>
  </si>
  <si>
    <t>2.3. 2  5. 1  3 - DE MOBILIARIO Y SIMILARES</t>
  </si>
  <si>
    <t>2.3. 2  5. 1 99 - DE OTROS BIENES Y ACTIVOS</t>
  </si>
  <si>
    <t>SIN PROGRAMA</t>
  </si>
  <si>
    <t>2.6. 3  2. 1  1 - MAQUINAS Y EQUIPOS</t>
  </si>
  <si>
    <t>2.6. 3  2. 1  2 - MOBILIARIO</t>
  </si>
  <si>
    <t>2.6. 3  2. 3  1 - EQUIPOS COMPUTACIONALES Y PERIFERICOS</t>
  </si>
  <si>
    <t>2.6. 3  2. 4  1 - MOBILIARIO</t>
  </si>
  <si>
    <t>2.6. 6  1. 3  2 - SOFTWARES</t>
  </si>
  <si>
    <t xml:space="preserve"> =CONCATENAR("4. PP SALUD MATERNO NEONATAL: PRESUPUESTO DISPONIBLE Y GASTO EJECUTADO POR UNIDAD EJECUTORA Y GENÉRICA DE GASTO PIM, ", INICIO!N2)</t>
  </si>
  <si>
    <r>
      <t xml:space="preserve">*GENERICA 2.5 --&gt; </t>
    </r>
    <r>
      <rPr>
        <sz val="10"/>
        <rFont val="Calibri"/>
        <family val="2"/>
        <scheme val="minor"/>
      </rPr>
      <t>GASTOS POR SUBSIDIOS A EMPRESAS PÚBLICAS Y PRIVADAS DEL PAÍS QUE PERSIGUEN FINES PRODUCTIVOS, TRANSFERENCIAS DISTINTAS A DONACIONES, SUBVENCIONES A PERSONAS NATURALES, PAGO DE IMPUESTOS, DERECHOS ADMINISTRATIVOS, MULTAS GUBERNAMENTALES Y SENTENCIAS JUDICIAL.</t>
    </r>
  </si>
  <si>
    <t>2.3. 1  5. 4  1 - ELECTRICIDAD, ILUMINACION Y ELECTRONICA</t>
  </si>
  <si>
    <t>2.3. 1  6. 1  1 - DE VEHICULOS</t>
  </si>
  <si>
    <t>2.3. 2  2. 1  1 - SERVICIO DE SUMINISTRO DE ENERGIA ELECTRICA</t>
  </si>
  <si>
    <t>2.3. 2  2. 1  2 - SERVICIO DE AGUA Y DESAGUE</t>
  </si>
  <si>
    <t>2.3. 2  2. 2  3 - SERVICIO DE INTERNET</t>
  </si>
  <si>
    <t>2.3. 2  7. 3  1 - REALIZADO POR PERSONAS JURIDICAS</t>
  </si>
  <si>
    <t>2.6. 3  2. 2  1 - MAQUINAS Y EQUIPOS</t>
  </si>
  <si>
    <t>2.6. 3  2. 3  3 - EQUIPOS DE TELECOMUNICACIONES</t>
  </si>
  <si>
    <t>2.6. 3  2. 4  2 - EQUIPOS</t>
  </si>
  <si>
    <t>2.6. 3  2. 9  4 - ELECTRICIDAD Y ELECTRONICA</t>
  </si>
  <si>
    <t>2.6. 3  2. 9  5 - EQUIPOS E INSTRUMENTOS DE MEDICION</t>
  </si>
  <si>
    <t>%EJECUCIÓN</t>
  </si>
  <si>
    <t>001662 SALUD HUALGAYOC</t>
  </si>
  <si>
    <t>001654 SALUD SANTA CRUZ</t>
  </si>
  <si>
    <t>1662 SALUD HUALGAYOC - BAMBAMARCA</t>
  </si>
  <si>
    <t>1671 SALUD SANTA CRUZ</t>
  </si>
  <si>
    <t>PIM CON PROGRAMA</t>
  </si>
  <si>
    <t>PIM SIN PROGRAMA</t>
  </si>
  <si>
    <t>REGIÓN CAJAMARCA - SALUD</t>
  </si>
  <si>
    <t>REGION CAJAMARCA - SALUD</t>
  </si>
  <si>
    <t>s</t>
  </si>
  <si>
    <t>2.3. 2  1. 1  2 - VIATICOS Y ASIGNACIONES POR COMISION DE SERVICIO</t>
  </si>
  <si>
    <t>2.3. 1  5.99 99 - OTROS</t>
  </si>
  <si>
    <t>2.6 ADQUISICION DE ACTIVOS NO FINANCIEROS</t>
  </si>
  <si>
    <t>FUENTE : BASE DE DATOS SIAF - MEF - 04/10/2017</t>
  </si>
  <si>
    <t>SEPTIEMBRE 2017</t>
  </si>
  <si>
    <t>Como se puede apreciar en el gráfico N° 01, en las unidades ejecutoras de salud de la región Cajamarca, el mayor presupuesto está destinado a programas presupuestales, y esto en concordancia al proceso de Presupuesto por Resultados que se ha ido implementando hace algunos años. 
Al mes de agosto las Unidades Ejecutoras de Salud en la Región Cajamarca, tuvieron un presupuesto institucional de S/ 365,6 millones de soles, los cuales están distribuidos en S/ 237.7 millones de soles para los programas presupuestales y S/ 99.6 millones para Acciones Centrales y APNOP. Se ha ejecutado el 65% del presupuesto total, destacando los programas presupuestales con un 69.2 %. 
La unidad ejecutora Hospital Jaèn tiene el más alto porcentaje de ejecución (71.92%) en programas presupuestales, caso contrario las ejecutaras de Hualgayoc y Santa Cruz que por ser ejecutoras recientemente creadas están teniendo dificultades en su proceso de ejecución.</t>
  </si>
  <si>
    <t>Se tiene un presupuesto de S/ 265.3 millones de soles para el desarrollo de los 10 programas presupuestales que gestiona las Unidades Ejecutoras de salud, lográndose a agosto una ejecución de 69.2%. Solamente el programa de Emergencias por Desastres (68) tiene una ejecución menor al 60%.
El 72.7% del presupuesto está destinado a programas presupuestales; de los cuales corresponde al Articulado Nutricional el 39% y el 30% al Programa Salud Materno Neonatal.
Las unidades ejecutoras de Cajamarca y Chota tienen el 45% del presupuesto total designado a programas, ambos con una ejecución de 61.64% y 71.38% respectivamente al mes de septiembre.</t>
  </si>
  <si>
    <t>Según genérica de gasto el 64.1% corresponde a Personal y obligaciones sociales, 29.8% a bienes y servicios y 5.2% a Activos no Financieros, teniendo una ejecución de 73.9%, 64.4% y 31.8% respectivamente.
Las nuevas ejecutoras de Hualgayoc y Santa Cruz tienen el menor porcentaje de ejecuciòn en la generica 2.1 con 46.16% y 42.58% respectivamente, muy por debajo de lo programado para este periodo. En la genérica 2.3 las unidades ejecutoras de Salud San Ignacio y Hospital Jaén son las únicas que tiene una ejecución mayor al 75%.</t>
  </si>
  <si>
    <t>El 81.3% de recursos del programa Salud Materno Neonatal corresponde a la fuente de financiamiento Recursos Ordinarios, el 16.8% corresponde a Donaciones y Transferencias (Convenio SIS y Convenio de apoyo presupuestario - BELGA), el 1.8% corresponde a Recursos Determinados provenientes del convenio de asignación por desempeño - FED y el 0.2% a Recurso Directamente Recaudados
Se ha ejecutado de la Fuente de Financiamiento Recursos Ordinarios (RO) un 72.6%; 53.8% de Donaciones y Transferencias y el 47.1% de Recursos Determinados.</t>
  </si>
  <si>
    <t>El Programa Salud Materno Neonatal tuvo un PIA de S/. 59 millones de soles, un 16.5% más que en el 2016, pasando a un PIM de S/. 79.1 millones soles; el Hospital Jaén tiene el mayor porcentaje de incremento presupuestal (57.69%), seguido de la unidad ejecutora Salud Jaèn (47.26%).
Al crearse las unidades ejecutoras de Hualgayoc-Bambamarca y Santa Cruz, se realiza la redistribución del presupuesto de la unidad ejecutora Salud Chota, por lo que solo muestra una variación mínima de 3.27% entre el PIA y el PIM. 
Al mes de agosto se ha ejecutado el 68.95% del presupuesto total incorporado al Programa Salud Materno Neonatal, habiendo alcanzado el mayor porcentaje de ejecución el Hospital Jose Soto Cadenilla (79.88%),  Salud San ignacio (79.35%) y Salud Chota (75.83%).</t>
  </si>
  <si>
    <t>Del total del presupuesto asignado para personal y obligaciones sociales el 44.9% corresponde al pago de personal de salud nombrado profesional, el 19% corresponde a pago de personal de salud nombrado no profesional y un 3% corresponde al pago de personal profesional de salud contratado.
Respecto a la genérica 2.3 bienes y servicios el 36.9% corresponde a pago de personal CAS, seguido de un 19.6% que corresponde a material e insumos médicos y 16.3% a la compra de medicamentos.
En la genérica 2.6 activos no financieros el 77%  corresponde a equipos médicos, el 10% corresponde a mobiliario médico y el 6.2% a equipos de medición.</t>
  </si>
  <si>
    <t>1. EJECUCIÓN PRESUPUESTAL POR CATEGORÍA PRESUPUESTAL, SEPTIEMBRE 2017</t>
  </si>
  <si>
    <t>GRÁFICO N° 01: PIM POR CATEGORÍA PRESUPUESTAL Y UNIDAD EJECUTORA, REGIÓN CAJAMARCA - SALUD, SEPTIEMBRE 2017 (EN MILLONES DE SOLES)</t>
  </si>
  <si>
    <t>CUADRO N° 01: EJECUCIÓN PRESUPUESTAL POR CATEGORÍA PRESUPUESTAL, REGIÓN CAJAMARCA - SALUD, SEPTIEMBRE 2017</t>
  </si>
  <si>
    <t>2. EJECUCIÓN PRESUPUESTAL ANUAL POR PROGRAMA PRESUPUESTAL Y UNIDAD EJECUTORA, SEPTIEMBRE 2017</t>
  </si>
  <si>
    <t>GRÁFICO N° 02: EJECUCIÓN PRESUPUESTAL POR PROGRAMA PRESUPUESTAL, REGIÓN CAJAMARCA - SALUD, SEPTIEMBRE 2017</t>
  </si>
  <si>
    <t>CUADRO N° 02: EJECUCIÓN PRESUPUESTAL POR CATEGORÍA PRESUPUESTAL, REGIÓN CAJAMARCA - SALUD, SEPTIEMBRE 2017</t>
  </si>
  <si>
    <t>GRÁFICO N° 03: PIM POR PROGRAMA PRESUPUESTAL (MILLS DE S/.) Y PORCENTAJE QUE REPRESENTA DEL TOTAL, REGIÓN CAJAMARCA - SALUD, SEPTIEMBRE 2017</t>
  </si>
  <si>
    <t>3. PP SALUD MATERNO NEONATAL: PRESUPUESTO DE APERTURA (PIA), PRESUPUESTO MODIFICADO (PIM) Y EJECUCIÓN PRESUPUESTAL DEL PROGRAMA SALUD MATERNO NEONATAL, POR UNIDAD EJECUTORA, SEPTIEMBRE 2017</t>
  </si>
  <si>
    <t>GRÁFICO N° 04: SALUD MATERNO NEONATAL - VARIACIÓN PORCENTUAL DEL PRESUPUESTO MODIFICADO (PIM) EN RELACIÓN AL PRESUPUESTO DE APERTURA (PIA) DEL PROGRAMA SALUD MATERNO NEONATAL, SEGÚN UNIDADES EJECUTORAS, SEPTIEMBRE 2017</t>
  </si>
  <si>
    <t/>
  </si>
  <si>
    <t>CUADRO N° 03: SALUD MATERNO NEONATAL - PIA, PIM Y VARIACIÓN PORCENTUAL PRESUPPUESTAL, SEGÚN UNIDADES EJECUTORAS, SEPTIEMBRE 2017</t>
  </si>
  <si>
    <t>GRÁFICO N° 05: PORCENTAJE DE EJECUCIÓN PRESUPUESTAL DEL PROGRAMA SALUD MATERNO NEONATAL, POR  UE Y TODA FUENTE DE FINANCIAMIENTO, SEPTIEMBRE 2017</t>
  </si>
  <si>
    <t>CUADRO N° 04: PORCENTAJE DE EJECUCIÓN PRESUPUESTAL DEL PROGRAMA SALUD MATERNO NEONATAL, POR  UE Y TODA FUENTE DE FINANCIAMIENTO, SEPTIEMBRE 2017</t>
  </si>
  <si>
    <t>4. PP SALUD MATERNO NEONATAL: PRESUPUESTO DISPONIBLE Y GASTO EJECUTADO POR UNIDAD EJECUTORA Y GENÉRICA DE GASTO, SEPTIEMBRE 2017</t>
  </si>
  <si>
    <t>GRÁFICO N° 06: DISTRIBUCIÓN DEL PIM SEGÚN GENERICA DE GASTO, REGION CAJAMARCA - SALUD, SEPTIEMBRE 2017</t>
  </si>
  <si>
    <t>GRÁFICO N° 07: PORCENTAJE DE EJECUCIÓN POR FUENTE DE FINANCIAMIENTO, SEPTIEMBRE 2017 (MILLS DE SOLES)</t>
  </si>
  <si>
    <t>CUADRO N° 05: PIM Y EJECUCIÓN POR FUENTE DE FINANCIAMIENTO Y UNIDAD EJECUTORA, SEPTIEMBRE 2017</t>
  </si>
  <si>
    <t>5. PP SALUD MATERNO NEONATAL: PRESUPUESTO DISPONIBLE Y GASTO EJECUTADO POR ESPECÍFICA DE GASTO Y UNIDAD EJECUTORA, TODA FUENTE, SEPTIEMBRE 2017</t>
  </si>
  <si>
    <t>6. PP SALUD MATERNO NEONATAL: PRESUPUESTO DISPONIBLE Y EJECUCIÓN PRESUPUESTAL POR UNIDAD EJECUTORA Y FUENTE DE FINANCIAMIENTO, SEPTIEMBRE 2017</t>
  </si>
  <si>
    <t>GRÁFICO N° 08 : PP SALUD MATERNO NEONATAL - EJECUCIÓN PRESUPUESTAL POR FUENTE DE FINACIMIENTO, REGIÓN CAJAMARCA, SEPTIEMBRE 2017 (MILLS DE SOLES)</t>
  </si>
  <si>
    <t>CUADRO N° 07: PP SALUD MATERNO NEONATAL - EJECUCIÓN PRESUPUESTAL POR FUENTE DE FINACIMIENTO Y UNIDAD EJECUTORA, SEPTIEMBRE 2017</t>
  </si>
  <si>
    <t>CUADRO N° 08: PP SALUD MATERNO NEONATAL - EJECUCIÓN PRESUPUESTAL GENERICA 2.3 BIENES Y SERVICOS,POR UNIDAD EJECUTORA, SEPTIEMBRE 2017</t>
  </si>
  <si>
    <t>CUADRO N° 09: PP SALUD MATERNO NEONATAL - EJECUCIÓN PRESUPUESTAL GENERICA 2.6 ACTIVOS NO FINANCIEROS, POR UNIDAD EJECUTORA, SEPTIEMBRE 2017</t>
  </si>
  <si>
    <t>CUADRO N° 10: PIM DEL PROGRAMA SALUD MATERNO NEONATAL POR FUENTE DE FINANCIAMIENTO (%), SEPTIEMBRE 2017</t>
  </si>
  <si>
    <t>GRÁFICO N° 09: PIM DEL PROGRAMA SALUD MATERNO NEONATAL POR FUENTE DE FINANCIAMIENTO (%) - DIRESA CAJAMARCA, SEPTIEMBRE 2017</t>
  </si>
  <si>
    <t>En relación al presupuesto disponible por Actividad del programa presupuestal Salud Materno Neonatal se observa que la atención prenatal reenfocada tiene el 15.2%, seguido de atención del parto normal con 10% y atención del parto complicado con 9.8%, del presupuesto del programa.
Se observa que las actividades con bajo porcentaje de ejecución son: atención al recién nacido con complicaciones con 55.1% y la atención prenatal reenfocada con 63.15%.</t>
  </si>
  <si>
    <t>7. 002 SALUD MATERNO NEONATAL: PRESUPUESTO DISPONIBLE Y GASTO EJECUTADO POR ACTIVIDAD Y UNIDAD EJECUTORA, TODA FUENTE, SEPTIEMBRE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</si>
</sst>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
    <numFmt numFmtId="166" formatCode="#,##0.0"/>
    <numFmt numFmtId="167" formatCode="&quot;S/.&quot;\ #,##0.00"/>
  </numFmts>
  <fonts count="54">
    <fon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Calibri"/>
      <family val="2"/>
      <scheme val="minor"/>
    </font>
    <font>
      <b/>
      <sz val="10"/>
      <color theme="0"/>
      <name val="Calibri"/>
      <family val="2"/>
      <scheme val="minor"/>
    </font>
    <font>
      <b/>
      <sz val="10"/>
      <name val="Calibri"/>
      <family val="2"/>
      <scheme val="minor"/>
    </font>
    <font>
      <b/>
      <sz val="12"/>
      <color theme="4" tint="-0.249977111117893"/>
      <name val="DejaVu Sans Mono"/>
      <family val="3"/>
    </font>
    <font>
      <b/>
      <sz val="11"/>
      <color theme="4" tint="-0.249977111117893"/>
      <name val="DejaVu Sans Mono"/>
      <family val="3"/>
    </font>
    <font>
      <sz val="10"/>
      <color theme="0"/>
      <name val="Arial"/>
      <family val="2"/>
    </font>
    <font>
      <sz val="10"/>
      <color theme="0"/>
      <name val="Calibri"/>
      <family val="2"/>
      <scheme val="minor"/>
    </font>
    <font>
      <sz val="10"/>
      <color theme="1"/>
      <name val="Arial"/>
      <family val="2"/>
    </font>
    <font>
      <b/>
      <sz val="10"/>
      <color theme="1"/>
      <name val="Calibri"/>
      <family val="2"/>
      <scheme val="minor"/>
    </font>
    <font>
      <b/>
      <i/>
      <sz val="32"/>
      <color rgb="FF17375E"/>
      <name val="Calibri"/>
      <family val="2"/>
    </font>
    <font>
      <sz val="10"/>
      <color theme="1"/>
      <name val="Calibri"/>
      <family val="2"/>
      <scheme val="minor"/>
    </font>
    <font>
      <b/>
      <sz val="11"/>
      <name val="Calibri"/>
      <family val="2"/>
      <scheme val="minor"/>
    </font>
    <font>
      <b/>
      <sz val="10"/>
      <color rgb="FF00000A"/>
      <name val="Calibri"/>
      <family val="2"/>
    </font>
    <font>
      <b/>
      <sz val="11"/>
      <color rgb="FF00000A"/>
      <name val="Calibri"/>
      <family val="2"/>
    </font>
    <font>
      <sz val="10"/>
      <color rgb="FF00000A"/>
      <name val="Calibri"/>
      <family val="2"/>
    </font>
    <font>
      <sz val="11"/>
      <color rgb="FF00000A"/>
      <name val="Calibri"/>
      <family val="2"/>
    </font>
    <font>
      <b/>
      <sz val="10"/>
      <color theme="0"/>
      <name val="Calibri"/>
      <family val="2"/>
    </font>
    <font>
      <sz val="11"/>
      <color rgb="FF00000A"/>
      <name val="Calibri"/>
      <family val="2"/>
    </font>
    <font>
      <b/>
      <sz val="12"/>
      <color theme="4" tint="-0.249977111117893"/>
      <name val="Arial Black"/>
      <family val="2"/>
    </font>
    <font>
      <b/>
      <sz val="10"/>
      <name val="Arial"/>
      <family val="2"/>
    </font>
    <font>
      <sz val="10"/>
      <color rgb="FFFF0000"/>
      <name val="Arial"/>
      <family val="2"/>
    </font>
    <font>
      <b/>
      <sz val="10"/>
      <color theme="0"/>
      <name val="Arial"/>
      <family val="2"/>
    </font>
    <font>
      <b/>
      <sz val="10"/>
      <color rgb="FFFF0000"/>
      <name val="Arial"/>
      <family val="2"/>
    </font>
    <font>
      <sz val="10"/>
      <color rgb="FF000000"/>
      <name val="Arial Black"/>
      <family val="2"/>
    </font>
    <font>
      <b/>
      <sz val="14"/>
      <name val="Arial Black"/>
      <family val="2"/>
    </font>
    <font>
      <b/>
      <sz val="10"/>
      <color rgb="FF002060"/>
      <name val="Calibri"/>
      <family val="2"/>
      <scheme val="minor"/>
    </font>
    <font>
      <b/>
      <sz val="16"/>
      <color theme="0"/>
      <name val="Calibri"/>
      <family val="2"/>
    </font>
    <font>
      <b/>
      <sz val="11"/>
      <color theme="0"/>
      <name val="Calibri"/>
      <family val="2"/>
    </font>
    <font>
      <b/>
      <sz val="11"/>
      <color rgb="FFFF0000"/>
      <name val="Calibri"/>
      <family val="2"/>
      <scheme val="minor"/>
    </font>
    <font>
      <b/>
      <sz val="10"/>
      <name val="Calibri"/>
      <family val="2"/>
    </font>
    <font>
      <sz val="11"/>
      <color rgb="FF00000A"/>
      <name val="Calibri"/>
      <family val="2"/>
    </font>
    <font>
      <b/>
      <sz val="11"/>
      <name val="Calibri"/>
      <family val="2"/>
    </font>
    <font>
      <b/>
      <sz val="11"/>
      <name val="Calibri Light"/>
      <family val="2"/>
    </font>
    <font>
      <b/>
      <sz val="12"/>
      <name val="Calibri"/>
      <family val="2"/>
      <scheme val="minor"/>
    </font>
    <font>
      <b/>
      <sz val="11"/>
      <color theme="1"/>
      <name val="Calibri Light"/>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0070C0"/>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indexed="64"/>
      </left>
      <right/>
      <top/>
      <bottom/>
      <diagonal/>
    </border>
    <border>
      <left style="hair">
        <color auto="1"/>
      </left>
      <right style="hair">
        <color auto="1"/>
      </right>
      <top style="thin">
        <color indexed="64"/>
      </top>
      <bottom/>
      <diagonal/>
    </border>
    <border>
      <left style="hair">
        <color auto="1"/>
      </left>
      <right style="hair">
        <color auto="1"/>
      </right>
      <top/>
      <bottom/>
      <diagonal/>
    </border>
    <border>
      <left style="hair">
        <color auto="1"/>
      </left>
      <right style="hair">
        <color auto="1"/>
      </right>
      <top/>
      <bottom style="thin">
        <color indexed="64"/>
      </bottom>
      <diagonal/>
    </border>
    <border>
      <left style="hair">
        <color auto="1"/>
      </left>
      <right style="hair">
        <color auto="1"/>
      </right>
      <top style="hair">
        <color auto="1"/>
      </top>
      <bottom style="thin">
        <color indexed="64"/>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top/>
      <bottom style="double">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s>
  <cellStyleXfs count="44">
    <xf numFmtId="0" fontId="0" fillId="0" borderId="0">
      <alignment wrapText="1"/>
    </xf>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lignment wrapText="1"/>
    </xf>
  </cellStyleXfs>
  <cellXfs count="293">
    <xf numFmtId="0" fontId="18" fillId="0" borderId="0" xfId="0" applyFont="1" applyAlignment="1">
      <alignment wrapText="1"/>
    </xf>
    <xf numFmtId="0" fontId="18" fillId="0" borderId="0" xfId="0" applyFont="1" applyAlignment="1"/>
    <xf numFmtId="0" fontId="18" fillId="0" borderId="0" xfId="43" applyFont="1" applyAlignment="1">
      <alignment wrapText="1"/>
    </xf>
    <xf numFmtId="0" fontId="25" fillId="0" borderId="0" xfId="43" applyFont="1" applyBorder="1" applyAlignment="1"/>
    <xf numFmtId="0" fontId="21" fillId="0" borderId="0" xfId="43" applyFont="1" applyFill="1" applyAlignment="1">
      <alignment vertical="top" wrapText="1"/>
    </xf>
    <xf numFmtId="0" fontId="24" fillId="0" borderId="0" xfId="43" applyFont="1" applyBorder="1" applyAlignment="1">
      <alignment wrapText="1"/>
    </xf>
    <xf numFmtId="3" fontId="25" fillId="0" borderId="0" xfId="43" applyNumberFormat="1" applyFont="1" applyBorder="1" applyAlignment="1">
      <alignment wrapText="1"/>
    </xf>
    <xf numFmtId="0" fontId="20" fillId="0" borderId="0" xfId="43" applyFont="1" applyFill="1" applyBorder="1" applyAlignment="1">
      <alignment vertical="top" wrapText="1"/>
    </xf>
    <xf numFmtId="0" fontId="23" fillId="0" borderId="0" xfId="0" applyFont="1" applyBorder="1" applyAlignment="1">
      <alignment vertical="center" wrapText="1"/>
    </xf>
    <xf numFmtId="0" fontId="23" fillId="0" borderId="0" xfId="0" applyFont="1" applyBorder="1" applyAlignment="1">
      <alignment vertical="center" wrapText="1"/>
    </xf>
    <xf numFmtId="0" fontId="24" fillId="0" borderId="0" xfId="43" applyFont="1" applyAlignment="1">
      <alignment wrapText="1"/>
    </xf>
    <xf numFmtId="0" fontId="26" fillId="0" borderId="0" xfId="43" applyFont="1" applyAlignment="1">
      <alignment wrapText="1"/>
    </xf>
    <xf numFmtId="10" fontId="27" fillId="0" borderId="0" xfId="43" applyNumberFormat="1" applyFont="1" applyFill="1" applyBorder="1" applyAlignment="1">
      <alignment wrapText="1"/>
    </xf>
    <xf numFmtId="0" fontId="26" fillId="0" borderId="0" xfId="43" applyFont="1" applyBorder="1" applyAlignment="1">
      <alignment wrapText="1"/>
    </xf>
    <xf numFmtId="10" fontId="19" fillId="0" borderId="11" xfId="43" applyNumberFormat="1" applyFont="1" applyBorder="1" applyAlignment="1">
      <alignment horizontal="center" wrapText="1"/>
    </xf>
    <xf numFmtId="0" fontId="22" fillId="0" borderId="0" xfId="0" applyFont="1" applyBorder="1" applyAlignment="1">
      <alignment horizontal="left" vertical="center" wrapText="1"/>
    </xf>
    <xf numFmtId="0" fontId="18" fillId="0" borderId="0" xfId="0" applyFont="1" applyFill="1" applyAlignment="1">
      <alignment wrapText="1"/>
    </xf>
    <xf numFmtId="0" fontId="21" fillId="0" borderId="0" xfId="43" applyFont="1" applyFill="1" applyAlignment="1">
      <alignment vertical="center" wrapText="1"/>
    </xf>
    <xf numFmtId="0" fontId="28" fillId="0" borderId="0" xfId="0" applyFont="1" applyBorder="1" applyAlignment="1">
      <alignment horizontal="center" vertical="center" wrapText="1" readingOrder="1"/>
    </xf>
    <xf numFmtId="0" fontId="21" fillId="0" borderId="0" xfId="43" applyFont="1" applyFill="1" applyAlignment="1">
      <alignment horizontal="left" vertical="center" wrapText="1"/>
    </xf>
    <xf numFmtId="0" fontId="18" fillId="0" borderId="0" xfId="0" applyFont="1" applyBorder="1" applyAlignment="1">
      <alignment wrapText="1"/>
    </xf>
    <xf numFmtId="0" fontId="22" fillId="0" borderId="0" xfId="0" applyFont="1" applyBorder="1" applyAlignment="1">
      <alignment horizontal="left" vertical="center" wrapText="1"/>
    </xf>
    <xf numFmtId="3" fontId="18" fillId="0" borderId="0" xfId="43" applyNumberFormat="1" applyFont="1" applyAlignment="1">
      <alignment wrapText="1"/>
    </xf>
    <xf numFmtId="3" fontId="19" fillId="0" borderId="11" xfId="43" applyNumberFormat="1" applyFont="1" applyBorder="1" applyAlignment="1">
      <alignment horizontal="center" wrapText="1"/>
    </xf>
    <xf numFmtId="0" fontId="18" fillId="0" borderId="0" xfId="0" applyFont="1" applyAlignment="1">
      <alignment vertical="center" wrapText="1"/>
    </xf>
    <xf numFmtId="0" fontId="33" fillId="0" borderId="11" xfId="0" applyFont="1" applyFill="1" applyBorder="1" applyAlignment="1">
      <alignment wrapText="1"/>
    </xf>
    <xf numFmtId="0" fontId="31" fillId="33" borderId="11" xfId="0" applyFont="1" applyFill="1" applyBorder="1" applyAlignment="1">
      <alignment wrapText="1"/>
    </xf>
    <xf numFmtId="3" fontId="33" fillId="0" borderId="12" xfId="0" applyNumberFormat="1" applyFont="1" applyFill="1" applyBorder="1" applyAlignment="1">
      <alignment horizontal="right" vertical="center"/>
    </xf>
    <xf numFmtId="3" fontId="31" fillId="34" borderId="12" xfId="0" applyNumberFormat="1" applyFont="1" applyFill="1" applyBorder="1" applyAlignment="1">
      <alignment horizontal="right" vertical="center"/>
    </xf>
    <xf numFmtId="0" fontId="33" fillId="0" borderId="11" xfId="0" applyFont="1" applyFill="1" applyBorder="1" applyAlignment="1">
      <alignment horizontal="left" vertical="center"/>
    </xf>
    <xf numFmtId="3" fontId="33" fillId="0" borderId="11" xfId="0" applyNumberFormat="1" applyFont="1" applyFill="1" applyBorder="1" applyAlignment="1">
      <alignment horizontal="right" vertical="center"/>
    </xf>
    <xf numFmtId="0" fontId="33" fillId="0" borderId="27" xfId="0" applyFont="1" applyFill="1" applyBorder="1" applyAlignment="1">
      <alignment horizontal="left" vertical="center"/>
    </xf>
    <xf numFmtId="165" fontId="33" fillId="0" borderId="27" xfId="0" applyNumberFormat="1" applyFont="1" applyFill="1" applyBorder="1" applyAlignment="1">
      <alignment horizontal="right" vertical="center"/>
    </xf>
    <xf numFmtId="165" fontId="31" fillId="34" borderId="27" xfId="0" applyNumberFormat="1" applyFont="1" applyFill="1" applyBorder="1" applyAlignment="1">
      <alignment horizontal="right" vertical="center"/>
    </xf>
    <xf numFmtId="0" fontId="31" fillId="33" borderId="12" xfId="0" applyFont="1" applyFill="1" applyBorder="1" applyAlignment="1">
      <alignment horizontal="left" vertical="center"/>
    </xf>
    <xf numFmtId="3" fontId="31" fillId="33" borderId="12" xfId="0" applyNumberFormat="1" applyFont="1" applyFill="1" applyBorder="1" applyAlignment="1">
      <alignment horizontal="right" vertical="center"/>
    </xf>
    <xf numFmtId="0" fontId="31" fillId="33" borderId="11" xfId="0" applyFont="1" applyFill="1" applyBorder="1" applyAlignment="1">
      <alignment horizontal="left" vertical="center"/>
    </xf>
    <xf numFmtId="0" fontId="31" fillId="33" borderId="27" xfId="0" applyFont="1" applyFill="1" applyBorder="1" applyAlignment="1">
      <alignment horizontal="left" vertical="center"/>
    </xf>
    <xf numFmtId="165" fontId="31" fillId="33" borderId="27" xfId="0" applyNumberFormat="1" applyFont="1" applyFill="1" applyBorder="1" applyAlignment="1">
      <alignment horizontal="right" vertical="center"/>
    </xf>
    <xf numFmtId="0" fontId="33" fillId="0" borderId="21" xfId="0" applyFont="1" applyFill="1" applyBorder="1" applyAlignment="1">
      <alignment horizontal="left" vertical="center"/>
    </xf>
    <xf numFmtId="3" fontId="33" fillId="0" borderId="21" xfId="0" applyNumberFormat="1" applyFont="1" applyFill="1" applyBorder="1" applyAlignment="1">
      <alignment horizontal="right" vertical="center"/>
    </xf>
    <xf numFmtId="3" fontId="31" fillId="34" borderId="21" xfId="0" applyNumberFormat="1" applyFont="1" applyFill="1" applyBorder="1" applyAlignment="1">
      <alignment horizontal="right" vertical="center"/>
    </xf>
    <xf numFmtId="3" fontId="34" fillId="0" borderId="11" xfId="0" applyNumberFormat="1" applyFont="1" applyFill="1" applyBorder="1" applyAlignment="1">
      <alignment horizontal="right"/>
    </xf>
    <xf numFmtId="3" fontId="32" fillId="33" borderId="11" xfId="0" applyNumberFormat="1" applyFont="1" applyFill="1" applyBorder="1" applyAlignment="1">
      <alignment horizontal="right"/>
    </xf>
    <xf numFmtId="0" fontId="33" fillId="0" borderId="27" xfId="0" applyFont="1" applyFill="1" applyBorder="1" applyAlignment="1">
      <alignment wrapText="1"/>
    </xf>
    <xf numFmtId="0" fontId="18" fillId="0" borderId="10" xfId="0" applyFont="1" applyBorder="1" applyAlignment="1">
      <alignment wrapText="1"/>
    </xf>
    <xf numFmtId="0" fontId="22" fillId="0" borderId="0" xfId="0" applyFont="1" applyBorder="1" applyAlignment="1">
      <alignment horizontal="left" vertical="center" wrapText="1"/>
    </xf>
    <xf numFmtId="0" fontId="30" fillId="34" borderId="14" xfId="0" applyFont="1" applyFill="1" applyBorder="1" applyAlignment="1">
      <alignment horizontal="center" vertical="center" wrapText="1"/>
    </xf>
    <xf numFmtId="0" fontId="18" fillId="0" borderId="30" xfId="0" applyFont="1" applyBorder="1" applyAlignment="1">
      <alignment wrapText="1"/>
    </xf>
    <xf numFmtId="0" fontId="21" fillId="0" borderId="11" xfId="43" applyFont="1" applyBorder="1" applyAlignment="1"/>
    <xf numFmtId="0" fontId="20" fillId="36" borderId="11" xfId="0" applyFont="1" applyFill="1" applyBorder="1" applyAlignment="1">
      <alignment horizontal="center" vertical="center"/>
    </xf>
    <xf numFmtId="0" fontId="18" fillId="0" borderId="31" xfId="0" applyFont="1" applyBorder="1" applyAlignment="1">
      <alignment wrapText="1"/>
    </xf>
    <xf numFmtId="0" fontId="33" fillId="0" borderId="21" xfId="0" applyFont="1" applyFill="1" applyBorder="1" applyAlignment="1">
      <alignment wrapText="1"/>
    </xf>
    <xf numFmtId="0" fontId="20" fillId="36" borderId="0" xfId="0" applyFont="1" applyFill="1" applyBorder="1" applyAlignment="1">
      <alignment horizontal="center" vertical="center"/>
    </xf>
    <xf numFmtId="0" fontId="20" fillId="36" borderId="13" xfId="0" applyFont="1" applyFill="1" applyBorder="1" applyAlignment="1">
      <alignment horizontal="center" vertical="center" wrapText="1"/>
    </xf>
    <xf numFmtId="3" fontId="33" fillId="0" borderId="11" xfId="0" applyNumberFormat="1" applyFont="1" applyFill="1" applyBorder="1" applyAlignment="1">
      <alignment horizontal="center" vertical="center" wrapText="1"/>
    </xf>
    <xf numFmtId="3" fontId="31" fillId="35" borderId="11" xfId="0" applyNumberFormat="1" applyFont="1" applyFill="1" applyBorder="1" applyAlignment="1">
      <alignment horizontal="center" vertical="center" wrapText="1"/>
    </xf>
    <xf numFmtId="164" fontId="31" fillId="35" borderId="11" xfId="1" applyNumberFormat="1" applyFont="1" applyFill="1" applyBorder="1" applyAlignment="1">
      <alignment horizontal="center" vertical="center" wrapText="1"/>
    </xf>
    <xf numFmtId="3" fontId="31" fillId="35" borderId="11" xfId="0" applyNumberFormat="1" applyFont="1" applyFill="1" applyBorder="1" applyAlignment="1">
      <alignment horizontal="center" vertical="center"/>
    </xf>
    <xf numFmtId="0" fontId="31" fillId="35" borderId="13" xfId="0" applyFont="1" applyFill="1" applyBorder="1" applyAlignment="1">
      <alignment horizontal="left" vertical="center"/>
    </xf>
    <xf numFmtId="0" fontId="31" fillId="35" borderId="17" xfId="0" applyFont="1" applyFill="1" applyBorder="1" applyAlignment="1">
      <alignment horizontal="left" vertical="center"/>
    </xf>
    <xf numFmtId="3" fontId="31" fillId="33" borderId="21" xfId="0" applyNumberFormat="1" applyFont="1" applyFill="1" applyBorder="1" applyAlignment="1">
      <alignment horizontal="right" vertical="center"/>
    </xf>
    <xf numFmtId="164" fontId="33" fillId="0" borderId="27" xfId="1" applyNumberFormat="1" applyFont="1" applyFill="1" applyBorder="1" applyAlignment="1">
      <alignment horizontal="right" vertical="center"/>
    </xf>
    <xf numFmtId="3" fontId="34" fillId="0" borderId="21" xfId="0" applyNumberFormat="1" applyFont="1" applyFill="1" applyBorder="1" applyAlignment="1">
      <alignment horizontal="right"/>
    </xf>
    <xf numFmtId="165" fontId="34" fillId="0" borderId="27" xfId="0" applyNumberFormat="1" applyFont="1" applyFill="1" applyBorder="1" applyAlignment="1">
      <alignment horizontal="right"/>
    </xf>
    <xf numFmtId="3" fontId="34" fillId="0" borderId="12" xfId="0" applyNumberFormat="1" applyFont="1" applyFill="1" applyBorder="1" applyAlignment="1">
      <alignment horizontal="right"/>
    </xf>
    <xf numFmtId="0" fontId="34" fillId="0" borderId="27" xfId="0" applyFont="1" applyFill="1" applyBorder="1" applyAlignment="1">
      <alignment horizontal="right"/>
    </xf>
    <xf numFmtId="0" fontId="31" fillId="33" borderId="12" xfId="0" applyFont="1" applyFill="1" applyBorder="1" applyAlignment="1">
      <alignment wrapText="1"/>
    </xf>
    <xf numFmtId="3" fontId="32" fillId="33" borderId="12" xfId="0" applyNumberFormat="1" applyFont="1" applyFill="1" applyBorder="1" applyAlignment="1">
      <alignment horizontal="right"/>
    </xf>
    <xf numFmtId="0" fontId="31" fillId="33" borderId="27" xfId="0" applyFont="1" applyFill="1" applyBorder="1" applyAlignment="1">
      <alignment wrapText="1"/>
    </xf>
    <xf numFmtId="165" fontId="32" fillId="33" borderId="27" xfId="0" applyNumberFormat="1" applyFont="1" applyFill="1" applyBorder="1" applyAlignment="1">
      <alignment horizontal="right"/>
    </xf>
    <xf numFmtId="10" fontId="18" fillId="0" borderId="0" xfId="1" applyNumberFormat="1" applyFont="1" applyAlignment="1">
      <alignment wrapText="1"/>
    </xf>
    <xf numFmtId="3" fontId="31" fillId="0" borderId="13" xfId="0" applyNumberFormat="1" applyFont="1" applyFill="1" applyBorder="1" applyAlignment="1">
      <alignment vertical="center"/>
    </xf>
    <xf numFmtId="3" fontId="31" fillId="0" borderId="17" xfId="0" applyNumberFormat="1" applyFont="1" applyFill="1" applyBorder="1" applyAlignment="1">
      <alignment vertical="center"/>
    </xf>
    <xf numFmtId="0" fontId="39" fillId="0" borderId="0" xfId="0" applyFont="1" applyAlignment="1">
      <alignment wrapText="1"/>
    </xf>
    <xf numFmtId="0" fontId="38" fillId="0" borderId="0" xfId="0" applyFont="1" applyAlignment="1">
      <alignment wrapText="1"/>
    </xf>
    <xf numFmtId="0" fontId="40" fillId="0" borderId="0" xfId="0" applyFont="1" applyAlignment="1">
      <alignment wrapText="1"/>
    </xf>
    <xf numFmtId="0" fontId="20" fillId="36" borderId="13" xfId="0" applyFont="1" applyFill="1" applyBorder="1" applyAlignment="1">
      <alignment horizontal="center" vertical="center" wrapText="1"/>
    </xf>
    <xf numFmtId="3" fontId="36" fillId="0" borderId="12" xfId="0" applyNumberFormat="1" applyFont="1" applyFill="1" applyBorder="1" applyAlignment="1">
      <alignment horizontal="right"/>
    </xf>
    <xf numFmtId="3" fontId="36" fillId="0" borderId="21" xfId="0" applyNumberFormat="1" applyFont="1" applyFill="1" applyBorder="1" applyAlignment="1">
      <alignment horizontal="right"/>
    </xf>
    <xf numFmtId="165" fontId="36" fillId="0" borderId="27" xfId="0" applyNumberFormat="1" applyFont="1" applyFill="1" applyBorder="1" applyAlignment="1">
      <alignment horizontal="right"/>
    </xf>
    <xf numFmtId="3" fontId="36" fillId="0" borderId="11" xfId="0" applyNumberFormat="1" applyFont="1" applyFill="1" applyBorder="1" applyAlignment="1">
      <alignment horizontal="right"/>
    </xf>
    <xf numFmtId="3" fontId="36" fillId="0" borderId="14" xfId="0" applyNumberFormat="1" applyFont="1" applyFill="1" applyBorder="1" applyAlignment="1">
      <alignment horizontal="right"/>
    </xf>
    <xf numFmtId="0" fontId="21" fillId="0" borderId="0" xfId="43" applyFont="1" applyAlignment="1"/>
    <xf numFmtId="0" fontId="33" fillId="0" borderId="24" xfId="0" applyFont="1" applyFill="1" applyBorder="1" applyAlignment="1">
      <alignment vertical="center" wrapText="1"/>
    </xf>
    <xf numFmtId="0" fontId="33" fillId="0" borderId="25" xfId="0" applyFont="1" applyFill="1" applyBorder="1" applyAlignment="1">
      <alignment vertical="center" wrapText="1"/>
    </xf>
    <xf numFmtId="0" fontId="33" fillId="0" borderId="26" xfId="0" applyFont="1" applyFill="1" applyBorder="1" applyAlignment="1">
      <alignment vertical="center" wrapText="1"/>
    </xf>
    <xf numFmtId="0" fontId="33" fillId="0" borderId="12" xfId="0" applyFont="1" applyFill="1" applyBorder="1" applyAlignment="1">
      <alignment vertical="center" wrapText="1"/>
    </xf>
    <xf numFmtId="0" fontId="33" fillId="0" borderId="11" xfId="0" applyFont="1" applyFill="1" applyBorder="1" applyAlignment="1">
      <alignment vertical="center" wrapText="1"/>
    </xf>
    <xf numFmtId="0" fontId="33" fillId="0" borderId="27" xfId="0" applyFont="1" applyFill="1" applyBorder="1" applyAlignment="1">
      <alignment vertical="center" wrapText="1"/>
    </xf>
    <xf numFmtId="0" fontId="31" fillId="33" borderId="12" xfId="0" applyFont="1" applyFill="1" applyBorder="1" applyAlignment="1">
      <alignment vertical="center"/>
    </xf>
    <xf numFmtId="0" fontId="31" fillId="33" borderId="11" xfId="0" applyFont="1" applyFill="1" applyBorder="1" applyAlignment="1">
      <alignment vertical="center"/>
    </xf>
    <xf numFmtId="0" fontId="31" fillId="33" borderId="27" xfId="0" applyFont="1" applyFill="1" applyBorder="1" applyAlignment="1">
      <alignment vertical="center"/>
    </xf>
    <xf numFmtId="164" fontId="34" fillId="0" borderId="27" xfId="1" applyNumberFormat="1" applyFont="1" applyFill="1" applyBorder="1" applyAlignment="1">
      <alignment horizontal="right"/>
    </xf>
    <xf numFmtId="10" fontId="18" fillId="0" borderId="11" xfId="1" applyNumberFormat="1" applyFont="1" applyBorder="1" applyAlignment="1">
      <alignment vertical="center" wrapText="1"/>
    </xf>
    <xf numFmtId="10" fontId="38" fillId="0" borderId="11" xfId="1" applyNumberFormat="1" applyFont="1" applyBorder="1" applyAlignment="1">
      <alignment vertical="center" wrapText="1"/>
    </xf>
    <xf numFmtId="3" fontId="31" fillId="34" borderId="11" xfId="0" applyNumberFormat="1" applyFont="1" applyFill="1" applyBorder="1" applyAlignment="1">
      <alignment horizontal="right" vertical="center"/>
    </xf>
    <xf numFmtId="10" fontId="36" fillId="0" borderId="27" xfId="1" applyNumberFormat="1" applyFont="1" applyFill="1" applyBorder="1" applyAlignment="1">
      <alignment horizontal="right"/>
    </xf>
    <xf numFmtId="166" fontId="19" fillId="0" borderId="11" xfId="0" applyNumberFormat="1" applyFont="1" applyBorder="1" applyAlignment="1">
      <alignment vertical="center"/>
    </xf>
    <xf numFmtId="164" fontId="19" fillId="0" borderId="11" xfId="1" applyNumberFormat="1" applyFont="1" applyBorder="1" applyAlignment="1">
      <alignment vertical="center"/>
    </xf>
    <xf numFmtId="166" fontId="21" fillId="38" borderId="11" xfId="0" applyNumberFormat="1" applyFont="1" applyFill="1" applyBorder="1" applyAlignment="1">
      <alignment vertical="center"/>
    </xf>
    <xf numFmtId="164" fontId="21" fillId="38" borderId="11" xfId="1" applyNumberFormat="1" applyFont="1" applyFill="1" applyBorder="1" applyAlignment="1">
      <alignment vertical="center"/>
    </xf>
    <xf numFmtId="3" fontId="33" fillId="0" borderId="12" xfId="0" applyNumberFormat="1" applyFont="1" applyFill="1" applyBorder="1" applyAlignment="1">
      <alignment horizontal="right" vertical="center" wrapText="1"/>
    </xf>
    <xf numFmtId="3" fontId="33" fillId="0" borderId="11" xfId="0" applyNumberFormat="1" applyFont="1" applyFill="1" applyBorder="1" applyAlignment="1">
      <alignment horizontal="right" vertical="center" wrapText="1"/>
    </xf>
    <xf numFmtId="165" fontId="33" fillId="0" borderId="27" xfId="0" applyNumberFormat="1" applyFont="1" applyFill="1" applyBorder="1" applyAlignment="1">
      <alignment horizontal="right" vertical="center" wrapText="1"/>
    </xf>
    <xf numFmtId="3" fontId="33" fillId="0" borderId="21" xfId="0" applyNumberFormat="1" applyFont="1" applyFill="1" applyBorder="1" applyAlignment="1">
      <alignment horizontal="right" vertical="center" wrapText="1"/>
    </xf>
    <xf numFmtId="0" fontId="18" fillId="0" borderId="0" xfId="0" applyFont="1" applyBorder="1" applyAlignment="1"/>
    <xf numFmtId="3" fontId="31" fillId="0" borderId="17" xfId="0" applyNumberFormat="1" applyFont="1" applyFill="1" applyBorder="1" applyAlignment="1">
      <alignment vertical="center" wrapText="1"/>
    </xf>
    <xf numFmtId="3" fontId="31" fillId="0" borderId="13" xfId="0" applyNumberFormat="1" applyFont="1" applyFill="1" applyBorder="1" applyAlignment="1">
      <alignment horizontal="left" vertical="center"/>
    </xf>
    <xf numFmtId="0" fontId="21" fillId="38" borderId="11" xfId="0" applyFont="1" applyFill="1" applyBorder="1" applyAlignment="1">
      <alignment vertical="center"/>
    </xf>
    <xf numFmtId="166" fontId="21" fillId="35" borderId="11" xfId="0" applyNumberFormat="1" applyFont="1" applyFill="1" applyBorder="1" applyAlignment="1">
      <alignment vertical="center"/>
    </xf>
    <xf numFmtId="164" fontId="21" fillId="35" borderId="11" xfId="1" applyNumberFormat="1" applyFont="1" applyFill="1" applyBorder="1" applyAlignment="1">
      <alignment vertical="center"/>
    </xf>
    <xf numFmtId="0" fontId="20" fillId="36" borderId="13" xfId="0" applyFont="1" applyFill="1" applyBorder="1" applyAlignment="1">
      <alignment horizontal="center" vertical="center" wrapText="1"/>
    </xf>
    <xf numFmtId="0" fontId="24" fillId="0" borderId="0" xfId="0" applyFont="1" applyAlignment="1">
      <alignment wrapText="1"/>
    </xf>
    <xf numFmtId="3" fontId="18" fillId="0" borderId="0" xfId="0" applyNumberFormat="1" applyFont="1" applyAlignment="1">
      <alignment wrapText="1"/>
    </xf>
    <xf numFmtId="0" fontId="19" fillId="0" borderId="11" xfId="0" applyFont="1" applyBorder="1" applyAlignment="1">
      <alignment vertical="center"/>
    </xf>
    <xf numFmtId="0" fontId="21" fillId="37" borderId="11" xfId="0" applyFont="1" applyFill="1" applyBorder="1" applyAlignment="1">
      <alignment vertical="center"/>
    </xf>
    <xf numFmtId="166" fontId="21" fillId="37" borderId="11" xfId="0" applyNumberFormat="1" applyFont="1" applyFill="1" applyBorder="1" applyAlignment="1">
      <alignment vertical="center"/>
    </xf>
    <xf numFmtId="164" fontId="21" fillId="37" borderId="11" xfId="1" applyNumberFormat="1" applyFont="1" applyFill="1" applyBorder="1" applyAlignment="1">
      <alignment vertical="center"/>
    </xf>
    <xf numFmtId="0" fontId="38" fillId="0" borderId="0" xfId="0" applyFont="1" applyFill="1" applyBorder="1" applyAlignment="1">
      <alignment horizontal="left" vertical="center" wrapText="1"/>
    </xf>
    <xf numFmtId="0" fontId="42" fillId="0" borderId="0" xfId="0" applyFont="1" applyFill="1" applyAlignment="1">
      <alignment horizontal="left" vertical="center" wrapText="1" readingOrder="1"/>
    </xf>
    <xf numFmtId="0" fontId="38" fillId="0" borderId="0" xfId="43" applyFont="1" applyFill="1" applyAlignment="1">
      <alignment horizontal="left" vertical="center" wrapText="1"/>
    </xf>
    <xf numFmtId="0" fontId="21" fillId="0" borderId="17" xfId="43" applyFont="1" applyBorder="1" applyAlignment="1"/>
    <xf numFmtId="164" fontId="21" fillId="0" borderId="0" xfId="1" applyNumberFormat="1" applyFont="1" applyFill="1" applyAlignment="1">
      <alignment horizontal="center" vertical="center" wrapText="1"/>
    </xf>
    <xf numFmtId="0" fontId="32" fillId="0" borderId="25" xfId="0" applyFont="1" applyFill="1" applyBorder="1" applyAlignment="1">
      <alignment vertical="center" wrapText="1"/>
    </xf>
    <xf numFmtId="0" fontId="32" fillId="0" borderId="24" xfId="0" applyFont="1" applyFill="1" applyBorder="1" applyAlignment="1">
      <alignment vertical="center" wrapText="1"/>
    </xf>
    <xf numFmtId="0" fontId="35" fillId="36" borderId="28" xfId="0" applyFont="1" applyFill="1" applyBorder="1" applyAlignment="1">
      <alignment vertical="center" wrapText="1"/>
    </xf>
    <xf numFmtId="165" fontId="34" fillId="34" borderId="11" xfId="0" applyNumberFormat="1" applyFont="1" applyFill="1" applyBorder="1" applyAlignment="1">
      <alignment horizontal="right"/>
    </xf>
    <xf numFmtId="0" fontId="31" fillId="0" borderId="11" xfId="0" applyFont="1" applyFill="1" applyBorder="1" applyAlignment="1">
      <alignment wrapText="1"/>
    </xf>
    <xf numFmtId="0" fontId="21" fillId="0" borderId="0" xfId="43" applyFont="1" applyBorder="1" applyAlignment="1"/>
    <xf numFmtId="3" fontId="19" fillId="0" borderId="0" xfId="43" applyNumberFormat="1" applyFont="1" applyBorder="1" applyAlignment="1">
      <alignment horizontal="center" wrapText="1"/>
    </xf>
    <xf numFmtId="10" fontId="19" fillId="0" borderId="0" xfId="43" applyNumberFormat="1" applyFont="1" applyBorder="1" applyAlignment="1">
      <alignment horizontal="center" wrapText="1"/>
    </xf>
    <xf numFmtId="0" fontId="34" fillId="0" borderId="0" xfId="0" applyFont="1" applyFill="1" applyBorder="1" applyAlignment="1"/>
    <xf numFmtId="1" fontId="34" fillId="0" borderId="0" xfId="0" applyNumberFormat="1" applyFont="1" applyFill="1" applyBorder="1" applyAlignment="1"/>
    <xf numFmtId="0" fontId="32" fillId="0" borderId="17" xfId="0" applyFont="1" applyFill="1" applyBorder="1" applyAlignment="1">
      <alignment vertical="center" wrapText="1"/>
    </xf>
    <xf numFmtId="0" fontId="32" fillId="0" borderId="13" xfId="0" applyFont="1" applyFill="1" applyBorder="1" applyAlignment="1">
      <alignment vertical="center"/>
    </xf>
    <xf numFmtId="3" fontId="29" fillId="0" borderId="11" xfId="43" applyNumberFormat="1" applyFont="1" applyBorder="1" applyAlignment="1">
      <alignment horizontal="center" wrapText="1"/>
    </xf>
    <xf numFmtId="4" fontId="18" fillId="0" borderId="0" xfId="0" applyNumberFormat="1" applyFont="1" applyAlignment="1">
      <alignment wrapText="1"/>
    </xf>
    <xf numFmtId="10" fontId="21" fillId="38" borderId="11" xfId="1" applyNumberFormat="1" applyFont="1" applyFill="1" applyBorder="1" applyAlignment="1">
      <alignment vertical="center"/>
    </xf>
    <xf numFmtId="10" fontId="21" fillId="37" borderId="11" xfId="1" applyNumberFormat="1" applyFont="1" applyFill="1" applyBorder="1" applyAlignment="1">
      <alignment vertical="center"/>
    </xf>
    <xf numFmtId="4" fontId="18" fillId="0" borderId="11" xfId="0" applyNumberFormat="1" applyFont="1" applyBorder="1" applyAlignment="1">
      <alignment wrapText="1"/>
    </xf>
    <xf numFmtId="10" fontId="18" fillId="0" borderId="0" xfId="43" applyNumberFormat="1" applyFont="1" applyAlignment="1">
      <alignment wrapText="1"/>
    </xf>
    <xf numFmtId="0" fontId="41" fillId="0" borderId="0" xfId="0" applyFont="1" applyAlignment="1">
      <alignment wrapText="1"/>
    </xf>
    <xf numFmtId="0" fontId="39" fillId="0" borderId="0" xfId="43" applyFont="1" applyAlignment="1">
      <alignment wrapText="1"/>
    </xf>
    <xf numFmtId="0" fontId="39" fillId="0" borderId="0" xfId="0" applyFont="1" applyFill="1" applyAlignment="1">
      <alignment wrapText="1"/>
    </xf>
    <xf numFmtId="0" fontId="18" fillId="0" borderId="0" xfId="43" applyFont="1" applyAlignment="1">
      <alignment horizontal="right" wrapText="1"/>
    </xf>
    <xf numFmtId="10" fontId="18" fillId="0" borderId="0" xfId="0" applyNumberFormat="1" applyFont="1" applyAlignment="1">
      <alignment wrapText="1"/>
    </xf>
    <xf numFmtId="3" fontId="18" fillId="0" borderId="0" xfId="0" applyNumberFormat="1" applyFont="1" applyAlignment="1">
      <alignment horizontal="center"/>
    </xf>
    <xf numFmtId="10" fontId="18" fillId="0" borderId="0" xfId="0" applyNumberFormat="1" applyFont="1" applyAlignment="1">
      <alignment horizontal="center"/>
    </xf>
    <xf numFmtId="0" fontId="22" fillId="0" borderId="0" xfId="0" applyFont="1" applyBorder="1" applyAlignment="1">
      <alignment horizontal="left" vertical="center"/>
    </xf>
    <xf numFmtId="0" fontId="21" fillId="34" borderId="11" xfId="43" applyFont="1" applyFill="1" applyBorder="1" applyAlignment="1">
      <alignment horizontal="center"/>
    </xf>
    <xf numFmtId="0" fontId="30" fillId="39" borderId="27" xfId="43" applyFont="1" applyFill="1" applyBorder="1" applyAlignment="1">
      <alignment horizontal="center" vertical="center" wrapText="1"/>
    </xf>
    <xf numFmtId="0" fontId="30" fillId="39" borderId="11" xfId="43" applyFont="1" applyFill="1" applyBorder="1" applyAlignment="1">
      <alignment horizontal="center" vertical="center" wrapText="1"/>
    </xf>
    <xf numFmtId="3" fontId="32" fillId="34" borderId="21" xfId="0" applyNumberFormat="1" applyFont="1" applyFill="1" applyBorder="1" applyAlignment="1">
      <alignment horizontal="right"/>
    </xf>
    <xf numFmtId="165" fontId="32" fillId="34" borderId="27" xfId="0" applyNumberFormat="1" applyFont="1" applyFill="1" applyBorder="1" applyAlignment="1">
      <alignment horizontal="right"/>
    </xf>
    <xf numFmtId="3" fontId="32" fillId="34" borderId="11" xfId="0" applyNumberFormat="1" applyFont="1" applyFill="1" applyBorder="1" applyAlignment="1">
      <alignment horizontal="right"/>
    </xf>
    <xf numFmtId="9" fontId="18" fillId="0" borderId="0" xfId="1" applyFont="1" applyAlignment="1">
      <alignment wrapText="1"/>
    </xf>
    <xf numFmtId="0" fontId="18" fillId="0" borderId="32" xfId="43" applyFont="1" applyBorder="1" applyAlignment="1">
      <alignment wrapText="1"/>
    </xf>
    <xf numFmtId="0" fontId="32" fillId="0" borderId="32" xfId="0" applyFont="1" applyFill="1" applyBorder="1" applyAlignment="1">
      <alignment vertical="center" wrapText="1"/>
    </xf>
    <xf numFmtId="3" fontId="18" fillId="0" borderId="32" xfId="43" applyNumberFormat="1" applyFont="1" applyBorder="1" applyAlignment="1">
      <alignment wrapText="1"/>
    </xf>
    <xf numFmtId="0" fontId="38" fillId="40" borderId="32" xfId="43" applyFont="1" applyFill="1" applyBorder="1" applyAlignment="1">
      <alignment horizontal="center" wrapText="1"/>
    </xf>
    <xf numFmtId="167" fontId="18" fillId="0" borderId="32" xfId="43" applyNumberFormat="1" applyFont="1" applyBorder="1" applyAlignment="1">
      <alignment wrapText="1"/>
    </xf>
    <xf numFmtId="0" fontId="13" fillId="41" borderId="14" xfId="0" applyFont="1" applyFill="1" applyBorder="1" applyAlignment="1">
      <alignment horizontal="center" vertical="center" wrapText="1"/>
    </xf>
    <xf numFmtId="0" fontId="13" fillId="41" borderId="12" xfId="43" applyFont="1" applyFill="1" applyBorder="1" applyAlignment="1">
      <alignment horizontal="center" vertical="center" wrapText="1"/>
    </xf>
    <xf numFmtId="3" fontId="46" fillId="41" borderId="12" xfId="0" applyNumberFormat="1" applyFont="1" applyFill="1" applyBorder="1" applyAlignment="1"/>
    <xf numFmtId="0" fontId="13" fillId="41" borderId="21" xfId="43" applyFont="1" applyFill="1" applyBorder="1" applyAlignment="1">
      <alignment horizontal="center" vertical="center" wrapText="1"/>
    </xf>
    <xf numFmtId="3" fontId="46" fillId="41" borderId="21" xfId="0" applyNumberFormat="1" applyFont="1" applyFill="1" applyBorder="1" applyAlignment="1"/>
    <xf numFmtId="0" fontId="13" fillId="41" borderId="27" xfId="43" applyFont="1" applyFill="1" applyBorder="1" applyAlignment="1">
      <alignment horizontal="center" vertical="center" wrapText="1"/>
    </xf>
    <xf numFmtId="165" fontId="46" fillId="41" borderId="27" xfId="0" applyNumberFormat="1" applyFont="1" applyFill="1" applyBorder="1" applyAlignment="1"/>
    <xf numFmtId="0" fontId="30" fillId="38" borderId="12" xfId="43" applyFont="1" applyFill="1" applyBorder="1" applyAlignment="1">
      <alignment horizontal="center" vertical="center" wrapText="1"/>
    </xf>
    <xf numFmtId="0" fontId="30" fillId="38" borderId="21" xfId="43" applyFont="1" applyFill="1" applyBorder="1" applyAlignment="1">
      <alignment horizontal="center" vertical="center" wrapText="1"/>
    </xf>
    <xf numFmtId="0" fontId="30" fillId="38" borderId="27" xfId="43" applyFont="1" applyFill="1" applyBorder="1" applyAlignment="1">
      <alignment horizontal="center" vertical="center" wrapText="1"/>
    </xf>
    <xf numFmtId="0" fontId="30" fillId="38" borderId="11" xfId="43" applyFont="1" applyFill="1" applyBorder="1" applyAlignment="1">
      <alignment horizontal="center" vertical="center" wrapText="1"/>
    </xf>
    <xf numFmtId="0" fontId="30" fillId="38" borderId="14" xfId="43" applyFont="1" applyFill="1" applyBorder="1" applyAlignment="1">
      <alignment horizontal="center" vertical="center" wrapText="1"/>
    </xf>
    <xf numFmtId="0" fontId="18" fillId="0" borderId="0" xfId="0" applyFont="1" applyBorder="1" applyAlignment="1">
      <alignment vertical="center" wrapText="1"/>
    </xf>
    <xf numFmtId="165" fontId="36" fillId="0" borderId="11" xfId="0" applyNumberFormat="1" applyFont="1" applyFill="1" applyBorder="1" applyAlignment="1">
      <alignment horizontal="right"/>
    </xf>
    <xf numFmtId="3" fontId="32" fillId="35" borderId="11" xfId="0" applyNumberFormat="1" applyFont="1" applyFill="1" applyBorder="1" applyAlignment="1"/>
    <xf numFmtId="165" fontId="32" fillId="35" borderId="11" xfId="0" applyNumberFormat="1" applyFont="1" applyFill="1" applyBorder="1" applyAlignment="1"/>
    <xf numFmtId="3" fontId="36" fillId="34" borderId="11" xfId="0" applyNumberFormat="1" applyFont="1" applyFill="1" applyBorder="1" applyAlignment="1"/>
    <xf numFmtId="164" fontId="36" fillId="34" borderId="11" xfId="1" applyNumberFormat="1" applyFont="1" applyFill="1" applyBorder="1" applyAlignment="1"/>
    <xf numFmtId="3" fontId="32" fillId="33" borderId="11" xfId="0" applyNumberFormat="1" applyFont="1" applyFill="1" applyBorder="1" applyAlignment="1"/>
    <xf numFmtId="165" fontId="32" fillId="33" borderId="11" xfId="0" applyNumberFormat="1" applyFont="1" applyFill="1" applyBorder="1" applyAlignment="1"/>
    <xf numFmtId="0" fontId="30" fillId="34" borderId="14" xfId="0" applyFont="1" applyFill="1" applyBorder="1" applyAlignment="1">
      <alignment horizontal="left" vertical="center"/>
    </xf>
    <xf numFmtId="0" fontId="44" fillId="35" borderId="11" xfId="43" applyFont="1" applyFill="1" applyBorder="1" applyAlignment="1"/>
    <xf numFmtId="3" fontId="44" fillId="35" borderId="11" xfId="43" applyNumberFormat="1" applyFont="1" applyFill="1" applyBorder="1" applyAlignment="1">
      <alignment horizontal="center" wrapText="1"/>
    </xf>
    <xf numFmtId="10" fontId="44" fillId="35" borderId="11" xfId="1" applyNumberFormat="1" applyFont="1" applyFill="1" applyBorder="1" applyAlignment="1">
      <alignment horizontal="center" wrapText="1"/>
    </xf>
    <xf numFmtId="49" fontId="24" fillId="0" borderId="0" xfId="0" applyNumberFormat="1" applyFont="1" applyAlignment="1"/>
    <xf numFmtId="0" fontId="20" fillId="0" borderId="0" xfId="43" applyFont="1" applyAlignment="1"/>
    <xf numFmtId="0" fontId="43" fillId="0" borderId="0" xfId="0" applyFont="1" applyBorder="1" applyAlignment="1">
      <alignment horizontal="center" vertical="center" wrapText="1"/>
    </xf>
    <xf numFmtId="0" fontId="19" fillId="0" borderId="14" xfId="0" applyFont="1" applyBorder="1" applyAlignment="1">
      <alignment vertical="top" wrapText="1"/>
    </xf>
    <xf numFmtId="0" fontId="19" fillId="0" borderId="25" xfId="0" applyFont="1" applyBorder="1" applyAlignment="1">
      <alignment vertical="top" wrapText="1"/>
    </xf>
    <xf numFmtId="0" fontId="19" fillId="0" borderId="21" xfId="0" applyFont="1" applyBorder="1" applyAlignment="1">
      <alignment vertical="top" wrapText="1"/>
    </xf>
    <xf numFmtId="0" fontId="21" fillId="38" borderId="14" xfId="0" applyFont="1" applyFill="1" applyBorder="1" applyAlignment="1">
      <alignment vertical="top" wrapText="1"/>
    </xf>
    <xf numFmtId="0" fontId="21" fillId="38" borderId="25" xfId="0" applyFont="1" applyFill="1" applyBorder="1" applyAlignment="1">
      <alignment vertical="top" wrapText="1"/>
    </xf>
    <xf numFmtId="0" fontId="21" fillId="38" borderId="21" xfId="0" applyFont="1" applyFill="1" applyBorder="1" applyAlignment="1">
      <alignment vertical="top" wrapText="1"/>
    </xf>
    <xf numFmtId="0" fontId="38" fillId="0" borderId="0" xfId="0" applyFont="1" applyAlignment="1">
      <alignment horizontal="center" vertical="center" wrapText="1"/>
    </xf>
    <xf numFmtId="0" fontId="38" fillId="0" borderId="0" xfId="0" applyFont="1" applyAlignment="1"/>
    <xf numFmtId="4" fontId="38" fillId="0" borderId="0" xfId="0" applyNumberFormat="1" applyFont="1" applyAlignment="1">
      <alignment wrapText="1"/>
    </xf>
    <xf numFmtId="4" fontId="38" fillId="0" borderId="0" xfId="43" applyNumberFormat="1" applyFont="1" applyAlignment="1">
      <alignment wrapText="1"/>
    </xf>
    <xf numFmtId="164" fontId="38" fillId="0" borderId="0" xfId="1" applyNumberFormat="1" applyFont="1" applyAlignment="1">
      <alignment wrapText="1"/>
    </xf>
    <xf numFmtId="0" fontId="20" fillId="41" borderId="14" xfId="0" applyFont="1" applyFill="1" applyBorder="1" applyAlignment="1">
      <alignment horizontal="center" vertical="center" wrapText="1"/>
    </xf>
    <xf numFmtId="0" fontId="47" fillId="0" borderId="0" xfId="43" applyFont="1" applyFill="1" applyAlignment="1">
      <alignment horizontal="left" vertical="center" wrapText="1"/>
    </xf>
    <xf numFmtId="0" fontId="41" fillId="0" borderId="0" xfId="43" applyFont="1" applyFill="1" applyAlignment="1">
      <alignment horizontal="left" vertical="center" wrapText="1"/>
    </xf>
    <xf numFmtId="0" fontId="35" fillId="41" borderId="27" xfId="0" applyFont="1" applyFill="1" applyBorder="1" applyAlignment="1">
      <alignment horizontal="center" vertical="center" wrapText="1"/>
    </xf>
    <xf numFmtId="0" fontId="48" fillId="33" borderId="27" xfId="0" applyFont="1" applyFill="1" applyBorder="1" applyAlignment="1">
      <alignment horizontal="center" vertical="center" wrapText="1"/>
    </xf>
    <xf numFmtId="0" fontId="35" fillId="41" borderId="14" xfId="0" applyFont="1" applyFill="1" applyBorder="1" applyAlignment="1">
      <alignment horizontal="center" vertical="center" wrapText="1"/>
    </xf>
    <xf numFmtId="0" fontId="48" fillId="33" borderId="14" xfId="0" applyFont="1" applyFill="1" applyBorder="1" applyAlignment="1">
      <alignment horizontal="center" vertical="center" wrapText="1"/>
    </xf>
    <xf numFmtId="3" fontId="31" fillId="33" borderId="25" xfId="0" applyNumberFormat="1" applyFont="1" applyFill="1" applyBorder="1" applyAlignment="1">
      <alignment horizontal="right" vertical="center"/>
    </xf>
    <xf numFmtId="0" fontId="18" fillId="0" borderId="0" xfId="43" applyFont="1" applyAlignment="1">
      <alignment horizontal="center" wrapText="1"/>
    </xf>
    <xf numFmtId="0" fontId="42" fillId="38" borderId="0" xfId="0" applyFont="1" applyFill="1" applyAlignment="1">
      <alignment horizontal="left" vertical="center" wrapText="1" readingOrder="1"/>
    </xf>
    <xf numFmtId="0" fontId="32" fillId="0" borderId="11" xfId="0" applyFont="1" applyFill="1" applyBorder="1" applyAlignment="1">
      <alignment vertical="center" wrapText="1"/>
    </xf>
    <xf numFmtId="0" fontId="42" fillId="38" borderId="0" xfId="0" applyFont="1" applyFill="1" applyAlignment="1">
      <alignment horizontal="left" vertical="center" wrapText="1" readingOrder="1"/>
    </xf>
    <xf numFmtId="3" fontId="36" fillId="0" borderId="25" xfId="0" applyNumberFormat="1" applyFont="1" applyFill="1" applyBorder="1" applyAlignment="1">
      <alignment horizontal="right"/>
    </xf>
    <xf numFmtId="164" fontId="18" fillId="0" borderId="0" xfId="1" applyNumberFormat="1" applyFont="1" applyAlignment="1">
      <alignment wrapText="1"/>
    </xf>
    <xf numFmtId="3" fontId="21" fillId="0" borderId="0" xfId="43" applyNumberFormat="1" applyFont="1" applyFill="1" applyAlignment="1">
      <alignment vertical="top" wrapText="1"/>
    </xf>
    <xf numFmtId="3" fontId="32" fillId="33" borderId="21" xfId="0" applyNumberFormat="1" applyFont="1" applyFill="1" applyBorder="1" applyAlignment="1">
      <alignment horizontal="right"/>
    </xf>
    <xf numFmtId="0" fontId="49" fillId="0" borderId="0" xfId="0" applyFont="1" applyFill="1" applyBorder="1" applyAlignment="1"/>
    <xf numFmtId="2" fontId="18" fillId="0" borderId="0" xfId="1" applyNumberFormat="1" applyFont="1" applyAlignment="1">
      <alignment wrapText="1"/>
    </xf>
    <xf numFmtId="3" fontId="32" fillId="33" borderId="11" xfId="0" applyNumberFormat="1" applyFont="1" applyFill="1" applyBorder="1" applyAlignment="1">
      <alignment horizontal="center" vertical="center" wrapText="1"/>
    </xf>
    <xf numFmtId="3" fontId="32" fillId="35" borderId="12" xfId="0" applyNumberFormat="1" applyFont="1" applyFill="1" applyBorder="1" applyAlignment="1"/>
    <xf numFmtId="164" fontId="32" fillId="35" borderId="27" xfId="1" applyNumberFormat="1" applyFont="1" applyFill="1" applyBorder="1" applyAlignment="1"/>
    <xf numFmtId="3" fontId="50" fillId="33" borderId="12" xfId="0" applyNumberFormat="1" applyFont="1" applyFill="1" applyBorder="1" applyAlignment="1"/>
    <xf numFmtId="3" fontId="50" fillId="33" borderId="21" xfId="0" applyNumberFormat="1" applyFont="1" applyFill="1" applyBorder="1" applyAlignment="1"/>
    <xf numFmtId="165" fontId="50" fillId="33" borderId="27" xfId="0" applyNumberFormat="1" applyFont="1" applyFill="1" applyBorder="1" applyAlignment="1"/>
    <xf numFmtId="0" fontId="31" fillId="0" borderId="24" xfId="0" applyFont="1" applyFill="1" applyBorder="1" applyAlignment="1">
      <alignment vertical="center" wrapText="1"/>
    </xf>
    <xf numFmtId="2" fontId="18" fillId="0" borderId="0" xfId="0" applyNumberFormat="1" applyFont="1" applyAlignment="1">
      <alignment wrapText="1"/>
    </xf>
    <xf numFmtId="164" fontId="18" fillId="0" borderId="0" xfId="1" applyNumberFormat="1" applyFont="1" applyAlignment="1">
      <alignment horizontal="center" wrapText="1"/>
    </xf>
    <xf numFmtId="0" fontId="42" fillId="38" borderId="0" xfId="0" applyFont="1" applyFill="1" applyAlignment="1">
      <alignment horizontal="left" vertical="center" wrapText="1" readingOrder="1"/>
    </xf>
    <xf numFmtId="0" fontId="32" fillId="35" borderId="11" xfId="0" applyFont="1" applyFill="1" applyBorder="1" applyAlignment="1">
      <alignment horizontal="left" vertical="center"/>
    </xf>
    <xf numFmtId="0" fontId="32" fillId="0" borderId="11" xfId="0" applyFont="1" applyFill="1" applyBorder="1" applyAlignment="1">
      <alignment horizontal="left" vertical="center" wrapText="1"/>
    </xf>
    <xf numFmtId="0" fontId="37" fillId="39" borderId="0" xfId="0" applyFont="1" applyFill="1" applyBorder="1" applyAlignment="1">
      <alignment horizontal="left" vertical="center" wrapText="1"/>
    </xf>
    <xf numFmtId="0" fontId="51" fillId="34" borderId="0" xfId="0" applyFont="1" applyFill="1" applyBorder="1" applyAlignment="1">
      <alignment horizontal="left" vertical="center" wrapText="1"/>
    </xf>
    <xf numFmtId="0" fontId="46" fillId="41" borderId="12" xfId="0" applyFont="1" applyFill="1" applyBorder="1" applyAlignment="1">
      <alignment horizontal="left" vertical="center"/>
    </xf>
    <xf numFmtId="0" fontId="46" fillId="41" borderId="21" xfId="0" applyFont="1" applyFill="1" applyBorder="1" applyAlignment="1">
      <alignment horizontal="left" vertical="center"/>
    </xf>
    <xf numFmtId="0" fontId="46" fillId="41" borderId="27" xfId="0" applyFont="1" applyFill="1" applyBorder="1" applyAlignment="1">
      <alignment horizontal="left" vertical="center"/>
    </xf>
    <xf numFmtId="49" fontId="45" fillId="41" borderId="28" xfId="0" applyNumberFormat="1" applyFont="1" applyFill="1" applyBorder="1" applyAlignment="1">
      <alignment horizontal="center" vertical="center"/>
    </xf>
    <xf numFmtId="49" fontId="45" fillId="41" borderId="29" xfId="0" applyNumberFormat="1" applyFont="1" applyFill="1" applyBorder="1" applyAlignment="1">
      <alignment horizontal="center" vertical="center"/>
    </xf>
    <xf numFmtId="0" fontId="32" fillId="0" borderId="24" xfId="0" applyFont="1" applyFill="1" applyBorder="1" applyAlignment="1">
      <alignment horizontal="left" vertical="center" wrapText="1"/>
    </xf>
    <xf numFmtId="0" fontId="32" fillId="0" borderId="25" xfId="0" applyFont="1" applyFill="1" applyBorder="1" applyAlignment="1">
      <alignment horizontal="left" vertical="center" wrapText="1"/>
    </xf>
    <xf numFmtId="0" fontId="32" fillId="0" borderId="26" xfId="0" applyFont="1" applyFill="1" applyBorder="1" applyAlignment="1">
      <alignment horizontal="left" vertical="center" wrapText="1"/>
    </xf>
    <xf numFmtId="0" fontId="52" fillId="34" borderId="0" xfId="43" applyFont="1" applyFill="1" applyAlignment="1">
      <alignment horizontal="left" vertical="center" wrapText="1"/>
    </xf>
    <xf numFmtId="0" fontId="51" fillId="34" borderId="0" xfId="43" applyFont="1" applyFill="1" applyAlignment="1">
      <alignment horizontal="left" vertical="center" wrapText="1"/>
    </xf>
    <xf numFmtId="0" fontId="37" fillId="39" borderId="0" xfId="0" applyNumberFormat="1" applyFont="1" applyFill="1" applyBorder="1" applyAlignment="1">
      <alignment horizontal="left" vertical="center" wrapText="1"/>
    </xf>
    <xf numFmtId="0" fontId="31" fillId="0" borderId="24" xfId="0" applyFont="1" applyFill="1" applyBorder="1" applyAlignment="1">
      <alignment horizontal="left" vertical="center" wrapText="1"/>
    </xf>
    <xf numFmtId="0" fontId="31" fillId="0" borderId="25" xfId="0" applyFont="1" applyFill="1" applyBorder="1" applyAlignment="1">
      <alignment horizontal="left" vertical="center" wrapText="1"/>
    </xf>
    <xf numFmtId="0" fontId="31" fillId="0" borderId="26" xfId="0" applyFont="1" applyFill="1" applyBorder="1" applyAlignment="1">
      <alignment horizontal="left" vertical="center" wrapText="1"/>
    </xf>
    <xf numFmtId="0" fontId="21" fillId="0" borderId="0" xfId="43" applyFont="1" applyAlignment="1">
      <alignment horizontal="left" vertical="center" wrapText="1"/>
    </xf>
    <xf numFmtId="0" fontId="31" fillId="33" borderId="12" xfId="0" applyFont="1" applyFill="1" applyBorder="1" applyAlignment="1">
      <alignment horizontal="left" vertical="center"/>
    </xf>
    <xf numFmtId="0" fontId="31" fillId="33" borderId="11" xfId="0" applyFont="1" applyFill="1" applyBorder="1" applyAlignment="1">
      <alignment horizontal="left" vertical="center"/>
    </xf>
    <xf numFmtId="0" fontId="31" fillId="33" borderId="27" xfId="0" applyFont="1" applyFill="1" applyBorder="1" applyAlignment="1">
      <alignment horizontal="left" vertical="center"/>
    </xf>
    <xf numFmtId="0" fontId="13" fillId="41" borderId="20" xfId="0" applyFont="1" applyFill="1" applyBorder="1" applyAlignment="1">
      <alignment horizontal="center" vertical="center" wrapText="1"/>
    </xf>
    <xf numFmtId="0" fontId="13" fillId="41" borderId="22" xfId="0" applyFont="1" applyFill="1" applyBorder="1" applyAlignment="1">
      <alignment horizontal="center" vertical="center" wrapText="1"/>
    </xf>
    <xf numFmtId="0" fontId="20" fillId="36" borderId="23" xfId="0" applyFont="1" applyFill="1" applyBorder="1" applyAlignment="1">
      <alignment horizontal="center" vertical="center"/>
    </xf>
    <xf numFmtId="0" fontId="20" fillId="36" borderId="0" xfId="0" applyFont="1" applyFill="1" applyBorder="1" applyAlignment="1">
      <alignment horizontal="center" vertical="center"/>
    </xf>
    <xf numFmtId="0" fontId="20" fillId="36" borderId="13" xfId="0" applyFont="1" applyFill="1" applyBorder="1" applyAlignment="1">
      <alignment horizontal="center" vertical="center" wrapText="1"/>
    </xf>
    <xf numFmtId="0" fontId="20" fillId="36" borderId="17" xfId="0" applyFont="1" applyFill="1" applyBorder="1" applyAlignment="1">
      <alignment horizontal="center" vertical="center" wrapText="1"/>
    </xf>
    <xf numFmtId="0" fontId="31" fillId="35" borderId="13" xfId="0" applyFont="1" applyFill="1" applyBorder="1" applyAlignment="1">
      <alignment horizontal="left" vertical="center"/>
    </xf>
    <xf numFmtId="0" fontId="31" fillId="35" borderId="17" xfId="0" applyFont="1" applyFill="1" applyBorder="1" applyAlignment="1">
      <alignment horizontal="left" vertical="center"/>
    </xf>
    <xf numFmtId="0" fontId="20" fillId="36" borderId="13" xfId="0" applyFont="1" applyFill="1" applyBorder="1" applyAlignment="1">
      <alignment horizontal="center" vertical="center"/>
    </xf>
    <xf numFmtId="0" fontId="20" fillId="36" borderId="17" xfId="0" applyFont="1" applyFill="1" applyBorder="1" applyAlignment="1">
      <alignment horizontal="center" vertical="center"/>
    </xf>
    <xf numFmtId="0" fontId="37" fillId="0" borderId="31" xfId="0" applyFont="1" applyBorder="1" applyAlignment="1">
      <alignment horizontal="left" vertical="center" wrapText="1"/>
    </xf>
    <xf numFmtId="0" fontId="37" fillId="0" borderId="0" xfId="0" applyFont="1" applyBorder="1" applyAlignment="1">
      <alignment horizontal="left" vertical="center" wrapText="1"/>
    </xf>
    <xf numFmtId="0" fontId="37" fillId="0" borderId="10" xfId="0" applyFont="1" applyBorder="1" applyAlignment="1">
      <alignment horizontal="left" vertical="center" wrapText="1"/>
    </xf>
    <xf numFmtId="0" fontId="20" fillId="36" borderId="19" xfId="0" applyFont="1" applyFill="1" applyBorder="1" applyAlignment="1">
      <alignment horizontal="center" vertical="center"/>
    </xf>
    <xf numFmtId="0" fontId="20" fillId="36" borderId="18" xfId="0" applyFont="1" applyFill="1" applyBorder="1" applyAlignment="1">
      <alignment horizontal="center" vertical="center"/>
    </xf>
    <xf numFmtId="0" fontId="38" fillId="34" borderId="0" xfId="0" applyFont="1" applyFill="1" applyAlignment="1">
      <alignment horizontal="left" vertical="center" wrapText="1"/>
    </xf>
    <xf numFmtId="0" fontId="30" fillId="0" borderId="14" xfId="0" applyFont="1" applyBorder="1" applyAlignment="1">
      <alignment horizontal="left" vertical="top" wrapText="1"/>
    </xf>
    <xf numFmtId="0" fontId="30" fillId="0" borderId="25" xfId="0" applyFont="1" applyBorder="1" applyAlignment="1">
      <alignment horizontal="left" vertical="top" wrapText="1"/>
    </xf>
    <xf numFmtId="0" fontId="30" fillId="0" borderId="21" xfId="0" applyFont="1" applyBorder="1" applyAlignment="1">
      <alignment horizontal="left" vertical="top" wrapText="1"/>
    </xf>
    <xf numFmtId="0" fontId="21" fillId="37" borderId="20" xfId="0" applyFont="1" applyFill="1" applyBorder="1" applyAlignment="1">
      <alignment horizontal="left" vertical="top"/>
    </xf>
    <xf numFmtId="0" fontId="21" fillId="37" borderId="22" xfId="0" applyFont="1" applyFill="1" applyBorder="1" applyAlignment="1">
      <alignment horizontal="left" vertical="top"/>
    </xf>
    <xf numFmtId="0" fontId="21" fillId="37" borderId="23" xfId="0" applyFont="1" applyFill="1" applyBorder="1" applyAlignment="1">
      <alignment horizontal="left" vertical="top"/>
    </xf>
    <xf numFmtId="0" fontId="21" fillId="37" borderId="15" xfId="0" applyFont="1" applyFill="1" applyBorder="1" applyAlignment="1">
      <alignment horizontal="left" vertical="top"/>
    </xf>
    <xf numFmtId="0" fontId="21" fillId="37" borderId="19" xfId="0" applyFont="1" applyFill="1" applyBorder="1" applyAlignment="1">
      <alignment horizontal="left" vertical="top"/>
    </xf>
    <xf numFmtId="0" fontId="21" fillId="37" borderId="16" xfId="0" applyFont="1" applyFill="1" applyBorder="1" applyAlignment="1">
      <alignment horizontal="left" vertical="top"/>
    </xf>
    <xf numFmtId="0" fontId="13" fillId="41" borderId="13" xfId="0" applyFont="1" applyFill="1" applyBorder="1" applyAlignment="1">
      <alignment horizontal="center" vertical="center" wrapText="1"/>
    </xf>
    <xf numFmtId="0" fontId="13" fillId="41" borderId="33" xfId="0" applyFont="1" applyFill="1" applyBorder="1" applyAlignment="1">
      <alignment horizontal="center" vertical="center" wrapText="1"/>
    </xf>
    <xf numFmtId="0" fontId="13" fillId="41" borderId="17" xfId="0" applyFont="1" applyFill="1" applyBorder="1" applyAlignment="1">
      <alignment horizontal="center" vertical="center" wrapText="1"/>
    </xf>
    <xf numFmtId="0" fontId="32" fillId="0" borderId="12" xfId="0" applyFont="1" applyFill="1" applyBorder="1" applyAlignment="1">
      <alignment vertical="center" wrapText="1"/>
    </xf>
    <xf numFmtId="0" fontId="32" fillId="0" borderId="11" xfId="0" applyFont="1" applyFill="1" applyBorder="1" applyAlignment="1">
      <alignment vertical="center" wrapText="1"/>
    </xf>
    <xf numFmtId="0" fontId="32" fillId="0" borderId="27" xfId="0" applyFont="1" applyFill="1" applyBorder="1" applyAlignment="1">
      <alignment vertical="center" wrapText="1"/>
    </xf>
    <xf numFmtId="0" fontId="32" fillId="33" borderId="12" xfId="0" applyFont="1" applyFill="1" applyBorder="1" applyAlignment="1">
      <alignment horizontal="left" vertical="center"/>
    </xf>
    <xf numFmtId="0" fontId="32" fillId="33" borderId="11" xfId="0" applyFont="1" applyFill="1" applyBorder="1" applyAlignment="1">
      <alignment horizontal="left" vertical="center"/>
    </xf>
    <xf numFmtId="0" fontId="32" fillId="33" borderId="27" xfId="0" applyFont="1" applyFill="1" applyBorder="1" applyAlignment="1">
      <alignment horizontal="left" vertical="center"/>
    </xf>
    <xf numFmtId="0" fontId="32" fillId="0" borderId="21" xfId="0" applyFont="1" applyFill="1" applyBorder="1" applyAlignment="1">
      <alignment vertical="center" wrapText="1"/>
    </xf>
    <xf numFmtId="0" fontId="35" fillId="36" borderId="23" xfId="0" applyFont="1" applyFill="1" applyBorder="1" applyAlignment="1">
      <alignment horizontal="center" vertical="center" wrapText="1"/>
    </xf>
    <xf numFmtId="0" fontId="35" fillId="36" borderId="0" xfId="0" applyFont="1" applyFill="1" applyBorder="1" applyAlignment="1">
      <alignment horizontal="center" vertical="center" wrapText="1"/>
    </xf>
    <xf numFmtId="0" fontId="35" fillId="41" borderId="28" xfId="0" applyFont="1" applyFill="1" applyBorder="1" applyAlignment="1">
      <alignment horizontal="center" vertical="center" wrapText="1"/>
    </xf>
    <xf numFmtId="0" fontId="35" fillId="41" borderId="29" xfId="0" applyFont="1" applyFill="1" applyBorder="1" applyAlignment="1">
      <alignment horizontal="center" vertical="center" wrapText="1"/>
    </xf>
    <xf numFmtId="0" fontId="31" fillId="33" borderId="24" xfId="0" applyFont="1" applyFill="1" applyBorder="1" applyAlignment="1">
      <alignment horizontal="left" vertical="center" wrapText="1"/>
    </xf>
    <xf numFmtId="0" fontId="31" fillId="33" borderId="25" xfId="0" applyFont="1" applyFill="1" applyBorder="1" applyAlignment="1">
      <alignment horizontal="left" vertical="center" wrapText="1"/>
    </xf>
    <xf numFmtId="0" fontId="31" fillId="33" borderId="26" xfId="0" applyFont="1" applyFill="1" applyBorder="1" applyAlignment="1">
      <alignment horizontal="left" vertical="center" wrapText="1"/>
    </xf>
    <xf numFmtId="0" fontId="53" fillId="34" borderId="0" xfId="43" applyFont="1" applyFill="1" applyAlignment="1">
      <alignment horizontal="left" vertical="center" wrapText="1"/>
    </xf>
  </cellXfs>
  <cellStyles count="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a" xfId="7" builtinId="26" customBuiltin="1"/>
    <cellStyle name="Cálculo" xfId="12" builtinId="22" customBuiltin="1"/>
    <cellStyle name="Celda de comprobación" xfId="14" builtinId="23" customBuiltin="1"/>
    <cellStyle name="Celda vinculada" xfId="13" builtinId="24"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Neutral" xfId="9" builtinId="28" customBuiltin="1"/>
    <cellStyle name="Normal" xfId="0" builtinId="0"/>
    <cellStyle name="Normal 2" xfId="43"/>
    <cellStyle name="Notas" xfId="16" builtinId="10" customBuiltin="1"/>
    <cellStyle name="Porcentaje" xfId="1" builtinId="5"/>
    <cellStyle name="Salida" xfId="11" builtinId="21" customBuiltin="1"/>
    <cellStyle name="Texto de advertencia" xfId="15" builtinId="11" customBuiltin="1"/>
    <cellStyle name="Texto explicativo" xfId="17" builtinId="53" customBuiltin="1"/>
    <cellStyle name="Título" xfId="2" builtinId="15" customBuiltin="1"/>
    <cellStyle name="Título 1" xfId="3" builtinId="16" customBuiltin="1"/>
    <cellStyle name="Título 2" xfId="4" builtinId="17" customBuiltin="1"/>
    <cellStyle name="Título 3" xfId="5" builtinId="18" customBuiltin="1"/>
    <cellStyle name="Total" xfId="18" builtinId="25" customBuiltin="1"/>
  </cellStyles>
  <dxfs count="1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P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CAT_PRES!$E$21</c:f>
              <c:strCache>
                <c:ptCount val="1"/>
                <c:pt idx="0">
                  <c:v>PIM CON PROGRAMA</c:v>
                </c:pt>
              </c:strCache>
            </c:strRef>
          </c:tx>
          <c:spPr>
            <a:solidFill>
              <a:schemeClr val="bg1">
                <a:lumMod val="75000"/>
              </a:schemeClr>
            </a:solidFill>
          </c:spPr>
          <c:invertIfNegative val="0"/>
          <c:dLbls>
            <c:dLbl>
              <c:idx val="1"/>
              <c:layout>
                <c:manualLayout>
                  <c:x val="-1.0225044645692882E-3"/>
                  <c:y val="3.9976957416074342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8.5284581890658455E-3"/>
                  <c:y val="0"/>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pPr>
                <a:endParaRPr lang="es-P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CAT_PRES!$D$22:$D$31</c:f>
              <c:strCache>
                <c:ptCount val="10"/>
                <c:pt idx="0">
                  <c:v>000785 SALUD CAJAMARCA</c:v>
                </c:pt>
                <c:pt idx="1">
                  <c:v>000786 SALUD CHOTA</c:v>
                </c:pt>
                <c:pt idx="2">
                  <c:v>000787 SALUD CUTERVO</c:v>
                </c:pt>
                <c:pt idx="3">
                  <c:v>000999 HOSPITAL CAJAMARCA</c:v>
                </c:pt>
                <c:pt idx="4">
                  <c:v>000788 SALUD JAEN</c:v>
                </c:pt>
                <c:pt idx="5">
                  <c:v>001654 SALUD SAN IGNACIO</c:v>
                </c:pt>
                <c:pt idx="6">
                  <c:v>001047 HOSPITAL GENERAL DE JAEN</c:v>
                </c:pt>
                <c:pt idx="7">
                  <c:v>001539 HOSPITAL JOSÉ H. SOTO CADENILLAS - CHOTA</c:v>
                </c:pt>
                <c:pt idx="8">
                  <c:v>001662 SALUD HUALGAYOC</c:v>
                </c:pt>
                <c:pt idx="9">
                  <c:v>001654 SALUD SANTA CRUZ</c:v>
                </c:pt>
              </c:strCache>
            </c:strRef>
          </c:cat>
          <c:val>
            <c:numRef>
              <c:f>CAT_PRES!$E$22:$E$31</c:f>
              <c:numCache>
                <c:formatCode>0.00</c:formatCode>
                <c:ptCount val="10"/>
                <c:pt idx="0">
                  <c:v>86.479920000000007</c:v>
                </c:pt>
                <c:pt idx="1">
                  <c:v>33.968547999999998</c:v>
                </c:pt>
                <c:pt idx="2">
                  <c:v>33.475332999999999</c:v>
                </c:pt>
                <c:pt idx="3">
                  <c:v>31.228936000000001</c:v>
                </c:pt>
                <c:pt idx="4">
                  <c:v>30.803878000000001</c:v>
                </c:pt>
                <c:pt idx="5">
                  <c:v>18.51155</c:v>
                </c:pt>
                <c:pt idx="6">
                  <c:v>14.608344000000001</c:v>
                </c:pt>
                <c:pt idx="7">
                  <c:v>8.2712059999999994</c:v>
                </c:pt>
                <c:pt idx="8">
                  <c:v>5.3680050000000001</c:v>
                </c:pt>
                <c:pt idx="9">
                  <c:v>3.2038039999999999</c:v>
                </c:pt>
              </c:numCache>
            </c:numRef>
          </c:val>
        </c:ser>
        <c:ser>
          <c:idx val="0"/>
          <c:order val="1"/>
          <c:tx>
            <c:strRef>
              <c:f>CAT_PRES!$F$21</c:f>
              <c:strCache>
                <c:ptCount val="1"/>
                <c:pt idx="0">
                  <c:v>PIM SIN PROGRAMA</c:v>
                </c:pt>
              </c:strCache>
            </c:strRef>
          </c:tx>
          <c:spPr>
            <a:solidFill>
              <a:srgbClr val="0070C0"/>
            </a:solidFill>
          </c:spPr>
          <c:invertIfNegative val="0"/>
          <c:dLbls>
            <c:spPr>
              <a:noFill/>
              <a:ln>
                <a:noFill/>
              </a:ln>
              <a:effectLst/>
            </c:spPr>
            <c:txPr>
              <a:bodyPr/>
              <a:lstStyle/>
              <a:p>
                <a:pPr>
                  <a:defRPr b="1">
                    <a:solidFill>
                      <a:srgbClr val="0070C0"/>
                    </a:solidFill>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CAT_PRES!$D$22:$D$31</c:f>
              <c:strCache>
                <c:ptCount val="10"/>
                <c:pt idx="0">
                  <c:v>000785 SALUD CAJAMARCA</c:v>
                </c:pt>
                <c:pt idx="1">
                  <c:v>000786 SALUD CHOTA</c:v>
                </c:pt>
                <c:pt idx="2">
                  <c:v>000787 SALUD CUTERVO</c:v>
                </c:pt>
                <c:pt idx="3">
                  <c:v>000999 HOSPITAL CAJAMARCA</c:v>
                </c:pt>
                <c:pt idx="4">
                  <c:v>000788 SALUD JAEN</c:v>
                </c:pt>
                <c:pt idx="5">
                  <c:v>001654 SALUD SAN IGNACIO</c:v>
                </c:pt>
                <c:pt idx="6">
                  <c:v>001047 HOSPITAL GENERAL DE JAEN</c:v>
                </c:pt>
                <c:pt idx="7">
                  <c:v>001539 HOSPITAL JOSÉ H. SOTO CADENILLAS - CHOTA</c:v>
                </c:pt>
                <c:pt idx="8">
                  <c:v>001662 SALUD HUALGAYOC</c:v>
                </c:pt>
                <c:pt idx="9">
                  <c:v>001654 SALUD SANTA CRUZ</c:v>
                </c:pt>
              </c:strCache>
            </c:strRef>
          </c:cat>
          <c:val>
            <c:numRef>
              <c:f>CAT_PRES!$F$22:$F$31</c:f>
              <c:numCache>
                <c:formatCode>0.00</c:formatCode>
                <c:ptCount val="10"/>
                <c:pt idx="0">
                  <c:v>27.806566</c:v>
                </c:pt>
                <c:pt idx="1">
                  <c:v>10.41423</c:v>
                </c:pt>
                <c:pt idx="2">
                  <c:v>8.6442110000000003</c:v>
                </c:pt>
                <c:pt idx="3">
                  <c:v>23.950026000000001</c:v>
                </c:pt>
                <c:pt idx="4">
                  <c:v>10.528133</c:v>
                </c:pt>
                <c:pt idx="5">
                  <c:v>6.8862649999999999</c:v>
                </c:pt>
                <c:pt idx="6">
                  <c:v>3.753762</c:v>
                </c:pt>
                <c:pt idx="7">
                  <c:v>4.9800230000000001</c:v>
                </c:pt>
                <c:pt idx="8">
                  <c:v>1.604079</c:v>
                </c:pt>
                <c:pt idx="9">
                  <c:v>1.1054809999999999</c:v>
                </c:pt>
              </c:numCache>
            </c:numRef>
          </c:val>
        </c:ser>
        <c:dLbls>
          <c:showLegendKey val="0"/>
          <c:showVal val="0"/>
          <c:showCatName val="0"/>
          <c:showSerName val="0"/>
          <c:showPercent val="0"/>
          <c:showBubbleSize val="0"/>
        </c:dLbls>
        <c:gapWidth val="150"/>
        <c:axId val="46929408"/>
        <c:axId val="46930944"/>
      </c:barChart>
      <c:catAx>
        <c:axId val="46929408"/>
        <c:scaling>
          <c:orientation val="minMax"/>
        </c:scaling>
        <c:delete val="0"/>
        <c:axPos val="b"/>
        <c:numFmt formatCode="General" sourceLinked="0"/>
        <c:majorTickMark val="none"/>
        <c:minorTickMark val="none"/>
        <c:tickLblPos val="nextTo"/>
        <c:crossAx val="46930944"/>
        <c:crosses val="autoZero"/>
        <c:auto val="1"/>
        <c:lblAlgn val="ctr"/>
        <c:lblOffset val="100"/>
        <c:noMultiLvlLbl val="0"/>
      </c:catAx>
      <c:valAx>
        <c:axId val="46930944"/>
        <c:scaling>
          <c:orientation val="minMax"/>
        </c:scaling>
        <c:delete val="0"/>
        <c:axPos val="l"/>
        <c:title>
          <c:tx>
            <c:rich>
              <a:bodyPr rot="-5400000" vert="horz"/>
              <a:lstStyle/>
              <a:p>
                <a:pPr>
                  <a:defRPr/>
                </a:pPr>
                <a:r>
                  <a:rPr lang="es-PE"/>
                  <a:t>MILLONES DE SOLES</a:t>
                </a:r>
              </a:p>
            </c:rich>
          </c:tx>
          <c:overlay val="0"/>
        </c:title>
        <c:numFmt formatCode="_(&quot;S/.&quot;* #,##0_);_(&quot;S/.&quot;* \(#,##0\);_(&quot;S/.&quot;* &quot;-&quot;_);_(@_)" sourceLinked="0"/>
        <c:majorTickMark val="none"/>
        <c:minorTickMark val="none"/>
        <c:tickLblPos val="nextTo"/>
        <c:txPr>
          <a:bodyPr/>
          <a:lstStyle/>
          <a:p>
            <a:pPr>
              <a:defRPr sz="1100"/>
            </a:pPr>
            <a:endParaRPr lang="es-PE"/>
          </a:p>
        </c:txPr>
        <c:crossAx val="46929408"/>
        <c:crosses val="autoZero"/>
        <c:crossBetween val="between"/>
      </c:valAx>
    </c:plotArea>
    <c:legend>
      <c:legendPos val="t"/>
      <c:overlay val="0"/>
      <c:txPr>
        <a:bodyPr/>
        <a:lstStyle/>
        <a:p>
          <a:pPr>
            <a:defRPr sz="1200"/>
          </a:pPr>
          <a:endParaRPr lang="es-PE"/>
        </a:p>
      </c:tx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P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PE" sz="1200" b="1" i="0" baseline="0">
                <a:effectLst/>
              </a:rPr>
              <a:t>Gráfico N° 07: 2.3.2.8 CONTRATO ADMINISTRATIVO DE SERVICIOS, PROGRAMA SALUD MATERNO NEONATAL </a:t>
            </a:r>
            <a:endParaRPr lang="es-PE" sz="1200">
              <a:effectLst/>
            </a:endParaRPr>
          </a:p>
        </c:rich>
      </c:tx>
      <c:layout>
        <c:manualLayout>
          <c:xMode val="edge"/>
          <c:yMode val="edge"/>
          <c:x val="0.14581669746766487"/>
          <c:y val="1.9044306800161039E-2"/>
        </c:manualLayout>
      </c:layout>
      <c:overlay val="0"/>
    </c:title>
    <c:autoTitleDeleted val="0"/>
    <c:plotArea>
      <c:layout/>
      <c:lineChart>
        <c:grouping val="standard"/>
        <c:varyColors val="0"/>
        <c:ser>
          <c:idx val="0"/>
          <c:order val="0"/>
          <c:tx>
            <c:strRef>
              <c:f>'21_GENÉRICATRIM'!$I$45</c:f>
              <c:strCache>
                <c:ptCount val="1"/>
                <c:pt idx="0">
                  <c:v>0785 SALUD CAJAMARCA</c:v>
                </c:pt>
              </c:strCache>
            </c:strRef>
          </c:tx>
          <c:cat>
            <c:strRef>
              <c:f>'21_GENÉRICATRIM'!$K$22:$O$22</c:f>
              <c:strCache>
                <c:ptCount val="5"/>
                <c:pt idx="0">
                  <c:v>ENERO</c:v>
                </c:pt>
                <c:pt idx="1">
                  <c:v>FEBRERO</c:v>
                </c:pt>
                <c:pt idx="2">
                  <c:v>MARZO</c:v>
                </c:pt>
                <c:pt idx="3">
                  <c:v>ABRIL</c:v>
                </c:pt>
                <c:pt idx="4">
                  <c:v>MAYO</c:v>
                </c:pt>
              </c:strCache>
            </c:strRef>
          </c:cat>
          <c:val>
            <c:numRef>
              <c:f>'21_GENÉRICATRIM'!$K$45:$O$45</c:f>
              <c:numCache>
                <c:formatCode>#,##0</c:formatCode>
                <c:ptCount val="5"/>
                <c:pt idx="0">
                  <c:v>305661</c:v>
                </c:pt>
                <c:pt idx="1">
                  <c:v>268152</c:v>
                </c:pt>
                <c:pt idx="2">
                  <c:v>264160</c:v>
                </c:pt>
                <c:pt idx="3">
                  <c:v>269147</c:v>
                </c:pt>
                <c:pt idx="4">
                  <c:v>350423</c:v>
                </c:pt>
              </c:numCache>
            </c:numRef>
          </c:val>
          <c:smooth val="0"/>
        </c:ser>
        <c:ser>
          <c:idx val="1"/>
          <c:order val="1"/>
          <c:tx>
            <c:strRef>
              <c:f>'21_GENÉRICATRIM'!$I$46</c:f>
              <c:strCache>
                <c:ptCount val="1"/>
                <c:pt idx="0">
                  <c:v>0786 SALUD CHOTA</c:v>
                </c:pt>
              </c:strCache>
            </c:strRef>
          </c:tx>
          <c:cat>
            <c:strRef>
              <c:f>'21_GENÉRICATRIM'!$K$22:$O$22</c:f>
              <c:strCache>
                <c:ptCount val="5"/>
                <c:pt idx="0">
                  <c:v>ENERO</c:v>
                </c:pt>
                <c:pt idx="1">
                  <c:v>FEBRERO</c:v>
                </c:pt>
                <c:pt idx="2">
                  <c:v>MARZO</c:v>
                </c:pt>
                <c:pt idx="3">
                  <c:v>ABRIL</c:v>
                </c:pt>
                <c:pt idx="4">
                  <c:v>MAYO</c:v>
                </c:pt>
              </c:strCache>
            </c:strRef>
          </c:cat>
          <c:val>
            <c:numRef>
              <c:f>'21_GENÉRICATRIM'!$K$46:$O$46</c:f>
              <c:numCache>
                <c:formatCode>#,##0</c:formatCode>
                <c:ptCount val="5"/>
                <c:pt idx="0">
                  <c:v>19359</c:v>
                </c:pt>
                <c:pt idx="1">
                  <c:v>161605</c:v>
                </c:pt>
                <c:pt idx="2">
                  <c:v>90205</c:v>
                </c:pt>
                <c:pt idx="3">
                  <c:v>89969</c:v>
                </c:pt>
                <c:pt idx="4">
                  <c:v>89792</c:v>
                </c:pt>
              </c:numCache>
            </c:numRef>
          </c:val>
          <c:smooth val="0"/>
        </c:ser>
        <c:ser>
          <c:idx val="2"/>
          <c:order val="2"/>
          <c:tx>
            <c:strRef>
              <c:f>'21_GENÉRICATRIM'!$I$47</c:f>
              <c:strCache>
                <c:ptCount val="1"/>
                <c:pt idx="0">
                  <c:v>0787 SALUD CUTERVO</c:v>
                </c:pt>
              </c:strCache>
            </c:strRef>
          </c:tx>
          <c:cat>
            <c:strRef>
              <c:f>'21_GENÉRICATRIM'!$K$22:$O$22</c:f>
              <c:strCache>
                <c:ptCount val="5"/>
                <c:pt idx="0">
                  <c:v>ENERO</c:v>
                </c:pt>
                <c:pt idx="1">
                  <c:v>FEBRERO</c:v>
                </c:pt>
                <c:pt idx="2">
                  <c:v>MARZO</c:v>
                </c:pt>
                <c:pt idx="3">
                  <c:v>ABRIL</c:v>
                </c:pt>
                <c:pt idx="4">
                  <c:v>MAYO</c:v>
                </c:pt>
              </c:strCache>
            </c:strRef>
          </c:cat>
          <c:val>
            <c:numRef>
              <c:f>'21_GENÉRICATRIM'!$K$47:$O$47</c:f>
              <c:numCache>
                <c:formatCode>#,##0</c:formatCode>
                <c:ptCount val="5"/>
                <c:pt idx="0">
                  <c:v>98062</c:v>
                </c:pt>
                <c:pt idx="1">
                  <c:v>57073</c:v>
                </c:pt>
                <c:pt idx="2">
                  <c:v>54222</c:v>
                </c:pt>
                <c:pt idx="3">
                  <c:v>53847</c:v>
                </c:pt>
                <c:pt idx="4">
                  <c:v>53662</c:v>
                </c:pt>
              </c:numCache>
            </c:numRef>
          </c:val>
          <c:smooth val="0"/>
        </c:ser>
        <c:ser>
          <c:idx val="3"/>
          <c:order val="3"/>
          <c:tx>
            <c:strRef>
              <c:f>'21_GENÉRICATRIM'!$I$48</c:f>
              <c:strCache>
                <c:ptCount val="1"/>
                <c:pt idx="0">
                  <c:v>0788 SALUD JAEN</c:v>
                </c:pt>
              </c:strCache>
            </c:strRef>
          </c:tx>
          <c:cat>
            <c:strRef>
              <c:f>'21_GENÉRICATRIM'!$K$22:$O$22</c:f>
              <c:strCache>
                <c:ptCount val="5"/>
                <c:pt idx="0">
                  <c:v>ENERO</c:v>
                </c:pt>
                <c:pt idx="1">
                  <c:v>FEBRERO</c:v>
                </c:pt>
                <c:pt idx="2">
                  <c:v>MARZO</c:v>
                </c:pt>
                <c:pt idx="3">
                  <c:v>ABRIL</c:v>
                </c:pt>
                <c:pt idx="4">
                  <c:v>MAYO</c:v>
                </c:pt>
              </c:strCache>
            </c:strRef>
          </c:cat>
          <c:val>
            <c:numRef>
              <c:f>'21_GENÉRICATRIM'!$K$48:$O$48</c:f>
              <c:numCache>
                <c:formatCode>#,##0</c:formatCode>
                <c:ptCount val="5"/>
                <c:pt idx="0">
                  <c:v>128989</c:v>
                </c:pt>
                <c:pt idx="1">
                  <c:v>149094</c:v>
                </c:pt>
                <c:pt idx="2">
                  <c:v>217050</c:v>
                </c:pt>
                <c:pt idx="3">
                  <c:v>194996</c:v>
                </c:pt>
                <c:pt idx="4">
                  <c:v>468807</c:v>
                </c:pt>
              </c:numCache>
            </c:numRef>
          </c:val>
          <c:smooth val="0"/>
        </c:ser>
        <c:ser>
          <c:idx val="4"/>
          <c:order val="4"/>
          <c:tx>
            <c:strRef>
              <c:f>'21_GENÉRICATRIM'!$I$49</c:f>
              <c:strCache>
                <c:ptCount val="1"/>
                <c:pt idx="0">
                  <c:v>0999 HOSPITAL CAJAMARCA</c:v>
                </c:pt>
              </c:strCache>
            </c:strRef>
          </c:tx>
          <c:cat>
            <c:strRef>
              <c:f>'21_GENÉRICATRIM'!$K$22:$O$22</c:f>
              <c:strCache>
                <c:ptCount val="5"/>
                <c:pt idx="0">
                  <c:v>ENERO</c:v>
                </c:pt>
                <c:pt idx="1">
                  <c:v>FEBRERO</c:v>
                </c:pt>
                <c:pt idx="2">
                  <c:v>MARZO</c:v>
                </c:pt>
                <c:pt idx="3">
                  <c:v>ABRIL</c:v>
                </c:pt>
                <c:pt idx="4">
                  <c:v>MAYO</c:v>
                </c:pt>
              </c:strCache>
            </c:strRef>
          </c:cat>
          <c:val>
            <c:numRef>
              <c:f>'21_GENÉRICATRIM'!$K$49:$O$49</c:f>
              <c:numCache>
                <c:formatCode>#,##0</c:formatCode>
                <c:ptCount val="5"/>
                <c:pt idx="0">
                  <c:v>80602</c:v>
                </c:pt>
                <c:pt idx="1">
                  <c:v>75255</c:v>
                </c:pt>
                <c:pt idx="2">
                  <c:v>92028</c:v>
                </c:pt>
                <c:pt idx="3">
                  <c:v>78253</c:v>
                </c:pt>
                <c:pt idx="4">
                  <c:v>138456</c:v>
                </c:pt>
              </c:numCache>
            </c:numRef>
          </c:val>
          <c:smooth val="0"/>
        </c:ser>
        <c:ser>
          <c:idx val="5"/>
          <c:order val="5"/>
          <c:tx>
            <c:strRef>
              <c:f>'21_GENÉRICATRIM'!$I$50</c:f>
              <c:strCache>
                <c:ptCount val="1"/>
                <c:pt idx="0">
                  <c:v>1047 HOSPITAL GENERAL DE JAEN</c:v>
                </c:pt>
              </c:strCache>
            </c:strRef>
          </c:tx>
          <c:cat>
            <c:strRef>
              <c:f>'21_GENÉRICATRIM'!$K$22:$O$22</c:f>
              <c:strCache>
                <c:ptCount val="5"/>
                <c:pt idx="0">
                  <c:v>ENERO</c:v>
                </c:pt>
                <c:pt idx="1">
                  <c:v>FEBRERO</c:v>
                </c:pt>
                <c:pt idx="2">
                  <c:v>MARZO</c:v>
                </c:pt>
                <c:pt idx="3">
                  <c:v>ABRIL</c:v>
                </c:pt>
                <c:pt idx="4">
                  <c:v>MAYO</c:v>
                </c:pt>
              </c:strCache>
            </c:strRef>
          </c:cat>
          <c:val>
            <c:numRef>
              <c:f>'21_GENÉRICATRIM'!$K$50:$O$50</c:f>
              <c:numCache>
                <c:formatCode>#,##0</c:formatCode>
                <c:ptCount val="5"/>
                <c:pt idx="0">
                  <c:v>44718</c:v>
                </c:pt>
                <c:pt idx="1">
                  <c:v>44190</c:v>
                </c:pt>
                <c:pt idx="2">
                  <c:v>41290</c:v>
                </c:pt>
                <c:pt idx="3">
                  <c:v>49186</c:v>
                </c:pt>
                <c:pt idx="4">
                  <c:v>59003</c:v>
                </c:pt>
              </c:numCache>
            </c:numRef>
          </c:val>
          <c:smooth val="0"/>
        </c:ser>
        <c:ser>
          <c:idx val="6"/>
          <c:order val="6"/>
          <c:tx>
            <c:strRef>
              <c:f>'21_GENÉRICATRIM'!$I$51</c:f>
              <c:strCache>
                <c:ptCount val="1"/>
                <c:pt idx="0">
                  <c:v>1539 HOSPITAL JOSÉ H. SOTO CADENILLAS - CHOTA</c:v>
                </c:pt>
              </c:strCache>
            </c:strRef>
          </c:tx>
          <c:cat>
            <c:strRef>
              <c:f>'21_GENÉRICATRIM'!$K$22:$O$22</c:f>
              <c:strCache>
                <c:ptCount val="5"/>
                <c:pt idx="0">
                  <c:v>ENERO</c:v>
                </c:pt>
                <c:pt idx="1">
                  <c:v>FEBRERO</c:v>
                </c:pt>
                <c:pt idx="2">
                  <c:v>MARZO</c:v>
                </c:pt>
                <c:pt idx="3">
                  <c:v>ABRIL</c:v>
                </c:pt>
                <c:pt idx="4">
                  <c:v>MAYO</c:v>
                </c:pt>
              </c:strCache>
            </c:strRef>
          </c:cat>
          <c:val>
            <c:numRef>
              <c:f>'21_GENÉRICATRIM'!$K$51:$O$51</c:f>
              <c:numCache>
                <c:formatCode>#,##0</c:formatCode>
                <c:ptCount val="5"/>
                <c:pt idx="0">
                  <c:v>0</c:v>
                </c:pt>
                <c:pt idx="1">
                  <c:v>4704</c:v>
                </c:pt>
                <c:pt idx="2">
                  <c:v>1704</c:v>
                </c:pt>
                <c:pt idx="3">
                  <c:v>8224</c:v>
                </c:pt>
                <c:pt idx="4">
                  <c:v>8225</c:v>
                </c:pt>
              </c:numCache>
            </c:numRef>
          </c:val>
          <c:smooth val="0"/>
        </c:ser>
        <c:dLbls>
          <c:showLegendKey val="0"/>
          <c:showVal val="0"/>
          <c:showCatName val="0"/>
          <c:showSerName val="0"/>
          <c:showPercent val="0"/>
          <c:showBubbleSize val="0"/>
        </c:dLbls>
        <c:marker val="1"/>
        <c:smooth val="0"/>
        <c:axId val="112148480"/>
        <c:axId val="112150016"/>
      </c:lineChart>
      <c:catAx>
        <c:axId val="112148480"/>
        <c:scaling>
          <c:orientation val="minMax"/>
        </c:scaling>
        <c:delete val="0"/>
        <c:axPos val="b"/>
        <c:numFmt formatCode="General" sourceLinked="0"/>
        <c:majorTickMark val="none"/>
        <c:minorTickMark val="none"/>
        <c:tickLblPos val="nextTo"/>
        <c:txPr>
          <a:bodyPr rot="-5400000" vert="horz"/>
          <a:lstStyle/>
          <a:p>
            <a:pPr>
              <a:defRPr/>
            </a:pPr>
            <a:endParaRPr lang="es-PE"/>
          </a:p>
        </c:txPr>
        <c:crossAx val="112150016"/>
        <c:crosses val="autoZero"/>
        <c:auto val="1"/>
        <c:lblAlgn val="ctr"/>
        <c:lblOffset val="100"/>
        <c:noMultiLvlLbl val="0"/>
      </c:catAx>
      <c:valAx>
        <c:axId val="112150016"/>
        <c:scaling>
          <c:orientation val="minMax"/>
        </c:scaling>
        <c:delete val="0"/>
        <c:axPos val="l"/>
        <c:majorGridlines/>
        <c:numFmt formatCode="#,##0" sourceLinked="1"/>
        <c:majorTickMark val="none"/>
        <c:minorTickMark val="none"/>
        <c:tickLblPos val="nextTo"/>
        <c:crossAx val="112148480"/>
        <c:crosses val="autoZero"/>
        <c:crossBetween val="between"/>
      </c:valAx>
    </c:plotArea>
    <c:legend>
      <c:legendPos val="r"/>
      <c:overlay val="0"/>
      <c:txPr>
        <a:bodyPr/>
        <a:lstStyle/>
        <a:p>
          <a:pPr>
            <a:defRPr sz="800"/>
          </a:pPr>
          <a:endParaRPr lang="es-PE"/>
        </a:p>
      </c:txPr>
    </c:legend>
    <c:plotVisOnly val="1"/>
    <c:dispBlanksAs val="zero"/>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P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PE" sz="1200"/>
              <a:t>Gráfico N° 05: 2.1 PERSONAL Y OBLIGACIONES SOCIALES, PROGRAMA SALUD MATERNO NEONATAL </a:t>
            </a:r>
          </a:p>
          <a:p>
            <a:pPr>
              <a:defRPr sz="1200"/>
            </a:pPr>
            <a:endParaRPr lang="es-PE" sz="1200"/>
          </a:p>
        </c:rich>
      </c:tx>
      <c:overlay val="0"/>
    </c:title>
    <c:autoTitleDeleted val="0"/>
    <c:plotArea>
      <c:layout/>
      <c:lineChart>
        <c:grouping val="standard"/>
        <c:varyColors val="0"/>
        <c:ser>
          <c:idx val="0"/>
          <c:order val="0"/>
          <c:tx>
            <c:strRef>
              <c:f>'21_GENÉRICATRIM'!$I$23</c:f>
              <c:strCache>
                <c:ptCount val="1"/>
                <c:pt idx="0">
                  <c:v>0785 SALUD CAJAMARCA</c:v>
                </c:pt>
              </c:strCache>
            </c:strRef>
          </c:tx>
          <c:cat>
            <c:strRef>
              <c:f>'21_GENÉRICATRIM'!$K$22:$P$22</c:f>
              <c:strCache>
                <c:ptCount val="6"/>
                <c:pt idx="0">
                  <c:v>ENERO</c:v>
                </c:pt>
                <c:pt idx="1">
                  <c:v>FEBRERO</c:v>
                </c:pt>
                <c:pt idx="2">
                  <c:v>MARZO</c:v>
                </c:pt>
                <c:pt idx="3">
                  <c:v>ABRIL</c:v>
                </c:pt>
                <c:pt idx="4">
                  <c:v>MAYO</c:v>
                </c:pt>
                <c:pt idx="5">
                  <c:v>JUNIO</c:v>
                </c:pt>
              </c:strCache>
            </c:strRef>
          </c:cat>
          <c:val>
            <c:numRef>
              <c:f>'21_GENÉRICATRIM'!$K$23:$P$23</c:f>
              <c:numCache>
                <c:formatCode>#,##0</c:formatCode>
                <c:ptCount val="6"/>
                <c:pt idx="0">
                  <c:v>1263815</c:v>
                </c:pt>
                <c:pt idx="1">
                  <c:v>1152847</c:v>
                </c:pt>
                <c:pt idx="2">
                  <c:v>1210260</c:v>
                </c:pt>
                <c:pt idx="3">
                  <c:v>1135489</c:v>
                </c:pt>
                <c:pt idx="4">
                  <c:v>1053759</c:v>
                </c:pt>
                <c:pt idx="5">
                  <c:v>1367582</c:v>
                </c:pt>
              </c:numCache>
            </c:numRef>
          </c:val>
          <c:smooth val="0"/>
        </c:ser>
        <c:ser>
          <c:idx val="1"/>
          <c:order val="1"/>
          <c:tx>
            <c:strRef>
              <c:f>'21_GENÉRICATRIM'!$I$24</c:f>
              <c:strCache>
                <c:ptCount val="1"/>
                <c:pt idx="0">
                  <c:v>0786 SALUD CHOTA</c:v>
                </c:pt>
              </c:strCache>
            </c:strRef>
          </c:tx>
          <c:cat>
            <c:strRef>
              <c:f>'21_GENÉRICATRIM'!$K$22:$P$22</c:f>
              <c:strCache>
                <c:ptCount val="6"/>
                <c:pt idx="0">
                  <c:v>ENERO</c:v>
                </c:pt>
                <c:pt idx="1">
                  <c:v>FEBRERO</c:v>
                </c:pt>
                <c:pt idx="2">
                  <c:v>MARZO</c:v>
                </c:pt>
                <c:pt idx="3">
                  <c:v>ABRIL</c:v>
                </c:pt>
                <c:pt idx="4">
                  <c:v>MAYO</c:v>
                </c:pt>
                <c:pt idx="5">
                  <c:v>JUNIO</c:v>
                </c:pt>
              </c:strCache>
            </c:strRef>
          </c:cat>
          <c:val>
            <c:numRef>
              <c:f>'21_GENÉRICATRIM'!$K$24:$P$24</c:f>
              <c:numCache>
                <c:formatCode>#,##0</c:formatCode>
                <c:ptCount val="6"/>
                <c:pt idx="0">
                  <c:v>362896</c:v>
                </c:pt>
                <c:pt idx="1">
                  <c:v>397346</c:v>
                </c:pt>
                <c:pt idx="2">
                  <c:v>403115</c:v>
                </c:pt>
                <c:pt idx="3">
                  <c:v>406871</c:v>
                </c:pt>
                <c:pt idx="4">
                  <c:v>410505</c:v>
                </c:pt>
                <c:pt idx="5">
                  <c:v>408268</c:v>
                </c:pt>
              </c:numCache>
            </c:numRef>
          </c:val>
          <c:smooth val="0"/>
        </c:ser>
        <c:ser>
          <c:idx val="2"/>
          <c:order val="2"/>
          <c:tx>
            <c:strRef>
              <c:f>'21_GENÉRICATRIM'!$I$25</c:f>
              <c:strCache>
                <c:ptCount val="1"/>
                <c:pt idx="0">
                  <c:v>0787 SALUD CUTERVO</c:v>
                </c:pt>
              </c:strCache>
            </c:strRef>
          </c:tx>
          <c:cat>
            <c:strRef>
              <c:f>'21_GENÉRICATRIM'!$K$22:$P$22</c:f>
              <c:strCache>
                <c:ptCount val="6"/>
                <c:pt idx="0">
                  <c:v>ENERO</c:v>
                </c:pt>
                <c:pt idx="1">
                  <c:v>FEBRERO</c:v>
                </c:pt>
                <c:pt idx="2">
                  <c:v>MARZO</c:v>
                </c:pt>
                <c:pt idx="3">
                  <c:v>ABRIL</c:v>
                </c:pt>
                <c:pt idx="4">
                  <c:v>MAYO</c:v>
                </c:pt>
                <c:pt idx="5">
                  <c:v>JUNIO</c:v>
                </c:pt>
              </c:strCache>
            </c:strRef>
          </c:cat>
          <c:val>
            <c:numRef>
              <c:f>'21_GENÉRICATRIM'!$K$25:$P$25</c:f>
              <c:numCache>
                <c:formatCode>#,##0</c:formatCode>
                <c:ptCount val="6"/>
                <c:pt idx="0">
                  <c:v>500614</c:v>
                </c:pt>
                <c:pt idx="1">
                  <c:v>503633</c:v>
                </c:pt>
                <c:pt idx="2">
                  <c:v>493074</c:v>
                </c:pt>
                <c:pt idx="3">
                  <c:v>507637</c:v>
                </c:pt>
                <c:pt idx="4">
                  <c:v>507444</c:v>
                </c:pt>
                <c:pt idx="5">
                  <c:v>528438</c:v>
                </c:pt>
              </c:numCache>
            </c:numRef>
          </c:val>
          <c:smooth val="0"/>
        </c:ser>
        <c:ser>
          <c:idx val="3"/>
          <c:order val="3"/>
          <c:tx>
            <c:strRef>
              <c:f>'21_GENÉRICATRIM'!$I$26</c:f>
              <c:strCache>
                <c:ptCount val="1"/>
                <c:pt idx="0">
                  <c:v>0788 SALUD JAEN</c:v>
                </c:pt>
              </c:strCache>
            </c:strRef>
          </c:tx>
          <c:cat>
            <c:strRef>
              <c:f>'21_GENÉRICATRIM'!$K$22:$P$22</c:f>
              <c:strCache>
                <c:ptCount val="6"/>
                <c:pt idx="0">
                  <c:v>ENERO</c:v>
                </c:pt>
                <c:pt idx="1">
                  <c:v>FEBRERO</c:v>
                </c:pt>
                <c:pt idx="2">
                  <c:v>MARZO</c:v>
                </c:pt>
                <c:pt idx="3">
                  <c:v>ABRIL</c:v>
                </c:pt>
                <c:pt idx="4">
                  <c:v>MAYO</c:v>
                </c:pt>
                <c:pt idx="5">
                  <c:v>JUNIO</c:v>
                </c:pt>
              </c:strCache>
            </c:strRef>
          </c:cat>
          <c:val>
            <c:numRef>
              <c:f>'21_GENÉRICATRIM'!$K$26:$P$26</c:f>
              <c:numCache>
                <c:formatCode>#,##0</c:formatCode>
                <c:ptCount val="6"/>
                <c:pt idx="0">
                  <c:v>590317</c:v>
                </c:pt>
                <c:pt idx="1">
                  <c:v>533265</c:v>
                </c:pt>
                <c:pt idx="2">
                  <c:v>559603</c:v>
                </c:pt>
                <c:pt idx="3">
                  <c:v>663174</c:v>
                </c:pt>
                <c:pt idx="4">
                  <c:v>527005</c:v>
                </c:pt>
                <c:pt idx="5">
                  <c:v>504143</c:v>
                </c:pt>
              </c:numCache>
            </c:numRef>
          </c:val>
          <c:smooth val="0"/>
        </c:ser>
        <c:ser>
          <c:idx val="4"/>
          <c:order val="4"/>
          <c:tx>
            <c:strRef>
              <c:f>'21_GENÉRICATRIM'!$I$27</c:f>
              <c:strCache>
                <c:ptCount val="1"/>
                <c:pt idx="0">
                  <c:v>0999 HOSPITAL CAJAMARCA</c:v>
                </c:pt>
              </c:strCache>
            </c:strRef>
          </c:tx>
          <c:cat>
            <c:strRef>
              <c:f>'21_GENÉRICATRIM'!$K$22:$P$22</c:f>
              <c:strCache>
                <c:ptCount val="6"/>
                <c:pt idx="0">
                  <c:v>ENERO</c:v>
                </c:pt>
                <c:pt idx="1">
                  <c:v>FEBRERO</c:v>
                </c:pt>
                <c:pt idx="2">
                  <c:v>MARZO</c:v>
                </c:pt>
                <c:pt idx="3">
                  <c:v>ABRIL</c:v>
                </c:pt>
                <c:pt idx="4">
                  <c:v>MAYO</c:v>
                </c:pt>
                <c:pt idx="5">
                  <c:v>JUNIO</c:v>
                </c:pt>
              </c:strCache>
            </c:strRef>
          </c:cat>
          <c:val>
            <c:numRef>
              <c:f>'21_GENÉRICATRIM'!$K$27:$P$27</c:f>
              <c:numCache>
                <c:formatCode>#,##0</c:formatCode>
                <c:ptCount val="6"/>
                <c:pt idx="0">
                  <c:v>662986</c:v>
                </c:pt>
                <c:pt idx="1">
                  <c:v>435105</c:v>
                </c:pt>
                <c:pt idx="2">
                  <c:v>519110</c:v>
                </c:pt>
                <c:pt idx="3">
                  <c:v>1067114</c:v>
                </c:pt>
                <c:pt idx="4">
                  <c:v>634287</c:v>
                </c:pt>
                <c:pt idx="5">
                  <c:v>699008</c:v>
                </c:pt>
              </c:numCache>
            </c:numRef>
          </c:val>
          <c:smooth val="0"/>
        </c:ser>
        <c:ser>
          <c:idx val="5"/>
          <c:order val="5"/>
          <c:tx>
            <c:strRef>
              <c:f>'21_GENÉRICATRIM'!$I$28</c:f>
              <c:strCache>
                <c:ptCount val="1"/>
                <c:pt idx="0">
                  <c:v>1047 HOSPITAL GENERAL DE JAEN</c:v>
                </c:pt>
              </c:strCache>
            </c:strRef>
          </c:tx>
          <c:cat>
            <c:strRef>
              <c:f>'21_GENÉRICATRIM'!$K$22:$P$22</c:f>
              <c:strCache>
                <c:ptCount val="6"/>
                <c:pt idx="0">
                  <c:v>ENERO</c:v>
                </c:pt>
                <c:pt idx="1">
                  <c:v>FEBRERO</c:v>
                </c:pt>
                <c:pt idx="2">
                  <c:v>MARZO</c:v>
                </c:pt>
                <c:pt idx="3">
                  <c:v>ABRIL</c:v>
                </c:pt>
                <c:pt idx="4">
                  <c:v>MAYO</c:v>
                </c:pt>
                <c:pt idx="5">
                  <c:v>JUNIO</c:v>
                </c:pt>
              </c:strCache>
            </c:strRef>
          </c:cat>
          <c:val>
            <c:numRef>
              <c:f>'21_GENÉRICATRIM'!$K$28:$P$28</c:f>
              <c:numCache>
                <c:formatCode>#,##0</c:formatCode>
                <c:ptCount val="6"/>
                <c:pt idx="0">
                  <c:v>208983</c:v>
                </c:pt>
                <c:pt idx="1">
                  <c:v>197238</c:v>
                </c:pt>
                <c:pt idx="2">
                  <c:v>201894</c:v>
                </c:pt>
                <c:pt idx="3">
                  <c:v>208132</c:v>
                </c:pt>
                <c:pt idx="4">
                  <c:v>201811</c:v>
                </c:pt>
                <c:pt idx="5">
                  <c:v>208279</c:v>
                </c:pt>
              </c:numCache>
            </c:numRef>
          </c:val>
          <c:smooth val="0"/>
        </c:ser>
        <c:ser>
          <c:idx val="6"/>
          <c:order val="6"/>
          <c:tx>
            <c:strRef>
              <c:f>'21_GENÉRICATRIM'!$I$29</c:f>
              <c:strCache>
                <c:ptCount val="1"/>
                <c:pt idx="0">
                  <c:v>1539 HOSPITAL JOSÉ H. SOTO CADENILLAS - CHOTA</c:v>
                </c:pt>
              </c:strCache>
            </c:strRef>
          </c:tx>
          <c:cat>
            <c:strRef>
              <c:f>'21_GENÉRICATRIM'!$K$22:$P$22</c:f>
              <c:strCache>
                <c:ptCount val="6"/>
                <c:pt idx="0">
                  <c:v>ENERO</c:v>
                </c:pt>
                <c:pt idx="1">
                  <c:v>FEBRERO</c:v>
                </c:pt>
                <c:pt idx="2">
                  <c:v>MARZO</c:v>
                </c:pt>
                <c:pt idx="3">
                  <c:v>ABRIL</c:v>
                </c:pt>
                <c:pt idx="4">
                  <c:v>MAYO</c:v>
                </c:pt>
                <c:pt idx="5">
                  <c:v>JUNIO</c:v>
                </c:pt>
              </c:strCache>
            </c:strRef>
          </c:cat>
          <c:val>
            <c:numRef>
              <c:f>'21_GENÉRICATRIM'!$K$29:$P$29</c:f>
              <c:numCache>
                <c:formatCode>#,##0</c:formatCode>
                <c:ptCount val="6"/>
                <c:pt idx="0">
                  <c:v>107029</c:v>
                </c:pt>
                <c:pt idx="1">
                  <c:v>138734</c:v>
                </c:pt>
                <c:pt idx="2">
                  <c:v>130144</c:v>
                </c:pt>
                <c:pt idx="3">
                  <c:v>131965</c:v>
                </c:pt>
                <c:pt idx="4">
                  <c:v>134554</c:v>
                </c:pt>
                <c:pt idx="5">
                  <c:v>134408</c:v>
                </c:pt>
              </c:numCache>
            </c:numRef>
          </c:val>
          <c:smooth val="0"/>
        </c:ser>
        <c:dLbls>
          <c:showLegendKey val="0"/>
          <c:showVal val="0"/>
          <c:showCatName val="0"/>
          <c:showSerName val="0"/>
          <c:showPercent val="0"/>
          <c:showBubbleSize val="0"/>
        </c:dLbls>
        <c:marker val="1"/>
        <c:smooth val="0"/>
        <c:axId val="112462080"/>
        <c:axId val="112472064"/>
      </c:lineChart>
      <c:catAx>
        <c:axId val="112462080"/>
        <c:scaling>
          <c:orientation val="minMax"/>
        </c:scaling>
        <c:delete val="0"/>
        <c:axPos val="b"/>
        <c:numFmt formatCode="General" sourceLinked="1"/>
        <c:majorTickMark val="none"/>
        <c:minorTickMark val="none"/>
        <c:tickLblPos val="nextTo"/>
        <c:txPr>
          <a:bodyPr rot="-5400000" vert="horz"/>
          <a:lstStyle/>
          <a:p>
            <a:pPr>
              <a:defRPr sz="1050"/>
            </a:pPr>
            <a:endParaRPr lang="es-PE"/>
          </a:p>
        </c:txPr>
        <c:crossAx val="112472064"/>
        <c:crosses val="autoZero"/>
        <c:auto val="1"/>
        <c:lblAlgn val="ctr"/>
        <c:lblOffset val="100"/>
        <c:noMultiLvlLbl val="0"/>
      </c:catAx>
      <c:valAx>
        <c:axId val="112472064"/>
        <c:scaling>
          <c:orientation val="minMax"/>
        </c:scaling>
        <c:delete val="0"/>
        <c:axPos val="l"/>
        <c:majorGridlines/>
        <c:numFmt formatCode="#,##0" sourceLinked="1"/>
        <c:majorTickMark val="none"/>
        <c:minorTickMark val="none"/>
        <c:tickLblPos val="nextTo"/>
        <c:txPr>
          <a:bodyPr/>
          <a:lstStyle/>
          <a:p>
            <a:pPr>
              <a:defRPr sz="1000"/>
            </a:pPr>
            <a:endParaRPr lang="es-PE"/>
          </a:p>
        </c:txPr>
        <c:crossAx val="112462080"/>
        <c:crosses val="autoZero"/>
        <c:crossBetween val="between"/>
      </c:valAx>
    </c:plotArea>
    <c:legend>
      <c:legendPos val="r"/>
      <c:layout>
        <c:manualLayout>
          <c:xMode val="edge"/>
          <c:yMode val="edge"/>
          <c:x val="0.65151275904663752"/>
          <c:y val="0.24985101856537878"/>
          <c:w val="0.31312812317329453"/>
          <c:h val="0.66029802440003627"/>
        </c:manualLayout>
      </c:layout>
      <c:overlay val="0"/>
      <c:txPr>
        <a:bodyPr/>
        <a:lstStyle/>
        <a:p>
          <a:pPr>
            <a:defRPr sz="900"/>
          </a:pPr>
          <a:endParaRPr lang="es-PE"/>
        </a:p>
      </c:txPr>
    </c:legend>
    <c:plotVisOnly val="1"/>
    <c:dispBlanksAs val="gap"/>
    <c:showDLblsOverMax val="0"/>
  </c:chart>
  <c:txPr>
    <a:bodyPr/>
    <a:lstStyle/>
    <a:p>
      <a:pPr>
        <a:defRPr sz="1200"/>
      </a:pPr>
      <a:endParaRPr lang="es-P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P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611007587335975"/>
          <c:y val="0.10098795813598821"/>
          <c:w val="0.42936500717435933"/>
          <c:h val="0.81539876315363136"/>
        </c:manualLayout>
      </c:layout>
      <c:pieChart>
        <c:varyColors val="1"/>
        <c:ser>
          <c:idx val="1"/>
          <c:order val="0"/>
          <c:tx>
            <c:strRef>
              <c:f>'002_POR_FUENTE DE FINANC_SMN'!$E$109</c:f>
              <c:strCache>
                <c:ptCount val="1"/>
                <c:pt idx="0">
                  <c:v>445 REGION CAJAMARCA</c:v>
                </c:pt>
              </c:strCache>
            </c:strRef>
          </c:tx>
          <c:dLbls>
            <c:dLbl>
              <c:idx val="0"/>
              <c:layout>
                <c:manualLayout>
                  <c:x val="0.1431119281568615"/>
                  <c:y val="-0.20703758476890896"/>
                </c:manualLayout>
              </c:layout>
              <c:showLegendKey val="0"/>
              <c:showVal val="0"/>
              <c:showCatName val="1"/>
              <c:showSerName val="0"/>
              <c:showPercent val="1"/>
              <c:showBubbleSize val="0"/>
              <c:extLst>
                <c:ext xmlns:c15="http://schemas.microsoft.com/office/drawing/2012/chart" uri="{CE6537A1-D6FC-4f65-9D91-7224C49458BB}"/>
              </c:extLst>
            </c:dLbl>
            <c:dLbl>
              <c:idx val="1"/>
              <c:layout>
                <c:manualLayout>
                  <c:x val="-7.3266115370019702E-2"/>
                  <c:y val="0.13860159612028192"/>
                </c:manualLayout>
              </c:layout>
              <c:numFmt formatCode="0.0%" sourceLinked="0"/>
              <c:spPr/>
              <c:txPr>
                <a:bodyPr/>
                <a:lstStyle/>
                <a:p>
                  <a:pPr>
                    <a:defRPr sz="1050" b="1">
                      <a:solidFill>
                        <a:schemeClr val="accent6">
                          <a:lumMod val="75000"/>
                        </a:schemeClr>
                      </a:solidFill>
                    </a:defRPr>
                  </a:pPr>
                  <a:endParaRPr lang="es-PE"/>
                </a:p>
              </c:txPr>
              <c:showLegendKey val="0"/>
              <c:showVal val="0"/>
              <c:showCatName val="1"/>
              <c:showSerName val="0"/>
              <c:showPercent val="1"/>
              <c:showBubbleSize val="0"/>
              <c:extLst>
                <c:ext xmlns:c15="http://schemas.microsoft.com/office/drawing/2012/chart" uri="{CE6537A1-D6FC-4f65-9D91-7224C49458BB}"/>
              </c:extLst>
            </c:dLbl>
            <c:dLbl>
              <c:idx val="2"/>
              <c:layout>
                <c:manualLayout>
                  <c:x val="4.5003622259408354E-3"/>
                  <c:y val="2.8024035066682653E-3"/>
                </c:manualLayout>
              </c:layout>
              <c:numFmt formatCode="0.0%" sourceLinked="0"/>
              <c:spPr/>
              <c:txPr>
                <a:bodyPr/>
                <a:lstStyle/>
                <a:p>
                  <a:pPr>
                    <a:defRPr sz="1050" b="1">
                      <a:solidFill>
                        <a:srgbClr val="00B050"/>
                      </a:solidFill>
                    </a:defRPr>
                  </a:pPr>
                  <a:endParaRPr lang="es-PE"/>
                </a:p>
              </c:txPr>
              <c:showLegendKey val="0"/>
              <c:showVal val="0"/>
              <c:showCatName val="1"/>
              <c:showSerName val="0"/>
              <c:showPercent val="1"/>
              <c:showBubbleSize val="0"/>
              <c:extLst>
                <c:ext xmlns:c15="http://schemas.microsoft.com/office/drawing/2012/chart" uri="{CE6537A1-D6FC-4f65-9D91-7224C49458BB}"/>
              </c:extLst>
            </c:dLbl>
            <c:dLbl>
              <c:idx val="3"/>
              <c:layout>
                <c:manualLayout>
                  <c:x val="0.12342318989288376"/>
                  <c:y val="1.2360939431396789E-3"/>
                </c:manualLayout>
              </c:layout>
              <c:numFmt formatCode="0.0%" sourceLinked="0"/>
              <c:spPr/>
              <c:txPr>
                <a:bodyPr/>
                <a:lstStyle/>
                <a:p>
                  <a:pPr>
                    <a:defRPr sz="1050" b="1">
                      <a:solidFill>
                        <a:srgbClr val="7030A0"/>
                      </a:solidFill>
                    </a:defRPr>
                  </a:pPr>
                  <a:endParaRPr lang="es-PE"/>
                </a:p>
              </c:txPr>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a:noFill/>
              </a:ln>
              <a:effectLst/>
            </c:spPr>
            <c:txPr>
              <a:bodyPr/>
              <a:lstStyle/>
              <a:p>
                <a:pPr>
                  <a:defRPr sz="1050" b="1">
                    <a:solidFill>
                      <a:srgbClr val="0070C0"/>
                    </a:solidFill>
                  </a:defRPr>
                </a:pPr>
                <a:endParaRPr lang="es-PE"/>
              </a:p>
            </c:txPr>
            <c:showLegendKey val="0"/>
            <c:showVal val="0"/>
            <c:showCatName val="1"/>
            <c:showSerName val="0"/>
            <c:showPercent val="1"/>
            <c:showBubbleSize val="0"/>
            <c:showLeaderLines val="1"/>
            <c:extLst>
              <c:ext xmlns:c15="http://schemas.microsoft.com/office/drawing/2012/chart" uri="{CE6537A1-D6FC-4f65-9D91-7224C49458BB}"/>
            </c:extLst>
          </c:dLbls>
          <c:cat>
            <c:strRef>
              <c:f>'002_POR_FUENTE DE FINANC_SMN'!$C$110:$C$113</c:f>
              <c:strCache>
                <c:ptCount val="4"/>
                <c:pt idx="0">
                  <c:v>01 RECURSOS ORDINARIOS</c:v>
                </c:pt>
                <c:pt idx="1">
                  <c:v>02 RECURSOS DIRECTAMENTE RECAUDADOS</c:v>
                </c:pt>
                <c:pt idx="2">
                  <c:v>04 DONACIONES Y TRANSFERENCIAS</c:v>
                </c:pt>
                <c:pt idx="3">
                  <c:v>05 RECURSOS DETERMINADOS</c:v>
                </c:pt>
              </c:strCache>
            </c:strRef>
          </c:cat>
          <c:val>
            <c:numRef>
              <c:f>'002_POR_FUENTE DE FINANC_SMN'!$E$110:$E$113</c:f>
              <c:numCache>
                <c:formatCode>0.00%</c:formatCode>
                <c:ptCount val="4"/>
                <c:pt idx="0">
                  <c:v>0.8128887197759358</c:v>
                </c:pt>
                <c:pt idx="1">
                  <c:v>1.989109766469703E-3</c:v>
                </c:pt>
                <c:pt idx="2">
                  <c:v>0.16751138148801795</c:v>
                </c:pt>
                <c:pt idx="3">
                  <c:v>1.7610788969576609E-2</c:v>
                </c:pt>
              </c:numCache>
            </c:numRef>
          </c:val>
        </c:ser>
        <c:dLbls>
          <c:showLegendKey val="0"/>
          <c:showVal val="0"/>
          <c:showCatName val="0"/>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P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PIM (MILL S/.)</c:v>
          </c:tx>
          <c:spPr>
            <a:solidFill>
              <a:srgbClr val="0070C0"/>
            </a:solidFill>
          </c:spPr>
          <c:invertIfNegative val="0"/>
          <c:dLbls>
            <c:numFmt formatCode="_(&quot;S/.&quot;* #,##0.00_);_(&quot;S/.&quot;* \(#,##0.00\);_(&quot;S/.&quot;* &quot;-&quot;??_);_(@_)" sourceLinked="0"/>
            <c:spPr>
              <a:noFill/>
              <a:ln>
                <a:noFill/>
              </a:ln>
              <a:effectLst/>
            </c:spPr>
            <c:txPr>
              <a:bodyPr/>
              <a:lstStyle/>
              <a:p>
                <a:pPr>
                  <a:defRPr sz="1050" b="1">
                    <a:solidFill>
                      <a:srgbClr val="0070C0"/>
                    </a:solidFill>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'002_POR_FUENTE DE FINANC_SMN'!$C$24:$C$27</c:f>
              <c:strCache>
                <c:ptCount val="4"/>
                <c:pt idx="0">
                  <c:v>01 RECURSOS ORDINARIOS</c:v>
                </c:pt>
                <c:pt idx="1">
                  <c:v>04 DONACIONES Y TRANSFERENCIAS</c:v>
                </c:pt>
                <c:pt idx="2">
                  <c:v>05 RECURSOS DETERMINADOS</c:v>
                </c:pt>
                <c:pt idx="3">
                  <c:v>02 RECURSOS DIRECTAMENTE RECAUDADOS</c:v>
                </c:pt>
              </c:strCache>
            </c:strRef>
          </c:cat>
          <c:val>
            <c:numRef>
              <c:f>'002_POR_FUENTE DE FINANC_SMN'!$D$24:$D$27</c:f>
              <c:numCache>
                <c:formatCode>#,##0.00</c:formatCode>
                <c:ptCount val="4"/>
                <c:pt idx="0">
                  <c:v>64.344622000000001</c:v>
                </c:pt>
                <c:pt idx="1">
                  <c:v>13.259449</c:v>
                </c:pt>
                <c:pt idx="2">
                  <c:v>1.393991</c:v>
                </c:pt>
                <c:pt idx="3">
                  <c:v>0.15744900000000001</c:v>
                </c:pt>
              </c:numCache>
            </c:numRef>
          </c:val>
        </c:ser>
        <c:ser>
          <c:idx val="1"/>
          <c:order val="1"/>
          <c:tx>
            <c:v>EJECUCIÓN (MILL S/.)</c:v>
          </c:tx>
          <c:spPr>
            <a:solidFill>
              <a:srgbClr val="FFC000"/>
            </a:solidFill>
          </c:spPr>
          <c:invertIfNegative val="0"/>
          <c:dLbls>
            <c:dLbl>
              <c:idx val="0"/>
              <c:layout>
                <c:manualLayout>
                  <c:x val="1.7074255383954892E-2"/>
                  <c:y val="3.6158199811351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5408691581873871E-3"/>
                  <c:y val="7.2316399622701999E-3"/>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_(&quot;S/.&quot;* #,##0.00_);_(&quot;S/.&quot;* \(#,##0.00\);_(&quot;S/.&quot;* &quot;-&quot;??_);_(@_)" sourceLinked="0"/>
            <c:spPr>
              <a:noFill/>
              <a:ln>
                <a:noFill/>
              </a:ln>
              <a:effectLst/>
            </c:spPr>
            <c:txPr>
              <a:bodyPr/>
              <a:lstStyle/>
              <a:p>
                <a:pPr>
                  <a:defRPr sz="1100" b="1">
                    <a:solidFill>
                      <a:sysClr val="windowText" lastClr="000000"/>
                    </a:solidFill>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'002_POR_FUENTE DE FINANC_SMN'!$C$24:$C$27</c:f>
              <c:strCache>
                <c:ptCount val="4"/>
                <c:pt idx="0">
                  <c:v>01 RECURSOS ORDINARIOS</c:v>
                </c:pt>
                <c:pt idx="1">
                  <c:v>04 DONACIONES Y TRANSFERENCIAS</c:v>
                </c:pt>
                <c:pt idx="2">
                  <c:v>05 RECURSOS DETERMINADOS</c:v>
                </c:pt>
                <c:pt idx="3">
                  <c:v>02 RECURSOS DIRECTAMENTE RECAUDADOS</c:v>
                </c:pt>
              </c:strCache>
            </c:strRef>
          </c:cat>
          <c:val>
            <c:numRef>
              <c:f>'002_POR_FUENTE DE FINANC_SMN'!$E$24:$E$27</c:f>
              <c:numCache>
                <c:formatCode>#,##0.00</c:formatCode>
                <c:ptCount val="4"/>
                <c:pt idx="0">
                  <c:v>46.713994</c:v>
                </c:pt>
                <c:pt idx="1">
                  <c:v>7.1344529999999997</c:v>
                </c:pt>
                <c:pt idx="2">
                  <c:v>0.65641499999999997</c:v>
                </c:pt>
                <c:pt idx="3">
                  <c:v>7.5966000000000006E-2</c:v>
                </c:pt>
              </c:numCache>
            </c:numRef>
          </c:val>
        </c:ser>
        <c:dLbls>
          <c:showLegendKey val="0"/>
          <c:showVal val="0"/>
          <c:showCatName val="0"/>
          <c:showSerName val="0"/>
          <c:showPercent val="0"/>
          <c:showBubbleSize val="0"/>
        </c:dLbls>
        <c:gapWidth val="150"/>
        <c:axId val="114457600"/>
        <c:axId val="114476160"/>
      </c:barChart>
      <c:lineChart>
        <c:grouping val="standard"/>
        <c:varyColors val="0"/>
        <c:ser>
          <c:idx val="2"/>
          <c:order val="2"/>
          <c:tx>
            <c:strRef>
              <c:f>'002_POR_FUENTE DE FINANC_SMN'!$F$23</c:f>
              <c:strCache>
                <c:ptCount val="1"/>
                <c:pt idx="0">
                  <c:v>% EJEC</c:v>
                </c:pt>
              </c:strCache>
            </c:strRef>
          </c:tx>
          <c:dLbls>
            <c:dLbl>
              <c:idx val="0"/>
              <c:layout>
                <c:manualLayout>
                  <c:x val="-1.517719058737978E-2"/>
                  <c:y val="-5.423729971702649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309738784459279E-2"/>
                  <c:y val="-3.9774019792486098E-2"/>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solidFill>
                <a:schemeClr val="accent3">
                  <a:lumMod val="20000"/>
                  <a:lumOff val="80000"/>
                </a:schemeClr>
              </a:solidFill>
            </c:spPr>
            <c:txPr>
              <a:bodyPr/>
              <a:lstStyle/>
              <a:p>
                <a:pPr>
                  <a:defRPr sz="1100" b="1"/>
                </a:pPr>
                <a:endParaRPr lang="es-P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'002_POR_FUENTE DE FINANC_SMN'!$C$24:$C$27</c:f>
              <c:strCache>
                <c:ptCount val="4"/>
                <c:pt idx="0">
                  <c:v>01 RECURSOS ORDINARIOS</c:v>
                </c:pt>
                <c:pt idx="1">
                  <c:v>04 DONACIONES Y TRANSFERENCIAS</c:v>
                </c:pt>
                <c:pt idx="2">
                  <c:v>05 RECURSOS DETERMINADOS</c:v>
                </c:pt>
                <c:pt idx="3">
                  <c:v>02 RECURSOS DIRECTAMENTE RECAUDADOS</c:v>
                </c:pt>
              </c:strCache>
            </c:strRef>
          </c:cat>
          <c:val>
            <c:numRef>
              <c:f>'002_POR_FUENTE DE FINANC_SMN'!$F$24:$F$27</c:f>
              <c:numCache>
                <c:formatCode>##0.00%</c:formatCode>
                <c:ptCount val="4"/>
                <c:pt idx="0">
                  <c:v>0.72599686730617519</c:v>
                </c:pt>
                <c:pt idx="1">
                  <c:v>0.53806557120133724</c:v>
                </c:pt>
                <c:pt idx="2">
                  <c:v>0.47088897991450446</c:v>
                </c:pt>
                <c:pt idx="3">
                  <c:v>0.48248004115618393</c:v>
                </c:pt>
              </c:numCache>
            </c:numRef>
          </c:val>
          <c:smooth val="0"/>
        </c:ser>
        <c:dLbls>
          <c:showLegendKey val="0"/>
          <c:showVal val="0"/>
          <c:showCatName val="0"/>
          <c:showSerName val="0"/>
          <c:showPercent val="0"/>
          <c:showBubbleSize val="0"/>
        </c:dLbls>
        <c:marker val="1"/>
        <c:smooth val="0"/>
        <c:axId val="114488064"/>
        <c:axId val="114478080"/>
      </c:lineChart>
      <c:catAx>
        <c:axId val="114457600"/>
        <c:scaling>
          <c:orientation val="minMax"/>
        </c:scaling>
        <c:delete val="0"/>
        <c:axPos val="b"/>
        <c:title>
          <c:tx>
            <c:rich>
              <a:bodyPr/>
              <a:lstStyle/>
              <a:p>
                <a:pPr>
                  <a:defRPr/>
                </a:pPr>
                <a:r>
                  <a:rPr lang="es-PE"/>
                  <a:t>FUENTE</a:t>
                </a:r>
              </a:p>
            </c:rich>
          </c:tx>
          <c:layout>
            <c:manualLayout>
              <c:xMode val="edge"/>
              <c:yMode val="edge"/>
              <c:x val="0.44379029647509988"/>
              <c:y val="0.91971057496377773"/>
            </c:manualLayout>
          </c:layout>
          <c:overlay val="0"/>
        </c:title>
        <c:numFmt formatCode="General" sourceLinked="0"/>
        <c:majorTickMark val="none"/>
        <c:minorTickMark val="none"/>
        <c:tickLblPos val="nextTo"/>
        <c:crossAx val="114476160"/>
        <c:crosses val="autoZero"/>
        <c:auto val="1"/>
        <c:lblAlgn val="ctr"/>
        <c:lblOffset val="100"/>
        <c:noMultiLvlLbl val="0"/>
      </c:catAx>
      <c:valAx>
        <c:axId val="114476160"/>
        <c:scaling>
          <c:orientation val="minMax"/>
        </c:scaling>
        <c:delete val="0"/>
        <c:axPos val="l"/>
        <c:title>
          <c:tx>
            <c:rich>
              <a:bodyPr/>
              <a:lstStyle/>
              <a:p>
                <a:pPr>
                  <a:defRPr/>
                </a:pPr>
                <a:r>
                  <a:rPr lang="es-PE"/>
                  <a:t>MILLONES DE SOLES.</a:t>
                </a:r>
              </a:p>
            </c:rich>
          </c:tx>
          <c:overlay val="0"/>
        </c:title>
        <c:numFmt formatCode="_(&quot;S/.&quot;* #,##0_);_(&quot;S/.&quot;* \(#,##0\);_(&quot;S/.&quot;* &quot;-&quot;_);_(@_)" sourceLinked="0"/>
        <c:majorTickMark val="out"/>
        <c:minorTickMark val="none"/>
        <c:tickLblPos val="nextTo"/>
        <c:crossAx val="114457600"/>
        <c:crosses val="autoZero"/>
        <c:crossBetween val="between"/>
      </c:valAx>
      <c:valAx>
        <c:axId val="114478080"/>
        <c:scaling>
          <c:orientation val="minMax"/>
        </c:scaling>
        <c:delete val="0"/>
        <c:axPos val="r"/>
        <c:numFmt formatCode="0%" sourceLinked="0"/>
        <c:majorTickMark val="out"/>
        <c:minorTickMark val="none"/>
        <c:tickLblPos val="nextTo"/>
        <c:crossAx val="114488064"/>
        <c:crosses val="max"/>
        <c:crossBetween val="between"/>
      </c:valAx>
      <c:catAx>
        <c:axId val="114488064"/>
        <c:scaling>
          <c:orientation val="minMax"/>
        </c:scaling>
        <c:delete val="1"/>
        <c:axPos val="b"/>
        <c:numFmt formatCode="General" sourceLinked="1"/>
        <c:majorTickMark val="out"/>
        <c:minorTickMark val="none"/>
        <c:tickLblPos val="nextTo"/>
        <c:crossAx val="114478080"/>
        <c:crosses val="autoZero"/>
        <c:auto val="1"/>
        <c:lblAlgn val="ctr"/>
        <c:lblOffset val="100"/>
        <c:noMultiLvlLbl val="1"/>
      </c:catAx>
      <c:spPr>
        <a:noFill/>
        <a:ln w="25400">
          <a:noFill/>
        </a:ln>
      </c:spPr>
    </c:plotArea>
    <c:legend>
      <c:legendPos val="t"/>
      <c:overlay val="0"/>
      <c:txPr>
        <a:bodyPr/>
        <a:lstStyle/>
        <a:p>
          <a:pPr>
            <a:defRPr sz="1100"/>
          </a:pPr>
          <a:endParaRPr lang="es-PE"/>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P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7437453403417E-2"/>
          <c:y val="0.16938455299479474"/>
          <c:w val="0.78490272138238748"/>
          <c:h val="0.52794599613325988"/>
        </c:manualLayout>
      </c:layout>
      <c:barChart>
        <c:barDir val="col"/>
        <c:grouping val="clustered"/>
        <c:varyColors val="0"/>
        <c:ser>
          <c:idx val="0"/>
          <c:order val="0"/>
          <c:tx>
            <c:strRef>
              <c:f>PREP_POR_PP!$AG$45</c:f>
              <c:strCache>
                <c:ptCount val="1"/>
                <c:pt idx="0">
                  <c:v>PIM</c:v>
                </c:pt>
              </c:strCache>
            </c:strRef>
          </c:tx>
          <c:spPr>
            <a:solidFill>
              <a:srgbClr val="0070C0"/>
            </a:solidFill>
          </c:spPr>
          <c:invertIfNegative val="0"/>
          <c:dLbls>
            <c:dLbl>
              <c:idx val="1"/>
              <c:layout>
                <c:manualLayout>
                  <c:x val="-1.2535948724876856E-2"/>
                  <c:y val="1.2096957591352866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solidFill>
                      <a:srgbClr val="0070C0"/>
                    </a:solidFill>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PREP_POR_PP!$AF$46:$AF$55</c:f>
              <c:strCache>
                <c:ptCount val="10"/>
                <c:pt idx="0">
                  <c:v>0001 PROGRAMA ARTICULADO NUTRICIONAL</c:v>
                </c:pt>
                <c:pt idx="1">
                  <c:v>0002 SALUD MATERNO NEONATAL</c:v>
                </c:pt>
                <c:pt idx="2">
                  <c:v>0016 TBC-VIH/SIDA</c:v>
                </c:pt>
                <c:pt idx="3">
                  <c:v>0018 ENFERMEDADES NO TRANSMISIBLES</c:v>
                </c:pt>
                <c:pt idx="4">
                  <c:v>0017 ENFERMEDADES METAXENICAS Y ZOONOSIS</c:v>
                </c:pt>
                <c:pt idx="5">
                  <c:v>0024 PREVENCION Y CONTROL DEL CANCER</c:v>
                </c:pt>
                <c:pt idx="6">
                  <c:v>0104 REDUCCION DE LA MORTALIDAD POR EMERGENCIAS Y URGENCIAS MEDICAS</c:v>
                </c:pt>
                <c:pt idx="7">
                  <c:v>0131 CONTROL Y PREVENCION EN SALUD MENTAL</c:v>
                </c:pt>
                <c:pt idx="8">
                  <c:v>0068 REDUCCION DE VULNERABILIDAD Y ATENCION DE EMERGENCIAS POR DESASTRES</c:v>
                </c:pt>
                <c:pt idx="9">
                  <c:v>0129 PREVENCION Y MANEJO DE CONDICIONES SECUNDARIAS DE SALUD EN PERSONAS CON DISCAPACIDAD</c:v>
                </c:pt>
              </c:strCache>
            </c:strRef>
          </c:cat>
          <c:val>
            <c:numRef>
              <c:f>PREP_POR_PP!$AG$46:$AG$55</c:f>
              <c:numCache>
                <c:formatCode>#,##0.00</c:formatCode>
                <c:ptCount val="10"/>
                <c:pt idx="0">
                  <c:v>103.06338</c:v>
                </c:pt>
                <c:pt idx="1">
                  <c:v>79.155511000000004</c:v>
                </c:pt>
                <c:pt idx="2">
                  <c:v>18.727729</c:v>
                </c:pt>
                <c:pt idx="3">
                  <c:v>18.330897</c:v>
                </c:pt>
                <c:pt idx="4">
                  <c:v>14.249157</c:v>
                </c:pt>
                <c:pt idx="5">
                  <c:v>10.692265000000001</c:v>
                </c:pt>
                <c:pt idx="6">
                  <c:v>5.8176069999999998</c:v>
                </c:pt>
                <c:pt idx="7">
                  <c:v>2.9013110000000002</c:v>
                </c:pt>
                <c:pt idx="8">
                  <c:v>10.986221</c:v>
                </c:pt>
                <c:pt idx="9">
                  <c:v>1.9954460000000001</c:v>
                </c:pt>
              </c:numCache>
            </c:numRef>
          </c:val>
        </c:ser>
        <c:ser>
          <c:idx val="2"/>
          <c:order val="1"/>
          <c:tx>
            <c:strRef>
              <c:f>PREP_POR_PP!$AH$45</c:f>
              <c:strCache>
                <c:ptCount val="1"/>
                <c:pt idx="0">
                  <c:v>EJECUCIÓN</c:v>
                </c:pt>
              </c:strCache>
            </c:strRef>
          </c:tx>
          <c:spPr>
            <a:solidFill>
              <a:schemeClr val="bg1">
                <a:lumMod val="75000"/>
              </a:schemeClr>
            </a:solidFill>
          </c:spPr>
          <c:invertIfNegative val="0"/>
          <c:dLbls>
            <c:dLbl>
              <c:idx val="0"/>
              <c:layout>
                <c:manualLayout>
                  <c:x val="3.3429196599671618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1707227235862976E-3"/>
                  <c:y val="-1.005768148090717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9.1930290649096941E-3"/>
                  <c:y val="3.0242393978382165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8501094049425327E-3"/>
                  <c:y val="6.0484787956764331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5.0143794899507425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9.1930290649097565E-3"/>
                  <c:y val="6.0484787956764331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2535948724876856E-2"/>
                  <c:y val="0"/>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pPr>
                <a:endParaRPr lang="es-P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PREP_POR_PP!$AF$46:$AF$55</c:f>
              <c:strCache>
                <c:ptCount val="10"/>
                <c:pt idx="0">
                  <c:v>0001 PROGRAMA ARTICULADO NUTRICIONAL</c:v>
                </c:pt>
                <c:pt idx="1">
                  <c:v>0002 SALUD MATERNO NEONATAL</c:v>
                </c:pt>
                <c:pt idx="2">
                  <c:v>0016 TBC-VIH/SIDA</c:v>
                </c:pt>
                <c:pt idx="3">
                  <c:v>0018 ENFERMEDADES NO TRANSMISIBLES</c:v>
                </c:pt>
                <c:pt idx="4">
                  <c:v>0017 ENFERMEDADES METAXENICAS Y ZOONOSIS</c:v>
                </c:pt>
                <c:pt idx="5">
                  <c:v>0024 PREVENCION Y CONTROL DEL CANCER</c:v>
                </c:pt>
                <c:pt idx="6">
                  <c:v>0104 REDUCCION DE LA MORTALIDAD POR EMERGENCIAS Y URGENCIAS MEDICAS</c:v>
                </c:pt>
                <c:pt idx="7">
                  <c:v>0131 CONTROL Y PREVENCION EN SALUD MENTAL</c:v>
                </c:pt>
                <c:pt idx="8">
                  <c:v>0068 REDUCCION DE VULNERABILIDAD Y ATENCION DE EMERGENCIAS POR DESASTRES</c:v>
                </c:pt>
                <c:pt idx="9">
                  <c:v>0129 PREVENCION Y MANEJO DE CONDICIONES SECUNDARIAS DE SALUD EN PERSONAS CON DISCAPACIDAD</c:v>
                </c:pt>
              </c:strCache>
            </c:strRef>
          </c:cat>
          <c:val>
            <c:numRef>
              <c:f>PREP_POR_PP!$AH$46:$AH$55</c:f>
              <c:numCache>
                <c:formatCode>#,##0.00</c:formatCode>
                <c:ptCount val="10"/>
                <c:pt idx="0">
                  <c:v>71.192408</c:v>
                </c:pt>
                <c:pt idx="1">
                  <c:v>54.580831000000003</c:v>
                </c:pt>
                <c:pt idx="2">
                  <c:v>13.80208</c:v>
                </c:pt>
                <c:pt idx="3">
                  <c:v>13.678594</c:v>
                </c:pt>
                <c:pt idx="4">
                  <c:v>10.216028</c:v>
                </c:pt>
                <c:pt idx="5">
                  <c:v>7.9541259999999996</c:v>
                </c:pt>
                <c:pt idx="6">
                  <c:v>4.622166</c:v>
                </c:pt>
                <c:pt idx="7">
                  <c:v>1.793801</c:v>
                </c:pt>
                <c:pt idx="8">
                  <c:v>4.6380359999999996</c:v>
                </c:pt>
                <c:pt idx="9">
                  <c:v>1.4999629999999999</c:v>
                </c:pt>
              </c:numCache>
            </c:numRef>
          </c:val>
        </c:ser>
        <c:dLbls>
          <c:showLegendKey val="0"/>
          <c:showVal val="0"/>
          <c:showCatName val="0"/>
          <c:showSerName val="0"/>
          <c:showPercent val="0"/>
          <c:showBubbleSize val="0"/>
        </c:dLbls>
        <c:gapWidth val="150"/>
        <c:axId val="47044096"/>
        <c:axId val="47045632"/>
      </c:barChart>
      <c:lineChart>
        <c:grouping val="standard"/>
        <c:varyColors val="0"/>
        <c:ser>
          <c:idx val="1"/>
          <c:order val="2"/>
          <c:tx>
            <c:strRef>
              <c:f>PREP_POR_PP!$AI$45</c:f>
              <c:strCache>
                <c:ptCount val="1"/>
                <c:pt idx="0">
                  <c:v>% EJECUCIÓN</c:v>
                </c:pt>
              </c:strCache>
            </c:strRef>
          </c:tx>
          <c:marker>
            <c:spPr>
              <a:solidFill>
                <a:schemeClr val="accent6">
                  <a:lumMod val="75000"/>
                </a:schemeClr>
              </a:solidFill>
              <a:ln>
                <a:solidFill>
                  <a:schemeClr val="accent6">
                    <a:lumMod val="75000"/>
                  </a:schemeClr>
                </a:solidFill>
              </a:ln>
            </c:spPr>
          </c:marker>
          <c:dLbls>
            <c:dLbl>
              <c:idx val="0"/>
              <c:layout>
                <c:manualLayout>
                  <c:x val="-3.6823721401125528E-3"/>
                  <c:y val="-4.264939564028506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4546767544751198E-2"/>
                  <c:y val="-4.869787443596149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7621398160354459E-2"/>
                  <c:y val="-7.894026841434366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a:noFill/>
              </a:ln>
              <a:effectLst/>
            </c:spPr>
            <c:txPr>
              <a:bodyPr/>
              <a:lstStyle/>
              <a:p>
                <a:pPr>
                  <a:defRPr b="1">
                    <a:solidFill>
                      <a:schemeClr val="accent6">
                        <a:lumMod val="50000"/>
                      </a:schemeClr>
                    </a:solidFill>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PREP_POR_PP!$AF$46:$AF$55</c:f>
              <c:strCache>
                <c:ptCount val="10"/>
                <c:pt idx="0">
                  <c:v>0001 PROGRAMA ARTICULADO NUTRICIONAL</c:v>
                </c:pt>
                <c:pt idx="1">
                  <c:v>0002 SALUD MATERNO NEONATAL</c:v>
                </c:pt>
                <c:pt idx="2">
                  <c:v>0016 TBC-VIH/SIDA</c:v>
                </c:pt>
                <c:pt idx="3">
                  <c:v>0018 ENFERMEDADES NO TRANSMISIBLES</c:v>
                </c:pt>
                <c:pt idx="4">
                  <c:v>0017 ENFERMEDADES METAXENICAS Y ZOONOSIS</c:v>
                </c:pt>
                <c:pt idx="5">
                  <c:v>0024 PREVENCION Y CONTROL DEL CANCER</c:v>
                </c:pt>
                <c:pt idx="6">
                  <c:v>0104 REDUCCION DE LA MORTALIDAD POR EMERGENCIAS Y URGENCIAS MEDICAS</c:v>
                </c:pt>
                <c:pt idx="7">
                  <c:v>0131 CONTROL Y PREVENCION EN SALUD MENTAL</c:v>
                </c:pt>
                <c:pt idx="8">
                  <c:v>0068 REDUCCION DE VULNERABILIDAD Y ATENCION DE EMERGENCIAS POR DESASTRES</c:v>
                </c:pt>
                <c:pt idx="9">
                  <c:v>0129 PREVENCION Y MANEJO DE CONDICIONES SECUNDARIAS DE SALUD EN PERSONAS CON DISCAPACIDAD</c:v>
                </c:pt>
              </c:strCache>
            </c:strRef>
          </c:cat>
          <c:val>
            <c:numRef>
              <c:f>PREP_POR_PP!$AI$46:$AI$55</c:f>
              <c:numCache>
                <c:formatCode>0.0%</c:formatCode>
                <c:ptCount val="10"/>
                <c:pt idx="0">
                  <c:v>0.6907633729846625</c:v>
                </c:pt>
                <c:pt idx="1">
                  <c:v>0.68953924130437361</c:v>
                </c:pt>
                <c:pt idx="2">
                  <c:v>0.73698631585281915</c:v>
                </c:pt>
                <c:pt idx="3">
                  <c:v>0.74620429103933106</c:v>
                </c:pt>
                <c:pt idx="4">
                  <c:v>0.71695665926061447</c:v>
                </c:pt>
                <c:pt idx="5">
                  <c:v>0.74391403505244202</c:v>
                </c:pt>
                <c:pt idx="6">
                  <c:v>0.79451327667888194</c:v>
                </c:pt>
                <c:pt idx="7">
                  <c:v>0.61827256712568901</c:v>
                </c:pt>
                <c:pt idx="8">
                  <c:v>0.42216845992812263</c:v>
                </c:pt>
                <c:pt idx="9">
                  <c:v>0.75169310520054156</c:v>
                </c:pt>
              </c:numCache>
            </c:numRef>
          </c:val>
          <c:smooth val="0"/>
        </c:ser>
        <c:dLbls>
          <c:showLegendKey val="0"/>
          <c:showVal val="0"/>
          <c:showCatName val="0"/>
          <c:showSerName val="0"/>
          <c:showPercent val="0"/>
          <c:showBubbleSize val="0"/>
        </c:dLbls>
        <c:marker val="1"/>
        <c:smooth val="0"/>
        <c:axId val="47258240"/>
        <c:axId val="47256704"/>
      </c:lineChart>
      <c:catAx>
        <c:axId val="47044096"/>
        <c:scaling>
          <c:orientation val="minMax"/>
        </c:scaling>
        <c:delete val="0"/>
        <c:axPos val="b"/>
        <c:numFmt formatCode="General" sourceLinked="1"/>
        <c:majorTickMark val="none"/>
        <c:minorTickMark val="none"/>
        <c:tickLblPos val="nextTo"/>
        <c:txPr>
          <a:bodyPr rot="0" vert="horz"/>
          <a:lstStyle/>
          <a:p>
            <a:pPr>
              <a:defRPr sz="900"/>
            </a:pPr>
            <a:endParaRPr lang="es-PE"/>
          </a:p>
        </c:txPr>
        <c:crossAx val="47045632"/>
        <c:crosses val="autoZero"/>
        <c:auto val="1"/>
        <c:lblAlgn val="ctr"/>
        <c:lblOffset val="100"/>
        <c:noMultiLvlLbl val="0"/>
      </c:catAx>
      <c:valAx>
        <c:axId val="47045632"/>
        <c:scaling>
          <c:orientation val="minMax"/>
        </c:scaling>
        <c:delete val="0"/>
        <c:axPos val="l"/>
        <c:title>
          <c:tx>
            <c:rich>
              <a:bodyPr rot="-5400000" vert="horz"/>
              <a:lstStyle/>
              <a:p>
                <a:pPr>
                  <a:defRPr sz="1400" b="1"/>
                </a:pPr>
                <a:r>
                  <a:rPr lang="es-PE" sz="1400" b="1"/>
                  <a:t>MILLONES</a:t>
                </a:r>
                <a:r>
                  <a:rPr lang="es-PE" sz="1400" b="1" baseline="0"/>
                  <a:t> DE </a:t>
                </a:r>
                <a:r>
                  <a:rPr lang="es-PE" sz="1400" b="1"/>
                  <a:t>S/</a:t>
                </a:r>
              </a:p>
            </c:rich>
          </c:tx>
          <c:overlay val="0"/>
        </c:title>
        <c:numFmt formatCode="#,##0" sourceLinked="0"/>
        <c:majorTickMark val="none"/>
        <c:minorTickMark val="none"/>
        <c:tickLblPos val="nextTo"/>
        <c:crossAx val="47044096"/>
        <c:crosses val="autoZero"/>
        <c:crossBetween val="between"/>
      </c:valAx>
      <c:valAx>
        <c:axId val="47256704"/>
        <c:scaling>
          <c:orientation val="minMax"/>
        </c:scaling>
        <c:delete val="0"/>
        <c:axPos val="r"/>
        <c:numFmt formatCode="0.0%" sourceLinked="1"/>
        <c:majorTickMark val="out"/>
        <c:minorTickMark val="none"/>
        <c:tickLblPos val="nextTo"/>
        <c:crossAx val="47258240"/>
        <c:crosses val="max"/>
        <c:crossBetween val="between"/>
      </c:valAx>
      <c:catAx>
        <c:axId val="47258240"/>
        <c:scaling>
          <c:orientation val="minMax"/>
        </c:scaling>
        <c:delete val="1"/>
        <c:axPos val="b"/>
        <c:numFmt formatCode="General" sourceLinked="1"/>
        <c:majorTickMark val="out"/>
        <c:minorTickMark val="none"/>
        <c:tickLblPos val="nextTo"/>
        <c:crossAx val="47256704"/>
        <c:crosses val="autoZero"/>
        <c:auto val="1"/>
        <c:lblAlgn val="ctr"/>
        <c:lblOffset val="100"/>
        <c:noMultiLvlLbl val="1"/>
      </c:catAx>
      <c:spPr>
        <a:noFill/>
        <a:ln w="25400">
          <a:noFill/>
        </a:ln>
      </c:spPr>
    </c:plotArea>
    <c:legend>
      <c:legendPos val="t"/>
      <c:overlay val="0"/>
      <c:txPr>
        <a:bodyPr/>
        <a:lstStyle/>
        <a:p>
          <a:pPr>
            <a:defRPr sz="1200"/>
          </a:pPr>
          <a:endParaRPr lang="es-PE"/>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P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dLbl>
              <c:idx val="0"/>
              <c:layout>
                <c:manualLayout>
                  <c:x val="-1.5719568480105223E-2"/>
                  <c:y val="-6.2378367124019174E-2"/>
                </c:manualLayout>
              </c:layout>
              <c:showLegendKey val="0"/>
              <c:showVal val="1"/>
              <c:showCatName val="0"/>
              <c:showSerName val="0"/>
              <c:showPercent val="1"/>
              <c:showBubbleSize val="0"/>
              <c:extLst>
                <c:ext xmlns:c15="http://schemas.microsoft.com/office/drawing/2012/chart" uri="{CE6537A1-D6FC-4f65-9D91-7224C49458BB}"/>
              </c:extLst>
            </c:dLbl>
            <c:dLbl>
              <c:idx val="1"/>
              <c:layout>
                <c:manualLayout>
                  <c:x val="-0.10464863326644244"/>
                  <c:y val="-1.650681762975776E-2"/>
                </c:manualLayout>
              </c:layout>
              <c:showLegendKey val="0"/>
              <c:showVal val="1"/>
              <c:showCatName val="0"/>
              <c:showSerName val="0"/>
              <c:showPercent val="1"/>
              <c:showBubbleSize val="0"/>
              <c:extLst>
                <c:ext xmlns:c15="http://schemas.microsoft.com/office/drawing/2012/chart" uri="{CE6537A1-D6FC-4f65-9D91-7224C49458BB}"/>
              </c:extLst>
            </c:dLbl>
            <c:dLbl>
              <c:idx val="2"/>
              <c:layout>
                <c:manualLayout>
                  <c:x val="-2.0480648328140755E-4"/>
                  <c:y val="-1.3639901042641709E-2"/>
                </c:manualLayout>
              </c:layout>
              <c:showLegendKey val="0"/>
              <c:showVal val="1"/>
              <c:showCatName val="0"/>
              <c:showSerName val="0"/>
              <c:showPercent val="1"/>
              <c:showBubbleSize val="0"/>
              <c:extLst>
                <c:ext xmlns:c15="http://schemas.microsoft.com/office/drawing/2012/chart" uri="{CE6537A1-D6FC-4f65-9D91-7224C49458BB}"/>
              </c:extLst>
            </c:dLbl>
            <c:dLbl>
              <c:idx val="3"/>
              <c:layout>
                <c:manualLayout>
                  <c:x val="-6.2509656508638132E-3"/>
                  <c:y val="9.3672648121629221E-3"/>
                </c:manualLayout>
              </c:layout>
              <c:showLegendKey val="0"/>
              <c:showVal val="1"/>
              <c:showCatName val="0"/>
              <c:showSerName val="0"/>
              <c:showPercent val="1"/>
              <c:showBubbleSize val="0"/>
              <c:extLst>
                <c:ext xmlns:c15="http://schemas.microsoft.com/office/drawing/2012/chart" uri="{CE6537A1-D6FC-4f65-9D91-7224C49458BB}"/>
              </c:extLst>
            </c:dLbl>
            <c:dLbl>
              <c:idx val="4"/>
              <c:layout>
                <c:manualLayout>
                  <c:x val="-1.9629448146161601E-2"/>
                  <c:y val="1.5773014293914318E-2"/>
                </c:manualLayout>
              </c:layout>
              <c:showLegendKey val="0"/>
              <c:showVal val="1"/>
              <c:showCatName val="0"/>
              <c:showSerName val="0"/>
              <c:showPercent val="1"/>
              <c:showBubbleSize val="0"/>
              <c:extLst>
                <c:ext xmlns:c15="http://schemas.microsoft.com/office/drawing/2012/chart" uri="{CE6537A1-D6FC-4f65-9D91-7224C49458BB}"/>
              </c:extLst>
            </c:dLbl>
            <c:dLbl>
              <c:idx val="5"/>
              <c:layout>
                <c:manualLayout>
                  <c:x val="-7.4336588578318707E-2"/>
                  <c:y val="1.688211825152347E-2"/>
                </c:manualLayout>
              </c:layout>
              <c:showLegendKey val="0"/>
              <c:showVal val="1"/>
              <c:showCatName val="0"/>
              <c:showSerName val="0"/>
              <c:showPercent val="1"/>
              <c:showBubbleSize val="0"/>
              <c:extLst>
                <c:ext xmlns:c15="http://schemas.microsoft.com/office/drawing/2012/chart" uri="{CE6537A1-D6FC-4f65-9D91-7224C49458BB}"/>
              </c:extLst>
            </c:dLbl>
            <c:dLbl>
              <c:idx val="6"/>
              <c:layout>
                <c:manualLayout>
                  <c:x val="-8.5687618211938335E-2"/>
                  <c:y val="-1.9445567374750047E-2"/>
                </c:manualLayout>
              </c:layout>
              <c:showLegendKey val="0"/>
              <c:showVal val="1"/>
              <c:showCatName val="0"/>
              <c:showSerName val="0"/>
              <c:showPercent val="1"/>
              <c:showBubbleSize val="0"/>
              <c:extLst>
                <c:ext xmlns:c15="http://schemas.microsoft.com/office/drawing/2012/chart" uri="{CE6537A1-D6FC-4f65-9D91-7224C49458BB}"/>
              </c:extLst>
            </c:dLbl>
            <c:dLbl>
              <c:idx val="9"/>
              <c:layout>
                <c:manualLayout>
                  <c:x val="0.13717929114689004"/>
                  <c:y val="2.5859936835446592E-3"/>
                </c:manualLayout>
              </c:layout>
              <c:showLegendKey val="0"/>
              <c:showVal val="1"/>
              <c:showCatName val="0"/>
              <c:showSerName val="0"/>
              <c:showPercent val="1"/>
              <c:showBubbleSize val="0"/>
              <c:extLst>
                <c:ext xmlns:c15="http://schemas.microsoft.com/office/drawing/2012/chart" uri="{CE6537A1-D6FC-4f65-9D91-7224C49458BB}"/>
              </c:extLst>
            </c:dLbl>
            <c:spPr>
              <a:noFill/>
              <a:ln>
                <a:noFill/>
              </a:ln>
              <a:effectLst/>
            </c:spPr>
            <c:showLegendKey val="0"/>
            <c:showVal val="1"/>
            <c:showCatName val="0"/>
            <c:showSerName val="0"/>
            <c:showPercent val="1"/>
            <c:showBubbleSize val="0"/>
            <c:showLeaderLines val="1"/>
            <c:extLst>
              <c:ext xmlns:c15="http://schemas.microsoft.com/office/drawing/2012/chart" uri="{CE6537A1-D6FC-4f65-9D91-7224C49458BB}"/>
            </c:extLst>
          </c:dLbls>
          <c:cat>
            <c:strRef>
              <c:f>PREP_POR_PP!$E$90:$E$99</c:f>
              <c:strCache>
                <c:ptCount val="10"/>
                <c:pt idx="0">
                  <c:v>0001 PROGRAMA ARTICULADO NUTRICIONAL</c:v>
                </c:pt>
                <c:pt idx="1">
                  <c:v>0002 SALUD MATERNO NEONATAL</c:v>
                </c:pt>
                <c:pt idx="2">
                  <c:v>0016 TBC-VIH/SIDA</c:v>
                </c:pt>
                <c:pt idx="3">
                  <c:v>0017 ENFERMEDADES METAXENICAS Y ZOONOSIS</c:v>
                </c:pt>
                <c:pt idx="4">
                  <c:v>0018 ENFERMEDADES NO TRANSMISIBLES</c:v>
                </c:pt>
                <c:pt idx="5">
                  <c:v>0024 PREVENCION Y CONTROL DEL CANCER</c:v>
                </c:pt>
                <c:pt idx="6">
                  <c:v>0068 REDUCCION DE VULNERABILIDAD Y ATENCION DE EMERGENCIAS POR DESASTRES</c:v>
                </c:pt>
                <c:pt idx="7">
                  <c:v>0104 REDUCCION DE LA MORTALIDAD POR EMERGENCIAS Y URGENCIAS MEDICAS</c:v>
                </c:pt>
                <c:pt idx="8">
                  <c:v>0129 PREVENCION Y MANEJO DE CONDICIONES SECUNDARIAS DE SALUD EN PERSONAS CON DISCAPACIDAD</c:v>
                </c:pt>
                <c:pt idx="9">
                  <c:v>0131 CONTROL Y PREVENCION EN SALUD MENTAL</c:v>
                </c:pt>
              </c:strCache>
            </c:strRef>
          </c:cat>
          <c:val>
            <c:numRef>
              <c:f>PREP_POR_PP!$F$90:$F$99</c:f>
              <c:numCache>
                <c:formatCode>"S/."\ #,##0.00</c:formatCode>
                <c:ptCount val="10"/>
                <c:pt idx="0">
                  <c:v>103.06338</c:v>
                </c:pt>
                <c:pt idx="1">
                  <c:v>79.155511000000004</c:v>
                </c:pt>
                <c:pt idx="2">
                  <c:v>18.727729</c:v>
                </c:pt>
                <c:pt idx="3">
                  <c:v>14.249157</c:v>
                </c:pt>
                <c:pt idx="4">
                  <c:v>18.330897</c:v>
                </c:pt>
                <c:pt idx="5">
                  <c:v>10.692265000000001</c:v>
                </c:pt>
                <c:pt idx="6">
                  <c:v>10.986221</c:v>
                </c:pt>
                <c:pt idx="7">
                  <c:v>5.8176069999999998</c:v>
                </c:pt>
                <c:pt idx="8">
                  <c:v>1.9954460000000001</c:v>
                </c:pt>
                <c:pt idx="9">
                  <c:v>2.9013110000000002</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2629126005604396"/>
          <c:y val="2.8638885432301892E-2"/>
          <c:w val="0.37225847937095696"/>
          <c:h val="0.95915787668258123"/>
        </c:manualLayout>
      </c:layout>
      <c:overlay val="0"/>
      <c:txPr>
        <a:bodyPr/>
        <a:lstStyle/>
        <a:p>
          <a:pPr>
            <a:defRPr sz="1050"/>
          </a:pPr>
          <a:endParaRPr lang="es-PE"/>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PE"/>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9.4577862451285064E-2"/>
          <c:y val="7.3540142751357895E-2"/>
          <c:w val="0.87972726250469602"/>
          <c:h val="0.77031178604094219"/>
        </c:manualLayout>
      </c:layout>
      <c:barChart>
        <c:barDir val="col"/>
        <c:grouping val="clustered"/>
        <c:varyColors val="0"/>
        <c:ser>
          <c:idx val="2"/>
          <c:order val="0"/>
          <c:tx>
            <c:strRef>
              <c:f>'002_PIA_PIM_SMN'!$D$25</c:f>
              <c:strCache>
                <c:ptCount val="1"/>
                <c:pt idx="0">
                  <c:v>UNIDAD EJECUTORA</c:v>
                </c:pt>
              </c:strCache>
            </c:strRef>
          </c:tx>
          <c:spPr>
            <a:solidFill>
              <a:srgbClr val="0070C0"/>
            </a:solidFill>
            <a:ln>
              <a:noFill/>
            </a:ln>
          </c:spPr>
          <c:invertIfNegative val="0"/>
          <c:dPt>
            <c:idx val="3"/>
            <c:invertIfNegative val="0"/>
            <c:bubble3D val="0"/>
          </c:dPt>
          <c:dPt>
            <c:idx val="5"/>
            <c:invertIfNegative val="0"/>
            <c:bubble3D val="0"/>
          </c:dPt>
          <c:dPt>
            <c:idx val="7"/>
            <c:invertIfNegative val="0"/>
            <c:bubble3D val="0"/>
          </c:dPt>
          <c:dLbls>
            <c:dLbl>
              <c:idx val="3"/>
              <c:layout>
                <c:manualLayout>
                  <c:x val="0"/>
                  <c:y val="6.5239564045602967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9.8967010399087733E-4"/>
                  <c:y val="3.2619782022801484E-3"/>
                </c:manualLayout>
              </c:layout>
              <c:numFmt formatCode="0.00%" sourceLinked="0"/>
              <c:spPr>
                <a:noFill/>
                <a:ln>
                  <a:noFill/>
                </a:ln>
                <a:effectLst/>
              </c:spPr>
              <c:txPr>
                <a:bodyPr/>
                <a:lstStyle/>
                <a:p>
                  <a:pPr>
                    <a:defRPr sz="1000" b="1">
                      <a:solidFill>
                        <a:sysClr val="windowText" lastClr="000000"/>
                      </a:solidFill>
                    </a:defRPr>
                  </a:pPr>
                  <a:endParaRPr lang="es-PE"/>
                </a:p>
              </c:txP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9793402079818999E-3"/>
                  <c:y val="1.304739911176584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9.8967010399094997E-4"/>
                  <c:y val="3.261978202280148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7.2510868642801482E-4"/>
                  <c:y val="4.5109373473147174E-3"/>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00%" sourceLinked="0"/>
            <c:spPr>
              <a:noFill/>
              <a:ln>
                <a:noFill/>
              </a:ln>
              <a:effectLst/>
            </c:spPr>
            <c:txPr>
              <a:bodyPr/>
              <a:lstStyle/>
              <a:p>
                <a:pPr>
                  <a:defRPr sz="1000" b="1">
                    <a:solidFill>
                      <a:schemeClr val="tx1"/>
                    </a:solidFill>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'002_PIA_PIM_SMN'!$D$26:$D$35</c:f>
              <c:strCache>
                <c:ptCount val="10"/>
                <c:pt idx="0">
                  <c:v>1047 HOSPITAL GENERAL DE JAEN</c:v>
                </c:pt>
                <c:pt idx="1">
                  <c:v>0788 SALUD JAEN</c:v>
                </c:pt>
                <c:pt idx="2">
                  <c:v>1654 SALUD SAN IGNACIO</c:v>
                </c:pt>
                <c:pt idx="3">
                  <c:v>0999 HOSPITAL CAJAMARCA</c:v>
                </c:pt>
                <c:pt idx="4">
                  <c:v>0785 SALUD CAJAMARCA</c:v>
                </c:pt>
                <c:pt idx="5">
                  <c:v>0787 SALUD CUTERVO</c:v>
                </c:pt>
                <c:pt idx="6">
                  <c:v>1539 HOSPITAL JOSÉ H. SOTO CADENILLAS - CHOTA</c:v>
                </c:pt>
                <c:pt idx="7">
                  <c:v>0786 SALUD CHOTA</c:v>
                </c:pt>
                <c:pt idx="8">
                  <c:v>1662 SALUD HUALGAYOC - BAMBAMARCA</c:v>
                </c:pt>
                <c:pt idx="9">
                  <c:v>1671 SALUD SANTA CRUZ</c:v>
                </c:pt>
              </c:strCache>
            </c:strRef>
          </c:cat>
          <c:val>
            <c:numRef>
              <c:f>'002_PIA_PIM_SMN'!$E$26:$E$35</c:f>
              <c:numCache>
                <c:formatCode>0.00%</c:formatCode>
                <c:ptCount val="10"/>
                <c:pt idx="0">
                  <c:v>0.57689794894093871</c:v>
                </c:pt>
                <c:pt idx="1">
                  <c:v>0.4725695672340991</c:v>
                </c:pt>
                <c:pt idx="2">
                  <c:v>0.46974533069695212</c:v>
                </c:pt>
                <c:pt idx="3">
                  <c:v>0.37207556868376646</c:v>
                </c:pt>
                <c:pt idx="4">
                  <c:v>0.28488995963654939</c:v>
                </c:pt>
                <c:pt idx="5">
                  <c:v>0.2408588555253233</c:v>
                </c:pt>
                <c:pt idx="6">
                  <c:v>0.22728173038385457</c:v>
                </c:pt>
                <c:pt idx="7">
                  <c:v>3.2690179266589792E-2</c:v>
                </c:pt>
                <c:pt idx="8">
                  <c:v>0</c:v>
                </c:pt>
                <c:pt idx="9">
                  <c:v>0</c:v>
                </c:pt>
              </c:numCache>
            </c:numRef>
          </c:val>
        </c:ser>
        <c:dLbls>
          <c:showLegendKey val="0"/>
          <c:showVal val="0"/>
          <c:showCatName val="0"/>
          <c:showSerName val="0"/>
          <c:showPercent val="0"/>
          <c:showBubbleSize val="0"/>
        </c:dLbls>
        <c:gapWidth val="150"/>
        <c:axId val="47428736"/>
        <c:axId val="47430272"/>
      </c:barChart>
      <c:catAx>
        <c:axId val="47428736"/>
        <c:scaling>
          <c:orientation val="minMax"/>
        </c:scaling>
        <c:delete val="0"/>
        <c:axPos val="b"/>
        <c:numFmt formatCode="General" sourceLinked="0"/>
        <c:majorTickMark val="none"/>
        <c:minorTickMark val="none"/>
        <c:tickLblPos val="low"/>
        <c:txPr>
          <a:bodyPr/>
          <a:lstStyle/>
          <a:p>
            <a:pPr>
              <a:defRPr sz="800"/>
            </a:pPr>
            <a:endParaRPr lang="es-PE"/>
          </a:p>
        </c:txPr>
        <c:crossAx val="47430272"/>
        <c:crosses val="autoZero"/>
        <c:auto val="1"/>
        <c:lblAlgn val="ctr"/>
        <c:lblOffset val="100"/>
        <c:noMultiLvlLbl val="0"/>
      </c:catAx>
      <c:valAx>
        <c:axId val="47430272"/>
        <c:scaling>
          <c:orientation val="minMax"/>
          <c:max val="0.70000000000000007"/>
        </c:scaling>
        <c:delete val="0"/>
        <c:axPos val="l"/>
        <c:title>
          <c:tx>
            <c:rich>
              <a:bodyPr/>
              <a:lstStyle/>
              <a:p>
                <a:pPr>
                  <a:defRPr sz="1600" b="1"/>
                </a:pPr>
                <a:r>
                  <a:rPr lang="es-PE" sz="1600" b="1"/>
                  <a:t>%</a:t>
                </a:r>
              </a:p>
            </c:rich>
          </c:tx>
          <c:layout>
            <c:manualLayout>
              <c:xMode val="edge"/>
              <c:yMode val="edge"/>
              <c:x val="2.536438757070978E-2"/>
              <c:y val="0.43702006219333872"/>
            </c:manualLayout>
          </c:layout>
          <c:overlay val="0"/>
        </c:title>
        <c:numFmt formatCode="0%" sourceLinked="0"/>
        <c:majorTickMark val="out"/>
        <c:minorTickMark val="none"/>
        <c:tickLblPos val="nextTo"/>
        <c:crossAx val="47428736"/>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PE"/>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8.4686619922496445E-2"/>
          <c:y val="0.10735338851874283"/>
          <c:w val="0.86398579458786218"/>
          <c:h val="0.78241227538865332"/>
        </c:manualLayout>
      </c:layout>
      <c:barChart>
        <c:barDir val="col"/>
        <c:grouping val="clustered"/>
        <c:varyColors val="0"/>
        <c:ser>
          <c:idx val="2"/>
          <c:order val="0"/>
          <c:tx>
            <c:strRef>
              <c:f>'002_PIA_PIM_SMN'!$F$88</c:f>
              <c:strCache>
                <c:ptCount val="1"/>
                <c:pt idx="0">
                  <c:v>% EJECUCIÓN </c:v>
                </c:pt>
              </c:strCache>
            </c:strRef>
          </c:tx>
          <c:spPr>
            <a:solidFill>
              <a:srgbClr val="0070C0"/>
            </a:solidFill>
            <a:ln>
              <a:noFill/>
            </a:ln>
          </c:spPr>
          <c:invertIfNegative val="0"/>
          <c:dPt>
            <c:idx val="2"/>
            <c:invertIfNegative val="0"/>
            <c:bubble3D val="0"/>
          </c:dPt>
          <c:dPt>
            <c:idx val="8"/>
            <c:invertIfNegative val="0"/>
            <c:bubble3D val="0"/>
          </c:dPt>
          <c:dLbls>
            <c:dLbl>
              <c:idx val="2"/>
              <c:layout>
                <c:manualLayout>
                  <c:x val="0"/>
                  <c:y val="6.8376068376068376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3.0018758178338842E-3"/>
                  <c:y val="3.4188034188034188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1.0005464832198239E-3"/>
                  <c:y val="6.8376068376068376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2.3046205733644019E-4"/>
                  <c:y val="-3.1338669312049214E-17"/>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3.2746227742706864E-2"/>
                  <c:y val="4.7863247863247867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3.2323226153205854E-2"/>
                  <c:y val="4.7863247863247867E-2"/>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3.4747468114696298E-2"/>
                  <c:y val="5.4700854700854701E-2"/>
                </c:manualLayout>
              </c:layout>
              <c:numFmt formatCode="0.00%" sourceLinked="0"/>
              <c:spPr>
                <a:noFill/>
                <a:ln>
                  <a:noFill/>
                </a:ln>
                <a:effectLst/>
              </c:spPr>
              <c:txPr>
                <a:bodyPr/>
                <a:lstStyle/>
                <a:p>
                  <a:pPr>
                    <a:defRPr sz="1050" b="1">
                      <a:solidFill>
                        <a:schemeClr val="tx1"/>
                      </a:solidFill>
                    </a:defRPr>
                  </a:pPr>
                  <a:endParaRPr lang="es-PE"/>
                </a:p>
              </c:txPr>
              <c:showLegendKey val="0"/>
              <c:showVal val="1"/>
              <c:showCatName val="0"/>
              <c:showSerName val="0"/>
              <c:showPercent val="0"/>
              <c:showBubbleSize val="0"/>
              <c:extLst>
                <c:ext xmlns:c15="http://schemas.microsoft.com/office/drawing/2012/chart" uri="{CE6537A1-D6FC-4f65-9D91-7224C49458BB}"/>
              </c:extLst>
            </c:dLbl>
            <c:dLbl>
              <c:idx val="9"/>
              <c:layout>
                <c:manualLayout>
                  <c:x val="3.3131338621234969E-2"/>
                  <c:y val="5.4700854700854701E-2"/>
                </c:manualLayout>
              </c:layout>
              <c:showLegendKey val="0"/>
              <c:showVal val="1"/>
              <c:showCatName val="0"/>
              <c:showSerName val="0"/>
              <c:showPercent val="0"/>
              <c:showBubbleSize val="0"/>
              <c:extLst>
                <c:ext xmlns:c15="http://schemas.microsoft.com/office/drawing/2012/chart" uri="{CE6537A1-D6FC-4f65-9D91-7224C49458BB}">
                  <c15:layout>
                    <c:manualLayout>
                      <c:w val="2.9284842894804503E-2"/>
                      <c:h val="5.1983040581465779E-2"/>
                    </c:manualLayout>
                  </c15:layout>
                </c:ext>
              </c:extLst>
            </c:dLbl>
            <c:numFmt formatCode="0.00%" sourceLinked="0"/>
            <c:spPr>
              <a:noFill/>
              <a:ln>
                <a:noFill/>
              </a:ln>
              <a:effectLst/>
            </c:spPr>
            <c:txPr>
              <a:bodyPr/>
              <a:lstStyle/>
              <a:p>
                <a:pPr>
                  <a:defRPr b="1"/>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'002_PIA_PIM_SMN'!$D$66:$D$75</c:f>
              <c:strCache>
                <c:ptCount val="10"/>
                <c:pt idx="0">
                  <c:v>1539 HOSPITAL JOSÉ H. SOTO CADENILLAS - CHOTA</c:v>
                </c:pt>
                <c:pt idx="1">
                  <c:v>1654 SALUD SAN IGNACIO</c:v>
                </c:pt>
                <c:pt idx="2">
                  <c:v>0786 SALUD CHOTA</c:v>
                </c:pt>
                <c:pt idx="3">
                  <c:v>1047 HOSPITAL GENERAL DE JAEN</c:v>
                </c:pt>
                <c:pt idx="4">
                  <c:v>0787 SALUD CUTERVO</c:v>
                </c:pt>
                <c:pt idx="5">
                  <c:v>0788 SALUD JAEN</c:v>
                </c:pt>
                <c:pt idx="6">
                  <c:v>0785 SALUD CAJAMARCA</c:v>
                </c:pt>
                <c:pt idx="7">
                  <c:v>0999 HOSPITAL CAJAMARCA</c:v>
                </c:pt>
                <c:pt idx="8">
                  <c:v>1662 SALUD HUALGAYOC - BAMBAMARCA</c:v>
                </c:pt>
                <c:pt idx="9">
                  <c:v>1671 SALUD SANTA CRUZ</c:v>
                </c:pt>
              </c:strCache>
            </c:strRef>
          </c:cat>
          <c:val>
            <c:numRef>
              <c:f>'002_PIA_PIM_SMN'!$E$66:$E$75</c:f>
              <c:numCache>
                <c:formatCode>0.00%</c:formatCode>
                <c:ptCount val="10"/>
                <c:pt idx="0">
                  <c:v>0.79880320112727143</c:v>
                </c:pt>
                <c:pt idx="1">
                  <c:v>0.79354086109959932</c:v>
                </c:pt>
                <c:pt idx="2">
                  <c:v>0.75827979055421513</c:v>
                </c:pt>
                <c:pt idx="3">
                  <c:v>0.73985073111639899</c:v>
                </c:pt>
                <c:pt idx="4">
                  <c:v>0.70164166120769655</c:v>
                </c:pt>
                <c:pt idx="5">
                  <c:v>0.69173148729029088</c:v>
                </c:pt>
                <c:pt idx="6">
                  <c:v>0.67241816604985771</c:v>
                </c:pt>
                <c:pt idx="7">
                  <c:v>0.63256209416031595</c:v>
                </c:pt>
                <c:pt idx="8">
                  <c:v>0.45636752350172771</c:v>
                </c:pt>
                <c:pt idx="9">
                  <c:v>0.39243416643025708</c:v>
                </c:pt>
              </c:numCache>
            </c:numRef>
          </c:val>
        </c:ser>
        <c:dLbls>
          <c:showLegendKey val="0"/>
          <c:showVal val="0"/>
          <c:showCatName val="0"/>
          <c:showSerName val="0"/>
          <c:showPercent val="0"/>
          <c:showBubbleSize val="0"/>
        </c:dLbls>
        <c:gapWidth val="150"/>
        <c:axId val="105420288"/>
        <c:axId val="105421824"/>
      </c:barChart>
      <c:lineChart>
        <c:grouping val="stacked"/>
        <c:varyColors val="0"/>
        <c:ser>
          <c:idx val="0"/>
          <c:order val="1"/>
          <c:tx>
            <c:v>prom</c:v>
          </c:tx>
          <c:spPr>
            <a:ln>
              <a:solidFill>
                <a:srgbClr val="FFC000"/>
              </a:solidFill>
            </a:ln>
          </c:spPr>
          <c:marker>
            <c:symbol val="none"/>
          </c:marker>
          <c:dLbls>
            <c:dLbl>
              <c:idx val="9"/>
              <c:layout>
                <c:manualLayout>
                  <c:x val="-8.0808065383015833E-3"/>
                  <c:y val="-3.760683760683764E-2"/>
                </c:manualLayout>
              </c:layout>
              <c:spPr>
                <a:noFill/>
                <a:ln>
                  <a:noFill/>
                </a:ln>
                <a:effectLst/>
              </c:spPr>
              <c:txPr>
                <a:bodyPr wrap="square" lIns="38100" tIns="19050" rIns="38100" bIns="19050" anchor="ctr">
                  <a:spAutoFit/>
                </a:bodyPr>
                <a:lstStyle/>
                <a:p>
                  <a:pPr>
                    <a:defRPr sz="1050" b="1">
                      <a:solidFill>
                        <a:schemeClr val="accent6">
                          <a:lumMod val="75000"/>
                        </a:schemeClr>
                      </a:solidFill>
                    </a:defRPr>
                  </a:pPr>
                  <a:endParaRPr lang="es-PE"/>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val>
            <c:numRef>
              <c:f>'002_PIA_PIM_SMN'!$F$66:$F$75</c:f>
              <c:numCache>
                <c:formatCode>0.00%</c:formatCode>
                <c:ptCount val="10"/>
                <c:pt idx="0">
                  <c:v>0.68953924130437361</c:v>
                </c:pt>
                <c:pt idx="1">
                  <c:v>0.68953924130437361</c:v>
                </c:pt>
                <c:pt idx="2">
                  <c:v>0.68953924130437361</c:v>
                </c:pt>
                <c:pt idx="3">
                  <c:v>0.68953924130437361</c:v>
                </c:pt>
                <c:pt idx="4">
                  <c:v>0.68953924130437361</c:v>
                </c:pt>
                <c:pt idx="5">
                  <c:v>0.68953924130437361</c:v>
                </c:pt>
                <c:pt idx="6">
                  <c:v>0.68953924130437361</c:v>
                </c:pt>
                <c:pt idx="7">
                  <c:v>0.68953924130437361</c:v>
                </c:pt>
                <c:pt idx="8">
                  <c:v>0.68953924130437361</c:v>
                </c:pt>
                <c:pt idx="9">
                  <c:v>0.68953924130437361</c:v>
                </c:pt>
              </c:numCache>
            </c:numRef>
          </c:val>
          <c:smooth val="0"/>
        </c:ser>
        <c:dLbls>
          <c:showLegendKey val="0"/>
          <c:showVal val="0"/>
          <c:showCatName val="0"/>
          <c:showSerName val="0"/>
          <c:showPercent val="0"/>
          <c:showBubbleSize val="0"/>
        </c:dLbls>
        <c:marker val="1"/>
        <c:smooth val="0"/>
        <c:axId val="105420288"/>
        <c:axId val="105421824"/>
      </c:lineChart>
      <c:catAx>
        <c:axId val="105420288"/>
        <c:scaling>
          <c:orientation val="minMax"/>
        </c:scaling>
        <c:delete val="0"/>
        <c:axPos val="b"/>
        <c:numFmt formatCode="General" sourceLinked="0"/>
        <c:majorTickMark val="none"/>
        <c:minorTickMark val="none"/>
        <c:tickLblPos val="nextTo"/>
        <c:txPr>
          <a:bodyPr/>
          <a:lstStyle/>
          <a:p>
            <a:pPr>
              <a:defRPr sz="800"/>
            </a:pPr>
            <a:endParaRPr lang="es-PE"/>
          </a:p>
        </c:txPr>
        <c:crossAx val="105421824"/>
        <c:crosses val="autoZero"/>
        <c:auto val="1"/>
        <c:lblAlgn val="ctr"/>
        <c:lblOffset val="100"/>
        <c:noMultiLvlLbl val="0"/>
      </c:catAx>
      <c:valAx>
        <c:axId val="105421824"/>
        <c:scaling>
          <c:orientation val="minMax"/>
        </c:scaling>
        <c:delete val="0"/>
        <c:axPos val="l"/>
        <c:numFmt formatCode="0%" sourceLinked="0"/>
        <c:majorTickMark val="none"/>
        <c:minorTickMark val="none"/>
        <c:tickLblPos val="nextTo"/>
        <c:crossAx val="105420288"/>
        <c:crosses val="autoZero"/>
        <c:crossBetween val="between"/>
        <c:majorUnit val="0.1"/>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P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480324860446963E-2"/>
          <c:y val="0.10406714321105519"/>
          <c:w val="0.80141236171944719"/>
          <c:h val="0.71891575073868408"/>
        </c:manualLayout>
      </c:layout>
      <c:barChart>
        <c:barDir val="col"/>
        <c:grouping val="clustered"/>
        <c:varyColors val="0"/>
        <c:ser>
          <c:idx val="0"/>
          <c:order val="0"/>
          <c:tx>
            <c:v>PIM (MILL S/.)</c:v>
          </c:tx>
          <c:spPr>
            <a:solidFill>
              <a:srgbClr val="0070C0"/>
            </a:solidFill>
          </c:spPr>
          <c:invertIfNegative val="0"/>
          <c:dLbls>
            <c:numFmt formatCode="_(&quot;S/.&quot;* #,##0.00_);_(&quot;S/.&quot;* \(#,##0.00\);_(&quot;S/.&quot;* &quot;-&quot;??_);_(@_)"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'002_POR_GENÉRICA_SMN'!$C$50:$C$53</c:f>
              <c:strCache>
                <c:ptCount val="4"/>
                <c:pt idx="0">
                  <c:v>2.1 - PERSONAL Y OBLIGACIONES SOCIALES</c:v>
                </c:pt>
                <c:pt idx="1">
                  <c:v>2.3 - BIENES Y SERVICIOS</c:v>
                </c:pt>
                <c:pt idx="2">
                  <c:v>2.6 - ADQUISICION DE ACTIVOS NO FINANCIEROS</c:v>
                </c:pt>
                <c:pt idx="3">
                  <c:v>2.5 - OTROS GASTOS</c:v>
                </c:pt>
              </c:strCache>
            </c:strRef>
          </c:cat>
          <c:val>
            <c:numRef>
              <c:f>'002_POR_GENÉRICA_SMN'!$D$50:$D$53</c:f>
              <c:numCache>
                <c:formatCode>#,##0.00</c:formatCode>
                <c:ptCount val="4"/>
                <c:pt idx="0">
                  <c:v>50.772153000000003</c:v>
                </c:pt>
                <c:pt idx="1">
                  <c:v>23.607721000000002</c:v>
                </c:pt>
                <c:pt idx="2">
                  <c:v>4.1286940000000003</c:v>
                </c:pt>
                <c:pt idx="3">
                  <c:v>0.64694300000000005</c:v>
                </c:pt>
              </c:numCache>
            </c:numRef>
          </c:val>
        </c:ser>
        <c:ser>
          <c:idx val="1"/>
          <c:order val="1"/>
          <c:tx>
            <c:v>EJECUTADO (MILL S/.)</c:v>
          </c:tx>
          <c:invertIfNegative val="0"/>
          <c:dLbls>
            <c:dLbl>
              <c:idx val="0"/>
              <c:layout>
                <c:manualLayout>
                  <c:x val="1.1332444931121564E-2"/>
                  <c:y val="-4.604313069119078E-2"/>
                </c:manualLayout>
              </c:layout>
              <c:showLegendKey val="0"/>
              <c:showVal val="1"/>
              <c:showCatName val="0"/>
              <c:showSerName val="0"/>
              <c:showPercent val="0"/>
              <c:showBubbleSize val="0"/>
              <c:extLst>
                <c:ext xmlns:c15="http://schemas.microsoft.com/office/drawing/2012/chart" uri="{CE6537A1-D6FC-4f65-9D91-7224C49458BB}"/>
              </c:extLst>
            </c:dLbl>
            <c:numFmt formatCode="_(&quot;S/.&quot;* #,##0.00_);_(&quot;S/.&quot;* \(#,##0.00\);_(&quot;S/.&quot;* &quot;-&quot;??_);_(@_)"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'002_POR_GENÉRICA_SMN'!$C$50:$C$53</c:f>
              <c:strCache>
                <c:ptCount val="4"/>
                <c:pt idx="0">
                  <c:v>2.1 - PERSONAL Y OBLIGACIONES SOCIALES</c:v>
                </c:pt>
                <c:pt idx="1">
                  <c:v>2.3 - BIENES Y SERVICIOS</c:v>
                </c:pt>
                <c:pt idx="2">
                  <c:v>2.6 - ADQUISICION DE ACTIVOS NO FINANCIEROS</c:v>
                </c:pt>
                <c:pt idx="3">
                  <c:v>2.5 - OTROS GASTOS</c:v>
                </c:pt>
              </c:strCache>
            </c:strRef>
          </c:cat>
          <c:val>
            <c:numRef>
              <c:f>'002_POR_GENÉRICA_SMN'!$E$50:$E$53</c:f>
              <c:numCache>
                <c:formatCode>#,##0.00</c:formatCode>
                <c:ptCount val="4"/>
                <c:pt idx="0">
                  <c:v>37.542946000000001</c:v>
                </c:pt>
                <c:pt idx="1">
                  <c:v>15.202458999999999</c:v>
                </c:pt>
                <c:pt idx="2">
                  <c:v>1.3140080000000001</c:v>
                </c:pt>
                <c:pt idx="3">
                  <c:v>0.52142100000000002</c:v>
                </c:pt>
              </c:numCache>
            </c:numRef>
          </c:val>
        </c:ser>
        <c:dLbls>
          <c:showLegendKey val="0"/>
          <c:showVal val="0"/>
          <c:showCatName val="0"/>
          <c:showSerName val="0"/>
          <c:showPercent val="0"/>
          <c:showBubbleSize val="0"/>
        </c:dLbls>
        <c:gapWidth val="150"/>
        <c:axId val="105865216"/>
        <c:axId val="105867136"/>
      </c:barChart>
      <c:lineChart>
        <c:grouping val="standard"/>
        <c:varyColors val="0"/>
        <c:ser>
          <c:idx val="2"/>
          <c:order val="2"/>
          <c:tx>
            <c:strRef>
              <c:f>'002_POR_GENÉRICA_SMN'!$F$49</c:f>
              <c:strCache>
                <c:ptCount val="1"/>
                <c:pt idx="0">
                  <c:v>% EJECUCIÓN</c:v>
                </c:pt>
              </c:strCache>
            </c:strRef>
          </c:tx>
          <c:dLbls>
            <c:spPr>
              <a:solidFill>
                <a:schemeClr val="bg2">
                  <a:lumMod val="90000"/>
                </a:schemeClr>
              </a:solidFill>
            </c:spPr>
            <c:txPr>
              <a:bodyPr/>
              <a:lstStyle/>
              <a:p>
                <a:pPr>
                  <a:defRPr sz="1050" b="1">
                    <a:solidFill>
                      <a:schemeClr val="tx1"/>
                    </a:solidFill>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'002_POR_GENÉRICA_SMN'!$C$50:$C$53</c:f>
              <c:strCache>
                <c:ptCount val="4"/>
                <c:pt idx="0">
                  <c:v>2.1 - PERSONAL Y OBLIGACIONES SOCIALES</c:v>
                </c:pt>
                <c:pt idx="1">
                  <c:v>2.3 - BIENES Y SERVICIOS</c:v>
                </c:pt>
                <c:pt idx="2">
                  <c:v>2.6 - ADQUISICION DE ACTIVOS NO FINANCIEROS</c:v>
                </c:pt>
                <c:pt idx="3">
                  <c:v>2.5 - OTROS GASTOS</c:v>
                </c:pt>
              </c:strCache>
            </c:strRef>
          </c:cat>
          <c:val>
            <c:numRef>
              <c:f>'002_POR_GENÉRICA_SMN'!$F$50:$F$53</c:f>
              <c:numCache>
                <c:formatCode>0.0%</c:formatCode>
                <c:ptCount val="4"/>
                <c:pt idx="0">
                  <c:v>0.73943970821958249</c:v>
                </c:pt>
                <c:pt idx="1">
                  <c:v>0.64396131248755428</c:v>
                </c:pt>
                <c:pt idx="2">
                  <c:v>0.31826238515133354</c:v>
                </c:pt>
                <c:pt idx="3">
                  <c:v>0.80597672437911838</c:v>
                </c:pt>
              </c:numCache>
            </c:numRef>
          </c:val>
          <c:smooth val="0"/>
        </c:ser>
        <c:dLbls>
          <c:showLegendKey val="0"/>
          <c:showVal val="0"/>
          <c:showCatName val="0"/>
          <c:showSerName val="0"/>
          <c:showPercent val="0"/>
          <c:showBubbleSize val="0"/>
        </c:dLbls>
        <c:marker val="1"/>
        <c:smooth val="0"/>
        <c:axId val="105874944"/>
        <c:axId val="105873408"/>
      </c:lineChart>
      <c:catAx>
        <c:axId val="105865216"/>
        <c:scaling>
          <c:orientation val="minMax"/>
        </c:scaling>
        <c:delete val="0"/>
        <c:axPos val="b"/>
        <c:title>
          <c:tx>
            <c:rich>
              <a:bodyPr/>
              <a:lstStyle/>
              <a:p>
                <a:pPr>
                  <a:defRPr/>
                </a:pPr>
                <a:r>
                  <a:rPr lang="es-PE"/>
                  <a:t>GENERICA</a:t>
                </a:r>
              </a:p>
            </c:rich>
          </c:tx>
          <c:overlay val="0"/>
        </c:title>
        <c:numFmt formatCode="General" sourceLinked="0"/>
        <c:majorTickMark val="none"/>
        <c:minorTickMark val="none"/>
        <c:tickLblPos val="nextTo"/>
        <c:txPr>
          <a:bodyPr/>
          <a:lstStyle/>
          <a:p>
            <a:pPr>
              <a:defRPr sz="800">
                <a:latin typeface="Arial Black" pitchFamily="34" charset="0"/>
              </a:defRPr>
            </a:pPr>
            <a:endParaRPr lang="es-PE"/>
          </a:p>
        </c:txPr>
        <c:crossAx val="105867136"/>
        <c:crosses val="autoZero"/>
        <c:auto val="1"/>
        <c:lblAlgn val="ctr"/>
        <c:lblOffset val="100"/>
        <c:noMultiLvlLbl val="0"/>
      </c:catAx>
      <c:valAx>
        <c:axId val="105867136"/>
        <c:scaling>
          <c:orientation val="minMax"/>
        </c:scaling>
        <c:delete val="0"/>
        <c:axPos val="l"/>
        <c:title>
          <c:tx>
            <c:rich>
              <a:bodyPr/>
              <a:lstStyle/>
              <a:p>
                <a:pPr>
                  <a:defRPr sz="1200"/>
                </a:pPr>
                <a:r>
                  <a:rPr lang="es-PE" sz="1200"/>
                  <a:t>MILLONES</a:t>
                </a:r>
                <a:r>
                  <a:rPr lang="es-PE" sz="1200" baseline="0"/>
                  <a:t> DE SOLES</a:t>
                </a:r>
                <a:endParaRPr lang="es-PE" sz="1200"/>
              </a:p>
            </c:rich>
          </c:tx>
          <c:overlay val="0"/>
        </c:title>
        <c:numFmt formatCode="#,##0" sourceLinked="0"/>
        <c:majorTickMark val="out"/>
        <c:minorTickMark val="none"/>
        <c:tickLblPos val="nextTo"/>
        <c:txPr>
          <a:bodyPr/>
          <a:lstStyle/>
          <a:p>
            <a:pPr>
              <a:defRPr sz="800">
                <a:latin typeface="Arial Black" pitchFamily="34" charset="0"/>
              </a:defRPr>
            </a:pPr>
            <a:endParaRPr lang="es-PE"/>
          </a:p>
        </c:txPr>
        <c:crossAx val="105865216"/>
        <c:crosses val="autoZero"/>
        <c:crossBetween val="between"/>
      </c:valAx>
      <c:valAx>
        <c:axId val="105873408"/>
        <c:scaling>
          <c:orientation val="minMax"/>
        </c:scaling>
        <c:delete val="0"/>
        <c:axPos val="r"/>
        <c:numFmt formatCode="0%" sourceLinked="0"/>
        <c:majorTickMark val="out"/>
        <c:minorTickMark val="none"/>
        <c:tickLblPos val="nextTo"/>
        <c:crossAx val="105874944"/>
        <c:crosses val="max"/>
        <c:crossBetween val="between"/>
      </c:valAx>
      <c:catAx>
        <c:axId val="105874944"/>
        <c:scaling>
          <c:orientation val="minMax"/>
        </c:scaling>
        <c:delete val="1"/>
        <c:axPos val="b"/>
        <c:numFmt formatCode="General" sourceLinked="1"/>
        <c:majorTickMark val="out"/>
        <c:minorTickMark val="none"/>
        <c:tickLblPos val="nextTo"/>
        <c:crossAx val="105873408"/>
        <c:crosses val="autoZero"/>
        <c:auto val="1"/>
        <c:lblAlgn val="ctr"/>
        <c:lblOffset val="100"/>
        <c:noMultiLvlLbl val="1"/>
      </c:catAx>
    </c:plotArea>
    <c:legend>
      <c:legendPos val="t"/>
      <c:overlay val="0"/>
      <c:txPr>
        <a:bodyPr/>
        <a:lstStyle/>
        <a:p>
          <a:pPr>
            <a:defRPr sz="1100"/>
          </a:pPr>
          <a:endParaRPr lang="es-PE"/>
        </a:p>
      </c:txPr>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P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75"/>
      <c:rotY val="0"/>
      <c:rAngAx val="0"/>
      <c:perspective val="30"/>
    </c:view3D>
    <c:floor>
      <c:thickness val="0"/>
    </c:floor>
    <c:sideWall>
      <c:thickness val="0"/>
    </c:sideWall>
    <c:backWall>
      <c:thickness val="0"/>
    </c:backWall>
    <c:plotArea>
      <c:layout>
        <c:manualLayout>
          <c:layoutTarget val="inner"/>
          <c:xMode val="edge"/>
          <c:yMode val="edge"/>
          <c:x val="0"/>
          <c:y val="6.57647631365635E-2"/>
          <c:w val="0.97310557956979027"/>
          <c:h val="0.93376991407981913"/>
        </c:manualLayout>
      </c:layout>
      <c:pie3DChart>
        <c:varyColors val="1"/>
        <c:ser>
          <c:idx val="0"/>
          <c:order val="0"/>
          <c:explosion val="25"/>
          <c:dPt>
            <c:idx val="0"/>
            <c:bubble3D val="0"/>
            <c:explosion val="8"/>
          </c:dPt>
          <c:dLbls>
            <c:dLbl>
              <c:idx val="0"/>
              <c:layout>
                <c:manualLayout>
                  <c:x val="8.6839831762643968E-2"/>
                  <c:y val="-0.1065855452114826"/>
                </c:manualLayout>
              </c:layou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4.3666291782037125E-2"/>
                  <c:y val="0.11277078431452506"/>
                </c:manualLayout>
              </c:layou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6.6574483488284542E-2"/>
                  <c:y val="1.2612561195730445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0.20327585998320641"/>
                  <c:y val="9.3889797682281187E-3"/>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'002_POR_GENÉRICA_SMN'!$D$27:$D$30</c:f>
              <c:strCache>
                <c:ptCount val="4"/>
                <c:pt idx="0">
                  <c:v>2 . 1 PERSONAL Y OBLIGACIONES SOCIALES</c:v>
                </c:pt>
                <c:pt idx="1">
                  <c:v>2 . 3 BIENES Y SERVICIOS</c:v>
                </c:pt>
                <c:pt idx="2">
                  <c:v>2 . 5 OTROS GASTOS</c:v>
                </c:pt>
                <c:pt idx="3">
                  <c:v>2 . 6 ADQUISICION DE ACTIVOS NO FINANCIEROS</c:v>
                </c:pt>
              </c:strCache>
            </c:strRef>
          </c:cat>
          <c:val>
            <c:numRef>
              <c:f>'002_POR_GENÉRICA_SMN'!$E$27:$E$30</c:f>
              <c:numCache>
                <c:formatCode>0.00</c:formatCode>
                <c:ptCount val="4"/>
                <c:pt idx="0">
                  <c:v>50772153</c:v>
                </c:pt>
                <c:pt idx="1">
                  <c:v>23607721</c:v>
                </c:pt>
                <c:pt idx="2">
                  <c:v>646943</c:v>
                </c:pt>
                <c:pt idx="3">
                  <c:v>4128694</c:v>
                </c:pt>
              </c:numCache>
            </c:numRef>
          </c:val>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P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PE" sz="1200" b="1" i="0" baseline="0">
                <a:effectLst/>
              </a:rPr>
              <a:t>Gráfico N° 06: 2.3 BIENES Y SERVICIOS, PROGRAMA SALUD MATERNO NEONATAL</a:t>
            </a:r>
          </a:p>
          <a:p>
            <a:pPr>
              <a:defRPr sz="1200"/>
            </a:pPr>
            <a:endParaRPr lang="es-PE" sz="1200">
              <a:effectLst/>
            </a:endParaRPr>
          </a:p>
        </c:rich>
      </c:tx>
      <c:overlay val="0"/>
    </c:title>
    <c:autoTitleDeleted val="0"/>
    <c:plotArea>
      <c:layout/>
      <c:lineChart>
        <c:grouping val="standard"/>
        <c:varyColors val="0"/>
        <c:ser>
          <c:idx val="0"/>
          <c:order val="0"/>
          <c:tx>
            <c:strRef>
              <c:f>'21_GENÉRICATRIM'!$I$34</c:f>
              <c:strCache>
                <c:ptCount val="1"/>
                <c:pt idx="0">
                  <c:v>0785 SALUD CAJAMARCA</c:v>
                </c:pt>
              </c:strCache>
            </c:strRef>
          </c:tx>
          <c:cat>
            <c:strRef>
              <c:f>'21_GENÉRICATRIM'!$K$22:$P$22</c:f>
              <c:strCache>
                <c:ptCount val="6"/>
                <c:pt idx="0">
                  <c:v>ENERO</c:v>
                </c:pt>
                <c:pt idx="1">
                  <c:v>FEBRERO</c:v>
                </c:pt>
                <c:pt idx="2">
                  <c:v>MARZO</c:v>
                </c:pt>
                <c:pt idx="3">
                  <c:v>ABRIL</c:v>
                </c:pt>
                <c:pt idx="4">
                  <c:v>MAYO</c:v>
                </c:pt>
                <c:pt idx="5">
                  <c:v>JUNIO</c:v>
                </c:pt>
              </c:strCache>
            </c:strRef>
          </c:cat>
          <c:val>
            <c:numRef>
              <c:f>'21_GENÉRICATRIM'!$K$34:$P$34</c:f>
              <c:numCache>
                <c:formatCode>#,##0</c:formatCode>
                <c:ptCount val="6"/>
                <c:pt idx="0">
                  <c:v>305661</c:v>
                </c:pt>
                <c:pt idx="1">
                  <c:v>273342</c:v>
                </c:pt>
                <c:pt idx="2">
                  <c:v>501648</c:v>
                </c:pt>
                <c:pt idx="3">
                  <c:v>382995</c:v>
                </c:pt>
                <c:pt idx="4">
                  <c:v>780383</c:v>
                </c:pt>
                <c:pt idx="5">
                  <c:v>911110</c:v>
                </c:pt>
              </c:numCache>
            </c:numRef>
          </c:val>
          <c:smooth val="0"/>
        </c:ser>
        <c:ser>
          <c:idx val="1"/>
          <c:order val="1"/>
          <c:tx>
            <c:strRef>
              <c:f>'21_GENÉRICATRIM'!$I$35</c:f>
              <c:strCache>
                <c:ptCount val="1"/>
                <c:pt idx="0">
                  <c:v>0786 SALUD CHOTA</c:v>
                </c:pt>
              </c:strCache>
            </c:strRef>
          </c:tx>
          <c:cat>
            <c:strRef>
              <c:f>'21_GENÉRICATRIM'!$K$22:$P$22</c:f>
              <c:strCache>
                <c:ptCount val="6"/>
                <c:pt idx="0">
                  <c:v>ENERO</c:v>
                </c:pt>
                <c:pt idx="1">
                  <c:v>FEBRERO</c:v>
                </c:pt>
                <c:pt idx="2">
                  <c:v>MARZO</c:v>
                </c:pt>
                <c:pt idx="3">
                  <c:v>ABRIL</c:v>
                </c:pt>
                <c:pt idx="4">
                  <c:v>MAYO</c:v>
                </c:pt>
                <c:pt idx="5">
                  <c:v>JUNIO</c:v>
                </c:pt>
              </c:strCache>
            </c:strRef>
          </c:cat>
          <c:val>
            <c:numRef>
              <c:f>'21_GENÉRICATRIM'!$K$35:$P$35</c:f>
              <c:numCache>
                <c:formatCode>#,##0</c:formatCode>
                <c:ptCount val="6"/>
                <c:pt idx="0">
                  <c:v>19359</c:v>
                </c:pt>
                <c:pt idx="1">
                  <c:v>166668</c:v>
                </c:pt>
                <c:pt idx="2">
                  <c:v>199754</c:v>
                </c:pt>
                <c:pt idx="3">
                  <c:v>141173</c:v>
                </c:pt>
                <c:pt idx="4">
                  <c:v>349524</c:v>
                </c:pt>
                <c:pt idx="5">
                  <c:v>195331</c:v>
                </c:pt>
              </c:numCache>
            </c:numRef>
          </c:val>
          <c:smooth val="0"/>
        </c:ser>
        <c:ser>
          <c:idx val="2"/>
          <c:order val="2"/>
          <c:tx>
            <c:strRef>
              <c:f>'21_GENÉRICATRIM'!$I$36</c:f>
              <c:strCache>
                <c:ptCount val="1"/>
                <c:pt idx="0">
                  <c:v>0787 SALUD CUTERVO</c:v>
                </c:pt>
              </c:strCache>
            </c:strRef>
          </c:tx>
          <c:cat>
            <c:strRef>
              <c:f>'21_GENÉRICATRIM'!$K$22:$P$22</c:f>
              <c:strCache>
                <c:ptCount val="6"/>
                <c:pt idx="0">
                  <c:v>ENERO</c:v>
                </c:pt>
                <c:pt idx="1">
                  <c:v>FEBRERO</c:v>
                </c:pt>
                <c:pt idx="2">
                  <c:v>MARZO</c:v>
                </c:pt>
                <c:pt idx="3">
                  <c:v>ABRIL</c:v>
                </c:pt>
                <c:pt idx="4">
                  <c:v>MAYO</c:v>
                </c:pt>
                <c:pt idx="5">
                  <c:v>JUNIO</c:v>
                </c:pt>
              </c:strCache>
            </c:strRef>
          </c:cat>
          <c:val>
            <c:numRef>
              <c:f>'21_GENÉRICATRIM'!$K$36:$P$36</c:f>
              <c:numCache>
                <c:formatCode>#,##0</c:formatCode>
                <c:ptCount val="6"/>
                <c:pt idx="0">
                  <c:v>98062</c:v>
                </c:pt>
                <c:pt idx="1">
                  <c:v>104121</c:v>
                </c:pt>
                <c:pt idx="2">
                  <c:v>115094</c:v>
                </c:pt>
                <c:pt idx="3">
                  <c:v>114694</c:v>
                </c:pt>
                <c:pt idx="4">
                  <c:v>180877</c:v>
                </c:pt>
                <c:pt idx="5">
                  <c:v>222288</c:v>
                </c:pt>
              </c:numCache>
            </c:numRef>
          </c:val>
          <c:smooth val="0"/>
        </c:ser>
        <c:ser>
          <c:idx val="3"/>
          <c:order val="3"/>
          <c:tx>
            <c:strRef>
              <c:f>'21_GENÉRICATRIM'!$I$37</c:f>
              <c:strCache>
                <c:ptCount val="1"/>
                <c:pt idx="0">
                  <c:v>0788 SALUD JAEN</c:v>
                </c:pt>
              </c:strCache>
            </c:strRef>
          </c:tx>
          <c:cat>
            <c:strRef>
              <c:f>'21_GENÉRICATRIM'!$K$22:$P$22</c:f>
              <c:strCache>
                <c:ptCount val="6"/>
                <c:pt idx="0">
                  <c:v>ENERO</c:v>
                </c:pt>
                <c:pt idx="1">
                  <c:v>FEBRERO</c:v>
                </c:pt>
                <c:pt idx="2">
                  <c:v>MARZO</c:v>
                </c:pt>
                <c:pt idx="3">
                  <c:v>ABRIL</c:v>
                </c:pt>
                <c:pt idx="4">
                  <c:v>MAYO</c:v>
                </c:pt>
                <c:pt idx="5">
                  <c:v>JUNIO</c:v>
                </c:pt>
              </c:strCache>
            </c:strRef>
          </c:cat>
          <c:val>
            <c:numRef>
              <c:f>'21_GENÉRICATRIM'!$K$37:$P$37</c:f>
              <c:numCache>
                <c:formatCode>#,##0</c:formatCode>
                <c:ptCount val="6"/>
                <c:pt idx="0">
                  <c:v>128989</c:v>
                </c:pt>
                <c:pt idx="1">
                  <c:v>153770</c:v>
                </c:pt>
                <c:pt idx="2">
                  <c:v>382099</c:v>
                </c:pt>
                <c:pt idx="3">
                  <c:v>575416</c:v>
                </c:pt>
                <c:pt idx="4">
                  <c:v>670452</c:v>
                </c:pt>
                <c:pt idx="5">
                  <c:v>273901</c:v>
                </c:pt>
              </c:numCache>
            </c:numRef>
          </c:val>
          <c:smooth val="0"/>
        </c:ser>
        <c:ser>
          <c:idx val="4"/>
          <c:order val="4"/>
          <c:tx>
            <c:strRef>
              <c:f>'21_GENÉRICATRIM'!$I$38</c:f>
              <c:strCache>
                <c:ptCount val="1"/>
                <c:pt idx="0">
                  <c:v>0999 HOSPITAL CAJAMARCA</c:v>
                </c:pt>
              </c:strCache>
            </c:strRef>
          </c:tx>
          <c:cat>
            <c:strRef>
              <c:f>'21_GENÉRICATRIM'!$K$22:$P$22</c:f>
              <c:strCache>
                <c:ptCount val="6"/>
                <c:pt idx="0">
                  <c:v>ENERO</c:v>
                </c:pt>
                <c:pt idx="1">
                  <c:v>FEBRERO</c:v>
                </c:pt>
                <c:pt idx="2">
                  <c:v>MARZO</c:v>
                </c:pt>
                <c:pt idx="3">
                  <c:v>ABRIL</c:v>
                </c:pt>
                <c:pt idx="4">
                  <c:v>MAYO</c:v>
                </c:pt>
                <c:pt idx="5">
                  <c:v>JUNIO</c:v>
                </c:pt>
              </c:strCache>
            </c:strRef>
          </c:cat>
          <c:val>
            <c:numRef>
              <c:f>'21_GENÉRICATRIM'!$K$38:$P$38</c:f>
              <c:numCache>
                <c:formatCode>#,##0</c:formatCode>
                <c:ptCount val="6"/>
                <c:pt idx="0">
                  <c:v>80602</c:v>
                </c:pt>
                <c:pt idx="1">
                  <c:v>214117</c:v>
                </c:pt>
                <c:pt idx="2">
                  <c:v>1161729</c:v>
                </c:pt>
                <c:pt idx="3">
                  <c:v>675319</c:v>
                </c:pt>
                <c:pt idx="4">
                  <c:v>665781</c:v>
                </c:pt>
                <c:pt idx="5">
                  <c:v>316829</c:v>
                </c:pt>
              </c:numCache>
            </c:numRef>
          </c:val>
          <c:smooth val="0"/>
        </c:ser>
        <c:ser>
          <c:idx val="5"/>
          <c:order val="5"/>
          <c:tx>
            <c:strRef>
              <c:f>'21_GENÉRICATRIM'!$I$39</c:f>
              <c:strCache>
                <c:ptCount val="1"/>
                <c:pt idx="0">
                  <c:v>1047 HOSPITAL GENERAL DE JAEN</c:v>
                </c:pt>
              </c:strCache>
            </c:strRef>
          </c:tx>
          <c:cat>
            <c:strRef>
              <c:f>'21_GENÉRICATRIM'!$K$22:$P$22</c:f>
              <c:strCache>
                <c:ptCount val="6"/>
                <c:pt idx="0">
                  <c:v>ENERO</c:v>
                </c:pt>
                <c:pt idx="1">
                  <c:v>FEBRERO</c:v>
                </c:pt>
                <c:pt idx="2">
                  <c:v>MARZO</c:v>
                </c:pt>
                <c:pt idx="3">
                  <c:v>ABRIL</c:v>
                </c:pt>
                <c:pt idx="4">
                  <c:v>MAYO</c:v>
                </c:pt>
                <c:pt idx="5">
                  <c:v>JUNIO</c:v>
                </c:pt>
              </c:strCache>
            </c:strRef>
          </c:cat>
          <c:val>
            <c:numRef>
              <c:f>'21_GENÉRICATRIM'!$K$39:$P$39</c:f>
              <c:numCache>
                <c:formatCode>#,##0</c:formatCode>
                <c:ptCount val="6"/>
                <c:pt idx="0">
                  <c:v>44718</c:v>
                </c:pt>
                <c:pt idx="1">
                  <c:v>201549</c:v>
                </c:pt>
                <c:pt idx="2">
                  <c:v>373120</c:v>
                </c:pt>
                <c:pt idx="3">
                  <c:v>205432</c:v>
                </c:pt>
                <c:pt idx="4">
                  <c:v>121396</c:v>
                </c:pt>
                <c:pt idx="5">
                  <c:v>116548</c:v>
                </c:pt>
              </c:numCache>
            </c:numRef>
          </c:val>
          <c:smooth val="0"/>
        </c:ser>
        <c:ser>
          <c:idx val="6"/>
          <c:order val="6"/>
          <c:tx>
            <c:strRef>
              <c:f>'21_GENÉRICATRIM'!$I$40</c:f>
              <c:strCache>
                <c:ptCount val="1"/>
                <c:pt idx="0">
                  <c:v>1539 HOSPITAL JOSÉ H. SOTO CADENILLAS - CHOTA</c:v>
                </c:pt>
              </c:strCache>
            </c:strRef>
          </c:tx>
          <c:cat>
            <c:strRef>
              <c:f>'21_GENÉRICATRIM'!$K$22:$P$22</c:f>
              <c:strCache>
                <c:ptCount val="6"/>
                <c:pt idx="0">
                  <c:v>ENERO</c:v>
                </c:pt>
                <c:pt idx="1">
                  <c:v>FEBRERO</c:v>
                </c:pt>
                <c:pt idx="2">
                  <c:v>MARZO</c:v>
                </c:pt>
                <c:pt idx="3">
                  <c:v>ABRIL</c:v>
                </c:pt>
                <c:pt idx="4">
                  <c:v>MAYO</c:v>
                </c:pt>
                <c:pt idx="5">
                  <c:v>JUNIO</c:v>
                </c:pt>
              </c:strCache>
            </c:strRef>
          </c:cat>
          <c:val>
            <c:numRef>
              <c:f>'21_GENÉRICATRIM'!$K$40:$P$40</c:f>
              <c:numCache>
                <c:formatCode>#,##0</c:formatCode>
                <c:ptCount val="6"/>
                <c:pt idx="0">
                  <c:v>0</c:v>
                </c:pt>
                <c:pt idx="1">
                  <c:v>43695</c:v>
                </c:pt>
                <c:pt idx="2">
                  <c:v>77528</c:v>
                </c:pt>
                <c:pt idx="3">
                  <c:v>57580</c:v>
                </c:pt>
                <c:pt idx="4">
                  <c:v>40985</c:v>
                </c:pt>
                <c:pt idx="5">
                  <c:v>139847</c:v>
                </c:pt>
              </c:numCache>
            </c:numRef>
          </c:val>
          <c:smooth val="0"/>
        </c:ser>
        <c:dLbls>
          <c:showLegendKey val="0"/>
          <c:showVal val="0"/>
          <c:showCatName val="0"/>
          <c:showSerName val="0"/>
          <c:showPercent val="0"/>
          <c:showBubbleSize val="0"/>
        </c:dLbls>
        <c:marker val="1"/>
        <c:smooth val="0"/>
        <c:axId val="106929536"/>
        <c:axId val="106939520"/>
      </c:lineChart>
      <c:catAx>
        <c:axId val="106929536"/>
        <c:scaling>
          <c:orientation val="minMax"/>
        </c:scaling>
        <c:delete val="0"/>
        <c:axPos val="b"/>
        <c:numFmt formatCode="General" sourceLinked="0"/>
        <c:majorTickMark val="none"/>
        <c:minorTickMark val="none"/>
        <c:tickLblPos val="nextTo"/>
        <c:txPr>
          <a:bodyPr rot="-5400000" vert="horz"/>
          <a:lstStyle/>
          <a:p>
            <a:pPr>
              <a:defRPr/>
            </a:pPr>
            <a:endParaRPr lang="es-PE"/>
          </a:p>
        </c:txPr>
        <c:crossAx val="106939520"/>
        <c:crosses val="autoZero"/>
        <c:auto val="1"/>
        <c:lblAlgn val="ctr"/>
        <c:lblOffset val="100"/>
        <c:noMultiLvlLbl val="0"/>
      </c:catAx>
      <c:valAx>
        <c:axId val="106939520"/>
        <c:scaling>
          <c:orientation val="minMax"/>
        </c:scaling>
        <c:delete val="0"/>
        <c:axPos val="l"/>
        <c:majorGridlines/>
        <c:numFmt formatCode="#,##0" sourceLinked="1"/>
        <c:majorTickMark val="none"/>
        <c:minorTickMark val="none"/>
        <c:tickLblPos val="nextTo"/>
        <c:crossAx val="106929536"/>
        <c:crosses val="autoZero"/>
        <c:crossBetween val="between"/>
      </c:valAx>
    </c:plotArea>
    <c:legend>
      <c:legendPos val="r"/>
      <c:overlay val="0"/>
      <c:txPr>
        <a:bodyPr/>
        <a:lstStyle/>
        <a:p>
          <a:pPr>
            <a:defRPr sz="800"/>
          </a:pPr>
          <a:endParaRPr lang="es-PE"/>
        </a:p>
      </c:txPr>
    </c:legend>
    <c:plotVisOnly val="1"/>
    <c:dispBlanksAs val="zero"/>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P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PE" sz="1200" b="1" i="0" baseline="0">
                <a:effectLst/>
              </a:rPr>
              <a:t>Gráfico N° 08: 2.6 ADQUISICION DE ACTIVOS NO FINANCIEROS, PROGRAMA SALUD MATERNO NEONATAL </a:t>
            </a:r>
          </a:p>
          <a:p>
            <a:pPr>
              <a:defRPr sz="1200"/>
            </a:pPr>
            <a:endParaRPr lang="es-PE" sz="1200">
              <a:effectLst/>
            </a:endParaRPr>
          </a:p>
        </c:rich>
      </c:tx>
      <c:overlay val="0"/>
    </c:title>
    <c:autoTitleDeleted val="0"/>
    <c:plotArea>
      <c:layout/>
      <c:lineChart>
        <c:grouping val="standard"/>
        <c:varyColors val="0"/>
        <c:ser>
          <c:idx val="0"/>
          <c:order val="0"/>
          <c:tx>
            <c:strRef>
              <c:f>'21_GENÉRICATRIM'!$I$56</c:f>
              <c:strCache>
                <c:ptCount val="1"/>
                <c:pt idx="0">
                  <c:v>0785 SALUD CAJAMARCA</c:v>
                </c:pt>
              </c:strCache>
            </c:strRef>
          </c:tx>
          <c:cat>
            <c:strRef>
              <c:f>'21_GENÉRICATRIM'!$K$22:$V$22</c:f>
              <c:strCache>
                <c:ptCount val="6"/>
                <c:pt idx="0">
                  <c:v>ENERO</c:v>
                </c:pt>
                <c:pt idx="1">
                  <c:v>FEBRERO</c:v>
                </c:pt>
                <c:pt idx="2">
                  <c:v>MARZO</c:v>
                </c:pt>
                <c:pt idx="3">
                  <c:v>ABRIL</c:v>
                </c:pt>
                <c:pt idx="4">
                  <c:v>MAYO</c:v>
                </c:pt>
                <c:pt idx="5">
                  <c:v>JUNIO</c:v>
                </c:pt>
              </c:strCache>
            </c:strRef>
          </c:cat>
          <c:val>
            <c:numRef>
              <c:f>'21_GENÉRICATRIM'!$K$56:$V$56</c:f>
              <c:numCache>
                <c:formatCode>#,##0</c:formatCode>
                <c:ptCount val="6"/>
                <c:pt idx="0">
                  <c:v>0</c:v>
                </c:pt>
                <c:pt idx="1">
                  <c:v>0</c:v>
                </c:pt>
                <c:pt idx="2">
                  <c:v>0</c:v>
                </c:pt>
                <c:pt idx="3">
                  <c:v>0</c:v>
                </c:pt>
                <c:pt idx="4">
                  <c:v>72317</c:v>
                </c:pt>
                <c:pt idx="5">
                  <c:v>187080</c:v>
                </c:pt>
              </c:numCache>
            </c:numRef>
          </c:val>
          <c:smooth val="0"/>
        </c:ser>
        <c:ser>
          <c:idx val="1"/>
          <c:order val="1"/>
          <c:tx>
            <c:strRef>
              <c:f>'21_GENÉRICATRIM'!$I$57</c:f>
              <c:strCache>
                <c:ptCount val="1"/>
                <c:pt idx="0">
                  <c:v>0786 SALUD CHOTA</c:v>
                </c:pt>
              </c:strCache>
            </c:strRef>
          </c:tx>
          <c:cat>
            <c:strRef>
              <c:f>'21_GENÉRICATRIM'!$K$22:$V$22</c:f>
              <c:strCache>
                <c:ptCount val="6"/>
                <c:pt idx="0">
                  <c:v>ENERO</c:v>
                </c:pt>
                <c:pt idx="1">
                  <c:v>FEBRERO</c:v>
                </c:pt>
                <c:pt idx="2">
                  <c:v>MARZO</c:v>
                </c:pt>
                <c:pt idx="3">
                  <c:v>ABRIL</c:v>
                </c:pt>
                <c:pt idx="4">
                  <c:v>MAYO</c:v>
                </c:pt>
                <c:pt idx="5">
                  <c:v>JUNIO</c:v>
                </c:pt>
              </c:strCache>
            </c:strRef>
          </c:cat>
          <c:val>
            <c:numRef>
              <c:f>'21_GENÉRICATRIM'!$K$57:$V$57</c:f>
              <c:numCache>
                <c:formatCode>#,##0</c:formatCode>
                <c:ptCount val="6"/>
                <c:pt idx="0">
                  <c:v>0</c:v>
                </c:pt>
                <c:pt idx="1">
                  <c:v>0</c:v>
                </c:pt>
                <c:pt idx="2">
                  <c:v>189000</c:v>
                </c:pt>
                <c:pt idx="3">
                  <c:v>0</c:v>
                </c:pt>
                <c:pt idx="4">
                  <c:v>20583</c:v>
                </c:pt>
                <c:pt idx="5">
                  <c:v>9900</c:v>
                </c:pt>
              </c:numCache>
            </c:numRef>
          </c:val>
          <c:smooth val="0"/>
        </c:ser>
        <c:ser>
          <c:idx val="2"/>
          <c:order val="2"/>
          <c:tx>
            <c:strRef>
              <c:f>'21_GENÉRICATRIM'!$I$58</c:f>
              <c:strCache>
                <c:ptCount val="1"/>
                <c:pt idx="0">
                  <c:v>0787 SALUD CUTERVO</c:v>
                </c:pt>
              </c:strCache>
            </c:strRef>
          </c:tx>
          <c:cat>
            <c:strRef>
              <c:f>'21_GENÉRICATRIM'!$K$22:$V$22</c:f>
              <c:strCache>
                <c:ptCount val="6"/>
                <c:pt idx="0">
                  <c:v>ENERO</c:v>
                </c:pt>
                <c:pt idx="1">
                  <c:v>FEBRERO</c:v>
                </c:pt>
                <c:pt idx="2">
                  <c:v>MARZO</c:v>
                </c:pt>
                <c:pt idx="3">
                  <c:v>ABRIL</c:v>
                </c:pt>
                <c:pt idx="4">
                  <c:v>MAYO</c:v>
                </c:pt>
                <c:pt idx="5">
                  <c:v>JUNIO</c:v>
                </c:pt>
              </c:strCache>
            </c:strRef>
          </c:cat>
          <c:val>
            <c:numRef>
              <c:f>'21_GENÉRICATRIM'!$K$58:$V$58</c:f>
              <c:numCache>
                <c:formatCode>#,##0</c:formatCode>
                <c:ptCount val="6"/>
                <c:pt idx="0">
                  <c:v>0</c:v>
                </c:pt>
                <c:pt idx="1">
                  <c:v>0</c:v>
                </c:pt>
                <c:pt idx="2">
                  <c:v>0</c:v>
                </c:pt>
                <c:pt idx="3">
                  <c:v>0</c:v>
                </c:pt>
                <c:pt idx="4">
                  <c:v>21896</c:v>
                </c:pt>
                <c:pt idx="5">
                  <c:v>50407</c:v>
                </c:pt>
              </c:numCache>
            </c:numRef>
          </c:val>
          <c:smooth val="0"/>
        </c:ser>
        <c:ser>
          <c:idx val="3"/>
          <c:order val="3"/>
          <c:tx>
            <c:strRef>
              <c:f>'21_GENÉRICATRIM'!$I$59</c:f>
              <c:strCache>
                <c:ptCount val="1"/>
                <c:pt idx="0">
                  <c:v>0788 SALUD JAEN</c:v>
                </c:pt>
              </c:strCache>
            </c:strRef>
          </c:tx>
          <c:cat>
            <c:strRef>
              <c:f>'21_GENÉRICATRIM'!$K$22:$V$22</c:f>
              <c:strCache>
                <c:ptCount val="6"/>
                <c:pt idx="0">
                  <c:v>ENERO</c:v>
                </c:pt>
                <c:pt idx="1">
                  <c:v>FEBRERO</c:v>
                </c:pt>
                <c:pt idx="2">
                  <c:v>MARZO</c:v>
                </c:pt>
                <c:pt idx="3">
                  <c:v>ABRIL</c:v>
                </c:pt>
                <c:pt idx="4">
                  <c:v>MAYO</c:v>
                </c:pt>
                <c:pt idx="5">
                  <c:v>JUNIO</c:v>
                </c:pt>
              </c:strCache>
            </c:strRef>
          </c:cat>
          <c:val>
            <c:numRef>
              <c:f>'21_GENÉRICATRIM'!$K$59:$V$59</c:f>
              <c:numCache>
                <c:formatCode>#,##0</c:formatCode>
                <c:ptCount val="6"/>
                <c:pt idx="0">
                  <c:v>0</c:v>
                </c:pt>
                <c:pt idx="1">
                  <c:v>0</c:v>
                </c:pt>
                <c:pt idx="2">
                  <c:v>0</c:v>
                </c:pt>
                <c:pt idx="3">
                  <c:v>0</c:v>
                </c:pt>
                <c:pt idx="4">
                  <c:v>50298</c:v>
                </c:pt>
                <c:pt idx="5">
                  <c:v>4650</c:v>
                </c:pt>
              </c:numCache>
            </c:numRef>
          </c:val>
          <c:smooth val="0"/>
        </c:ser>
        <c:ser>
          <c:idx val="4"/>
          <c:order val="4"/>
          <c:tx>
            <c:strRef>
              <c:f>'21_GENÉRICATRIM'!$I$60</c:f>
              <c:strCache>
                <c:ptCount val="1"/>
                <c:pt idx="0">
                  <c:v>0999 HOSPITAL CAJAMARCA</c:v>
                </c:pt>
              </c:strCache>
            </c:strRef>
          </c:tx>
          <c:cat>
            <c:strRef>
              <c:f>'21_GENÉRICATRIM'!$K$22:$V$22</c:f>
              <c:strCache>
                <c:ptCount val="6"/>
                <c:pt idx="0">
                  <c:v>ENERO</c:v>
                </c:pt>
                <c:pt idx="1">
                  <c:v>FEBRERO</c:v>
                </c:pt>
                <c:pt idx="2">
                  <c:v>MARZO</c:v>
                </c:pt>
                <c:pt idx="3">
                  <c:v>ABRIL</c:v>
                </c:pt>
                <c:pt idx="4">
                  <c:v>MAYO</c:v>
                </c:pt>
                <c:pt idx="5">
                  <c:v>JUNIO</c:v>
                </c:pt>
              </c:strCache>
            </c:strRef>
          </c:cat>
          <c:val>
            <c:numRef>
              <c:f>'21_GENÉRICATRIM'!$K$60:$V$60</c:f>
              <c:numCache>
                <c:formatCode>#,##0</c:formatCode>
                <c:ptCount val="6"/>
                <c:pt idx="0">
                  <c:v>0</c:v>
                </c:pt>
                <c:pt idx="1">
                  <c:v>0</c:v>
                </c:pt>
                <c:pt idx="2">
                  <c:v>0</c:v>
                </c:pt>
                <c:pt idx="3">
                  <c:v>0</c:v>
                </c:pt>
                <c:pt idx="4">
                  <c:v>0</c:v>
                </c:pt>
                <c:pt idx="5">
                  <c:v>0</c:v>
                </c:pt>
              </c:numCache>
            </c:numRef>
          </c:val>
          <c:smooth val="0"/>
        </c:ser>
        <c:ser>
          <c:idx val="5"/>
          <c:order val="5"/>
          <c:tx>
            <c:strRef>
              <c:f>'21_GENÉRICATRIM'!$I$61</c:f>
              <c:strCache>
                <c:ptCount val="1"/>
                <c:pt idx="0">
                  <c:v>1047 HOSPITAL GENERAL DE JAEN</c:v>
                </c:pt>
              </c:strCache>
            </c:strRef>
          </c:tx>
          <c:cat>
            <c:strRef>
              <c:f>'21_GENÉRICATRIM'!$K$22:$V$22</c:f>
              <c:strCache>
                <c:ptCount val="6"/>
                <c:pt idx="0">
                  <c:v>ENERO</c:v>
                </c:pt>
                <c:pt idx="1">
                  <c:v>FEBRERO</c:v>
                </c:pt>
                <c:pt idx="2">
                  <c:v>MARZO</c:v>
                </c:pt>
                <c:pt idx="3">
                  <c:v>ABRIL</c:v>
                </c:pt>
                <c:pt idx="4">
                  <c:v>MAYO</c:v>
                </c:pt>
                <c:pt idx="5">
                  <c:v>JUNIO</c:v>
                </c:pt>
              </c:strCache>
            </c:strRef>
          </c:cat>
          <c:val>
            <c:numRef>
              <c:f>'21_GENÉRICATRIM'!$K$61:$V$61</c:f>
              <c:numCache>
                <c:formatCode>#,##0</c:formatCode>
                <c:ptCount val="6"/>
                <c:pt idx="0">
                  <c:v>0</c:v>
                </c:pt>
                <c:pt idx="1">
                  <c:v>0</c:v>
                </c:pt>
                <c:pt idx="2">
                  <c:v>0</c:v>
                </c:pt>
                <c:pt idx="3">
                  <c:v>0</c:v>
                </c:pt>
                <c:pt idx="4">
                  <c:v>19936</c:v>
                </c:pt>
                <c:pt idx="5">
                  <c:v>73305</c:v>
                </c:pt>
              </c:numCache>
            </c:numRef>
          </c:val>
          <c:smooth val="0"/>
        </c:ser>
        <c:ser>
          <c:idx val="6"/>
          <c:order val="6"/>
          <c:tx>
            <c:strRef>
              <c:f>'21_GENÉRICATRIM'!$I$62</c:f>
              <c:strCache>
                <c:ptCount val="1"/>
                <c:pt idx="0">
                  <c:v>1539 HOSPITAL JOSÉ H. SOTO CADENILLAS</c:v>
                </c:pt>
              </c:strCache>
            </c:strRef>
          </c:tx>
          <c:cat>
            <c:strRef>
              <c:f>'21_GENÉRICATRIM'!$K$22:$V$22</c:f>
              <c:strCache>
                <c:ptCount val="6"/>
                <c:pt idx="0">
                  <c:v>ENERO</c:v>
                </c:pt>
                <c:pt idx="1">
                  <c:v>FEBRERO</c:v>
                </c:pt>
                <c:pt idx="2">
                  <c:v>MARZO</c:v>
                </c:pt>
                <c:pt idx="3">
                  <c:v>ABRIL</c:v>
                </c:pt>
                <c:pt idx="4">
                  <c:v>MAYO</c:v>
                </c:pt>
                <c:pt idx="5">
                  <c:v>JUNIO</c:v>
                </c:pt>
              </c:strCache>
            </c:strRef>
          </c:cat>
          <c:val>
            <c:numRef>
              <c:f>'21_GENÉRICATRIM'!$K$62:$V$62</c:f>
              <c:numCache>
                <c:formatCode>#,##0</c:formatCode>
                <c:ptCount val="6"/>
                <c:pt idx="0">
                  <c:v>0</c:v>
                </c:pt>
                <c:pt idx="1">
                  <c:v>0</c:v>
                </c:pt>
                <c:pt idx="2">
                  <c:v>0</c:v>
                </c:pt>
                <c:pt idx="3">
                  <c:v>0</c:v>
                </c:pt>
                <c:pt idx="4">
                  <c:v>0</c:v>
                </c:pt>
                <c:pt idx="5">
                  <c:v>3766</c:v>
                </c:pt>
              </c:numCache>
            </c:numRef>
          </c:val>
          <c:smooth val="0"/>
        </c:ser>
        <c:dLbls>
          <c:showLegendKey val="0"/>
          <c:showVal val="0"/>
          <c:showCatName val="0"/>
          <c:showSerName val="0"/>
          <c:showPercent val="0"/>
          <c:showBubbleSize val="0"/>
        </c:dLbls>
        <c:marker val="1"/>
        <c:smooth val="0"/>
        <c:axId val="111974272"/>
        <c:axId val="111975808"/>
      </c:lineChart>
      <c:catAx>
        <c:axId val="111974272"/>
        <c:scaling>
          <c:orientation val="minMax"/>
        </c:scaling>
        <c:delete val="0"/>
        <c:axPos val="b"/>
        <c:numFmt formatCode="General" sourceLinked="0"/>
        <c:majorTickMark val="none"/>
        <c:minorTickMark val="none"/>
        <c:tickLblPos val="nextTo"/>
        <c:txPr>
          <a:bodyPr rot="-5400000" vert="horz"/>
          <a:lstStyle/>
          <a:p>
            <a:pPr>
              <a:defRPr/>
            </a:pPr>
            <a:endParaRPr lang="es-PE"/>
          </a:p>
        </c:txPr>
        <c:crossAx val="111975808"/>
        <c:crosses val="autoZero"/>
        <c:auto val="1"/>
        <c:lblAlgn val="ctr"/>
        <c:lblOffset val="100"/>
        <c:noMultiLvlLbl val="0"/>
      </c:catAx>
      <c:valAx>
        <c:axId val="111975808"/>
        <c:scaling>
          <c:orientation val="minMax"/>
        </c:scaling>
        <c:delete val="0"/>
        <c:axPos val="l"/>
        <c:majorGridlines/>
        <c:numFmt formatCode="#,##0" sourceLinked="1"/>
        <c:majorTickMark val="none"/>
        <c:minorTickMark val="none"/>
        <c:tickLblPos val="nextTo"/>
        <c:crossAx val="111974272"/>
        <c:crosses val="autoZero"/>
        <c:crossBetween val="between"/>
      </c:valAx>
    </c:plotArea>
    <c:legend>
      <c:legendPos val="r"/>
      <c:overlay val="0"/>
      <c:txPr>
        <a:bodyPr/>
        <a:lstStyle/>
        <a:p>
          <a:pPr>
            <a:defRPr sz="800"/>
          </a:pPr>
          <a:endParaRPr lang="es-PE"/>
        </a:p>
      </c:txPr>
    </c:legend>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002_POR_FUENTE DE FINANC_SMN'!A1"/><Relationship Id="rId7" Type="http://schemas.openxmlformats.org/officeDocument/2006/relationships/hyperlink" Target="#CAT_PRES!A1"/><Relationship Id="rId12" Type="http://schemas.openxmlformats.org/officeDocument/2006/relationships/image" Target="../media/image5.png"/><Relationship Id="rId2" Type="http://schemas.openxmlformats.org/officeDocument/2006/relationships/hyperlink" Target="#'002_POR_GEN&#201;RICA_SMN'!A1"/><Relationship Id="rId1" Type="http://schemas.openxmlformats.org/officeDocument/2006/relationships/hyperlink" Target="#'002_PIA_PIM_SMN'!A1"/><Relationship Id="rId6" Type="http://schemas.openxmlformats.org/officeDocument/2006/relationships/hyperlink" Target="#PREP_POR_PP!A1"/><Relationship Id="rId11" Type="http://schemas.openxmlformats.org/officeDocument/2006/relationships/image" Target="../media/image4.png"/><Relationship Id="rId5" Type="http://schemas.openxmlformats.org/officeDocument/2006/relationships/hyperlink" Target="#'002_POR_PRODUCTO_SMN'!A1"/><Relationship Id="rId10" Type="http://schemas.openxmlformats.org/officeDocument/2006/relationships/image" Target="../media/image3.jpeg"/><Relationship Id="rId4" Type="http://schemas.openxmlformats.org/officeDocument/2006/relationships/hyperlink" Target="#'002_POR_ESPECIFICA_GASTO_SMN'!A1"/><Relationship Id="rId9"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hyperlink" Target="#INICIO!A1"/><Relationship Id="rId4"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INICIO!A1"/><Relationship Id="rId1" Type="http://schemas.openxmlformats.org/officeDocument/2006/relationships/chart" Target="../charts/chart2.xml"/><Relationship Id="rId6" Type="http://schemas.openxmlformats.org/officeDocument/2006/relationships/image" Target="../media/image9.png"/><Relationship Id="rId5" Type="http://schemas.openxmlformats.org/officeDocument/2006/relationships/image" Target="../media/image8.png"/><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image" Target="../media/image9.png"/><Relationship Id="rId5" Type="http://schemas.openxmlformats.org/officeDocument/2006/relationships/image" Target="../media/image8.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INICIO!A1"/><Relationship Id="rId1" Type="http://schemas.openxmlformats.org/officeDocument/2006/relationships/chart" Target="../charts/chart6.xml"/><Relationship Id="rId6" Type="http://schemas.openxmlformats.org/officeDocument/2006/relationships/chart" Target="../charts/chart7.xml"/><Relationship Id="rId5" Type="http://schemas.openxmlformats.org/officeDocument/2006/relationships/image" Target="../media/image11.png"/><Relationship Id="rId4" Type="http://schemas.openxmlformats.org/officeDocument/2006/relationships/image" Target="../media/image10.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0.xml"/><Relationship Id="rId7" Type="http://schemas.openxmlformats.org/officeDocument/2006/relationships/image" Target="../media/image6.png"/><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hyperlink" Target="#INICIO!A1"/><Relationship Id="rId5" Type="http://schemas.openxmlformats.org/officeDocument/2006/relationships/chart" Target="../charts/chart11.xml"/><Relationship Id="rId4" Type="http://schemas.openxmlformats.org/officeDocument/2006/relationships/image" Target="../media/image7.png"/></Relationships>
</file>

<file path=xl/drawings/_rels/drawing7.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6.png"/><Relationship Id="rId1" Type="http://schemas.openxmlformats.org/officeDocument/2006/relationships/hyperlink" Target="#INICIO!A1"/><Relationship Id="rId4" Type="http://schemas.openxmlformats.org/officeDocument/2006/relationships/image" Target="../media/image13.png"/></Relationships>
</file>

<file path=xl/drawings/_rels/drawing8.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image" Target="../media/image15.png"/><Relationship Id="rId5" Type="http://schemas.openxmlformats.org/officeDocument/2006/relationships/image" Target="../media/image14.png"/><Relationship Id="rId4" Type="http://schemas.openxmlformats.org/officeDocument/2006/relationships/image" Target="../media/image6.png"/></Relationships>
</file>

<file path=xl/drawings/_rels/drawing9.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6.png"/><Relationship Id="rId1" Type="http://schemas.openxmlformats.org/officeDocument/2006/relationships/hyperlink" Target="#INICIO!A1"/><Relationship Id="rId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oneCellAnchor>
    <xdr:from>
      <xdr:col>4</xdr:col>
      <xdr:colOff>306311</xdr:colOff>
      <xdr:row>11</xdr:row>
      <xdr:rowOff>54597</xdr:rowOff>
    </xdr:from>
    <xdr:ext cx="6498166" cy="843693"/>
    <xdr:sp macro="" textlink="">
      <xdr:nvSpPr>
        <xdr:cNvPr id="2" name="1 CuadroTexto"/>
        <xdr:cNvSpPr txBox="1"/>
      </xdr:nvSpPr>
      <xdr:spPr>
        <a:xfrm>
          <a:off x="7825458" y="1780303"/>
          <a:ext cx="6498166" cy="843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lang="es-PE" sz="2400" b="1">
              <a:solidFill>
                <a:schemeClr val="accent1">
                  <a:lumMod val="75000"/>
                </a:schemeClr>
              </a:solidFill>
            </a:rPr>
            <a:t>EJECUCIÓN PRESUPUESTAL DEL PROGRAMA SALUD MATERNO NEONATAL (SMN)</a:t>
          </a:r>
        </a:p>
      </xdr:txBody>
    </xdr:sp>
    <xdr:clientData/>
  </xdr:oneCellAnchor>
  <xdr:oneCellAnchor>
    <xdr:from>
      <xdr:col>6</xdr:col>
      <xdr:colOff>513620</xdr:colOff>
      <xdr:row>7</xdr:row>
      <xdr:rowOff>11205</xdr:rowOff>
    </xdr:from>
    <xdr:ext cx="3087158" cy="468013"/>
    <xdr:sp macro="" textlink="">
      <xdr:nvSpPr>
        <xdr:cNvPr id="3" name="2 CuadroTexto"/>
        <xdr:cNvSpPr txBox="1"/>
      </xdr:nvSpPr>
      <xdr:spPr>
        <a:xfrm>
          <a:off x="11204032" y="1109381"/>
          <a:ext cx="3087158"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lang="es-PE" sz="2400" b="1">
              <a:solidFill>
                <a:srgbClr val="00B050"/>
              </a:solidFill>
            </a:rPr>
            <a:t>SEPTIEMBRE 2017</a:t>
          </a:r>
        </a:p>
      </xdr:txBody>
    </xdr:sp>
    <xdr:clientData/>
  </xdr:oneCellAnchor>
  <xdr:twoCellAnchor>
    <xdr:from>
      <xdr:col>1</xdr:col>
      <xdr:colOff>201084</xdr:colOff>
      <xdr:row>5</xdr:row>
      <xdr:rowOff>112059</xdr:rowOff>
    </xdr:from>
    <xdr:to>
      <xdr:col>13</xdr:col>
      <xdr:colOff>0</xdr:colOff>
      <xdr:row>5</xdr:row>
      <xdr:rowOff>112059</xdr:rowOff>
    </xdr:to>
    <xdr:cxnSp macro="">
      <xdr:nvCxnSpPr>
        <xdr:cNvPr id="4" name="3 Conector recto"/>
        <xdr:cNvCxnSpPr/>
      </xdr:nvCxnSpPr>
      <xdr:spPr>
        <a:xfrm flipV="1">
          <a:off x="810684" y="921684"/>
          <a:ext cx="15086541" cy="0"/>
        </a:xfrm>
        <a:prstGeom prst="line">
          <a:avLst/>
        </a:prstGeom>
        <a:ln>
          <a:solidFill>
            <a:schemeClr val="bg2"/>
          </a:solidFill>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1</xdr:col>
      <xdr:colOff>205322</xdr:colOff>
      <xdr:row>6</xdr:row>
      <xdr:rowOff>0</xdr:rowOff>
    </xdr:from>
    <xdr:to>
      <xdr:col>13</xdr:col>
      <xdr:colOff>0</xdr:colOff>
      <xdr:row>6</xdr:row>
      <xdr:rowOff>0</xdr:rowOff>
    </xdr:to>
    <xdr:cxnSp macro="">
      <xdr:nvCxnSpPr>
        <xdr:cNvPr id="5" name="4 Conector recto"/>
        <xdr:cNvCxnSpPr/>
      </xdr:nvCxnSpPr>
      <xdr:spPr>
        <a:xfrm flipV="1">
          <a:off x="814922" y="971550"/>
          <a:ext cx="15082303" cy="0"/>
        </a:xfrm>
        <a:prstGeom prst="line">
          <a:avLst/>
        </a:prstGeom>
        <a:ln>
          <a:solidFill>
            <a:schemeClr val="bg2"/>
          </a:solidFill>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3</xdr:col>
      <xdr:colOff>1692087</xdr:colOff>
      <xdr:row>18</xdr:row>
      <xdr:rowOff>139752</xdr:rowOff>
    </xdr:from>
    <xdr:to>
      <xdr:col>11</xdr:col>
      <xdr:colOff>347381</xdr:colOff>
      <xdr:row>41</xdr:row>
      <xdr:rowOff>85032</xdr:rowOff>
    </xdr:to>
    <xdr:grpSp>
      <xdr:nvGrpSpPr>
        <xdr:cNvPr id="39" name="38 Grupo"/>
        <xdr:cNvGrpSpPr/>
      </xdr:nvGrpSpPr>
      <xdr:grpSpPr>
        <a:xfrm>
          <a:off x="7149352" y="2963634"/>
          <a:ext cx="7855323" cy="4024222"/>
          <a:chOff x="8438028" y="2672281"/>
          <a:chExt cx="6238862" cy="4024222"/>
        </a:xfrm>
      </xdr:grpSpPr>
      <xdr:sp macro="" textlink="">
        <xdr:nvSpPr>
          <xdr:cNvPr id="25" name="24 CuadroTexto">
            <a:hlinkClick xmlns:r="http://schemas.openxmlformats.org/officeDocument/2006/relationships" r:id="rId1"/>
          </xdr:cNvPr>
          <xdr:cNvSpPr txBox="1"/>
        </xdr:nvSpPr>
        <xdr:spPr>
          <a:xfrm>
            <a:off x="8650751" y="3610701"/>
            <a:ext cx="6026138" cy="517872"/>
          </a:xfrm>
          <a:prstGeom prst="roundRect">
            <a:avLst/>
          </a:prstGeom>
          <a:solidFill>
            <a:schemeClr val="bg1">
              <a:lumMod val="95000"/>
            </a:schemeClr>
          </a:solidFill>
          <a:ln>
            <a:noFill/>
          </a:ln>
          <a:effectLst>
            <a:glow rad="63500">
              <a:schemeClr val="accent5">
                <a:satMod val="175000"/>
                <a:alpha val="40000"/>
              </a:scheme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spAutoFit/>
          </a:bodyPr>
          <a:lstStyle/>
          <a:p>
            <a:r>
              <a:rPr lang="es-PE" sz="1200" b="1">
                <a:solidFill>
                  <a:schemeClr val="tx2">
                    <a:lumMod val="50000"/>
                  </a:schemeClr>
                </a:solidFill>
                <a:latin typeface="Calibri Light" pitchFamily="34" charset="0"/>
                <a:cs typeface="Calibri" pitchFamily="34" charset="0"/>
              </a:rPr>
              <a:t>3. PP SALUD MATERNO NEONATAL:</a:t>
            </a:r>
            <a:r>
              <a:rPr lang="es-PE" sz="1200" b="1" baseline="0">
                <a:solidFill>
                  <a:schemeClr val="tx2">
                    <a:lumMod val="50000"/>
                  </a:schemeClr>
                </a:solidFill>
                <a:latin typeface="Calibri Light" pitchFamily="34" charset="0"/>
                <a:cs typeface="Calibri" pitchFamily="34" charset="0"/>
              </a:rPr>
              <a:t> </a:t>
            </a:r>
            <a:r>
              <a:rPr lang="es-PE" sz="1200" b="0" baseline="0">
                <a:solidFill>
                  <a:schemeClr val="tx2">
                    <a:lumMod val="50000"/>
                  </a:schemeClr>
                </a:solidFill>
                <a:latin typeface="Calibri Light" pitchFamily="34" charset="0"/>
                <a:cs typeface="Calibri" pitchFamily="34" charset="0"/>
              </a:rPr>
              <a:t>PRESUPUESTO  INSTITUCIONAL DE APERTURA </a:t>
            </a:r>
            <a:r>
              <a:rPr lang="es-PE" sz="1200" b="0">
                <a:solidFill>
                  <a:schemeClr val="tx2">
                    <a:lumMod val="50000"/>
                  </a:schemeClr>
                </a:solidFill>
                <a:latin typeface="Calibri Light" pitchFamily="34" charset="0"/>
                <a:cs typeface="Calibri" pitchFamily="34" charset="0"/>
              </a:rPr>
              <a:t>(PIA),  PRESUPUESTO MODIFICADO (PIM) Y</a:t>
            </a:r>
            <a:r>
              <a:rPr lang="es-PE" sz="1200" b="0" baseline="0">
                <a:solidFill>
                  <a:schemeClr val="tx2">
                    <a:lumMod val="50000"/>
                  </a:schemeClr>
                </a:solidFill>
                <a:latin typeface="Calibri Light" pitchFamily="34" charset="0"/>
                <a:cs typeface="Calibri" pitchFamily="34" charset="0"/>
              </a:rPr>
              <a:t> EJECUCIÓN PRESUPUESTAL , POR UNIDAD EJECUTORA </a:t>
            </a:r>
            <a:endParaRPr lang="es-PE" sz="1200" b="0">
              <a:solidFill>
                <a:schemeClr val="tx2">
                  <a:lumMod val="50000"/>
                </a:schemeClr>
              </a:solidFill>
              <a:latin typeface="Calibri Light" pitchFamily="34" charset="0"/>
              <a:cs typeface="Calibri" pitchFamily="34" charset="0"/>
            </a:endParaRPr>
          </a:p>
        </xdr:txBody>
      </xdr:sp>
      <xdr:sp macro="" textlink="">
        <xdr:nvSpPr>
          <xdr:cNvPr id="26" name="25 CuadroTexto">
            <a:hlinkClick xmlns:r="http://schemas.openxmlformats.org/officeDocument/2006/relationships" r:id="rId2"/>
          </xdr:cNvPr>
          <xdr:cNvSpPr txBox="1"/>
        </xdr:nvSpPr>
        <xdr:spPr>
          <a:xfrm>
            <a:off x="8650751" y="4280264"/>
            <a:ext cx="6018972" cy="517872"/>
          </a:xfrm>
          <a:prstGeom prst="roundRect">
            <a:avLst/>
          </a:prstGeom>
          <a:solidFill>
            <a:schemeClr val="bg1">
              <a:lumMod val="95000"/>
            </a:schemeClr>
          </a:solidFill>
          <a:ln>
            <a:noFill/>
          </a:ln>
          <a:effectLst>
            <a:glow rad="63500">
              <a:schemeClr val="accent5">
                <a:satMod val="175000"/>
                <a:alpha val="40000"/>
              </a:scheme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spAutoFit/>
          </a:bodyPr>
          <a:lstStyle/>
          <a:p>
            <a:r>
              <a:rPr lang="es-PE" sz="1200" b="1">
                <a:solidFill>
                  <a:schemeClr val="tx2">
                    <a:lumMod val="50000"/>
                  </a:schemeClr>
                </a:solidFill>
                <a:latin typeface="Calibri Light" pitchFamily="34" charset="0"/>
                <a:cs typeface="Calibri" pitchFamily="34" charset="0"/>
              </a:rPr>
              <a:t>4. </a:t>
            </a:r>
            <a:r>
              <a:rPr lang="es-PE" sz="1200" b="1">
                <a:solidFill>
                  <a:schemeClr val="tx2">
                    <a:lumMod val="50000"/>
                  </a:schemeClr>
                </a:solidFill>
                <a:effectLst/>
                <a:latin typeface="Calibri Light" pitchFamily="34" charset="0"/>
                <a:ea typeface="+mn-ea"/>
                <a:cs typeface="Calibri" pitchFamily="34" charset="0"/>
              </a:rPr>
              <a:t>PP SALUD MATERNO NEONATAL:</a:t>
            </a:r>
            <a:r>
              <a:rPr lang="es-PE" sz="1200" b="1" baseline="0">
                <a:solidFill>
                  <a:schemeClr val="tx2">
                    <a:lumMod val="50000"/>
                  </a:schemeClr>
                </a:solidFill>
                <a:effectLst/>
                <a:latin typeface="Calibri Light" pitchFamily="34" charset="0"/>
                <a:ea typeface="+mn-ea"/>
                <a:cs typeface="Calibri" pitchFamily="34" charset="0"/>
              </a:rPr>
              <a:t> </a:t>
            </a:r>
            <a:r>
              <a:rPr lang="es-PE" sz="1200" b="0">
                <a:solidFill>
                  <a:schemeClr val="tx2">
                    <a:lumMod val="50000"/>
                  </a:schemeClr>
                </a:solidFill>
                <a:latin typeface="Calibri Light" pitchFamily="34" charset="0"/>
                <a:cs typeface="Calibri" pitchFamily="34" charset="0"/>
              </a:rPr>
              <a:t>PRESUPUESTO DISPONIBLE Y GASTO EJECUTADO POR UNIDAD EJECUTORA Y GENÉRICA DE GASTO</a:t>
            </a:r>
          </a:p>
        </xdr:txBody>
      </xdr:sp>
      <xdr:sp macro="" textlink="">
        <xdr:nvSpPr>
          <xdr:cNvPr id="27" name="26 CuadroTexto">
            <a:hlinkClick xmlns:r="http://schemas.openxmlformats.org/officeDocument/2006/relationships" r:id="rId3"/>
          </xdr:cNvPr>
          <xdr:cNvSpPr txBox="1"/>
        </xdr:nvSpPr>
        <xdr:spPr>
          <a:xfrm>
            <a:off x="8680446" y="5490882"/>
            <a:ext cx="5976850" cy="517872"/>
          </a:xfrm>
          <a:prstGeom prst="roundRect">
            <a:avLst/>
          </a:prstGeom>
          <a:solidFill>
            <a:schemeClr val="bg1">
              <a:lumMod val="95000"/>
            </a:schemeClr>
          </a:solidFill>
          <a:ln>
            <a:noFill/>
          </a:ln>
          <a:effectLst>
            <a:glow rad="63500">
              <a:schemeClr val="accent5">
                <a:satMod val="175000"/>
                <a:alpha val="40000"/>
              </a:scheme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spAutoFit/>
          </a:bodyPr>
          <a:lstStyle/>
          <a:p>
            <a:r>
              <a:rPr lang="es-PE" sz="1200" b="1">
                <a:solidFill>
                  <a:schemeClr val="tx2">
                    <a:lumMod val="50000"/>
                  </a:schemeClr>
                </a:solidFill>
                <a:latin typeface="Calibri Light" pitchFamily="34" charset="0"/>
                <a:cs typeface="Calibri" pitchFamily="34" charset="0"/>
              </a:rPr>
              <a:t>6. PP SALUD MATERNO NEONATAL: </a:t>
            </a:r>
            <a:r>
              <a:rPr lang="es-PE" sz="1200" b="0">
                <a:solidFill>
                  <a:schemeClr val="tx2">
                    <a:lumMod val="50000"/>
                  </a:schemeClr>
                </a:solidFill>
                <a:latin typeface="Calibri Light" pitchFamily="34" charset="0"/>
                <a:cs typeface="Calibri" pitchFamily="34" charset="0"/>
              </a:rPr>
              <a:t>PRESUPUESTO DISPONIBLE Y EJECUCIÓN PRESUPUESTAL POR UNIDAD EJECUTORA Y FUENTE DE FINANCIAMIENTO</a:t>
            </a:r>
          </a:p>
        </xdr:txBody>
      </xdr:sp>
      <xdr:sp macro="" textlink="">
        <xdr:nvSpPr>
          <xdr:cNvPr id="28" name="27 CuadroTexto">
            <a:hlinkClick xmlns:r="http://schemas.openxmlformats.org/officeDocument/2006/relationships" r:id="rId4"/>
          </xdr:cNvPr>
          <xdr:cNvSpPr txBox="1"/>
        </xdr:nvSpPr>
        <xdr:spPr>
          <a:xfrm>
            <a:off x="8650750" y="4857169"/>
            <a:ext cx="6026140" cy="517872"/>
          </a:xfrm>
          <a:prstGeom prst="roundRect">
            <a:avLst/>
          </a:prstGeom>
          <a:solidFill>
            <a:schemeClr val="bg1">
              <a:lumMod val="95000"/>
            </a:schemeClr>
          </a:solidFill>
          <a:ln>
            <a:noFill/>
          </a:ln>
          <a:effectLst>
            <a:glow rad="63500">
              <a:schemeClr val="accent5">
                <a:satMod val="175000"/>
                <a:alpha val="40000"/>
              </a:scheme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spAutoFit/>
          </a:bodyPr>
          <a:lstStyle/>
          <a:p>
            <a:r>
              <a:rPr lang="es-PE" sz="1200" b="1">
                <a:solidFill>
                  <a:schemeClr val="tx2">
                    <a:lumMod val="50000"/>
                  </a:schemeClr>
                </a:solidFill>
                <a:latin typeface="Calibri Light" pitchFamily="34" charset="0"/>
                <a:cs typeface="Calibri" pitchFamily="34" charset="0"/>
              </a:rPr>
              <a:t>5.  PP SALUD MATERNO NEONATAL: </a:t>
            </a:r>
            <a:r>
              <a:rPr lang="es-PE" sz="1200" b="0">
                <a:solidFill>
                  <a:schemeClr val="tx2">
                    <a:lumMod val="50000"/>
                  </a:schemeClr>
                </a:solidFill>
                <a:latin typeface="Calibri Light" pitchFamily="34" charset="0"/>
                <a:cs typeface="Calibri" pitchFamily="34" charset="0"/>
              </a:rPr>
              <a:t>PRESUPUESTO DISPONIBLE Y GASTO EJECUTADO POR ESPECIFICA DE GASTO Y UNIDAD EJECUTORA </a:t>
            </a:r>
          </a:p>
        </xdr:txBody>
      </xdr:sp>
      <xdr:sp macro="" textlink="">
        <xdr:nvSpPr>
          <xdr:cNvPr id="29" name="28 CuadroTexto">
            <a:hlinkClick xmlns:r="http://schemas.openxmlformats.org/officeDocument/2006/relationships" r:id="rId5"/>
          </xdr:cNvPr>
          <xdr:cNvSpPr txBox="1"/>
        </xdr:nvSpPr>
        <xdr:spPr>
          <a:xfrm>
            <a:off x="8680447" y="6178631"/>
            <a:ext cx="5988052" cy="517872"/>
          </a:xfrm>
          <a:prstGeom prst="roundRect">
            <a:avLst/>
          </a:prstGeom>
          <a:solidFill>
            <a:schemeClr val="bg1">
              <a:lumMod val="95000"/>
            </a:schemeClr>
          </a:solidFill>
          <a:ln>
            <a:noFill/>
          </a:ln>
          <a:effectLst>
            <a:glow rad="63500">
              <a:schemeClr val="accent5">
                <a:satMod val="175000"/>
                <a:alpha val="40000"/>
              </a:scheme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spAutoFit/>
          </a:bodyPr>
          <a:lstStyle/>
          <a:p>
            <a:r>
              <a:rPr lang="es-PE" sz="1200" b="1">
                <a:solidFill>
                  <a:schemeClr val="tx2">
                    <a:lumMod val="50000"/>
                  </a:schemeClr>
                </a:solidFill>
                <a:latin typeface="Calibri Light" pitchFamily="34" charset="0"/>
                <a:cs typeface="Calibri" pitchFamily="34" charset="0"/>
              </a:rPr>
              <a:t>7. PP SALUD MATERNO NEONATAL: </a:t>
            </a:r>
            <a:r>
              <a:rPr lang="es-PE" sz="1200" b="0">
                <a:solidFill>
                  <a:schemeClr val="tx2">
                    <a:lumMod val="50000"/>
                  </a:schemeClr>
                </a:solidFill>
                <a:latin typeface="Calibri Light" pitchFamily="34" charset="0"/>
                <a:cs typeface="Calibri" pitchFamily="34" charset="0"/>
              </a:rPr>
              <a:t>PRESUPUESTO DISPONIBLE Y GASTO EJECUTADO POR ACTIVIDAD Y UNIDAD EJECUTORA POR TODA FUENTE</a:t>
            </a:r>
          </a:p>
        </xdr:txBody>
      </xdr:sp>
      <xdr:sp macro="" textlink="">
        <xdr:nvSpPr>
          <xdr:cNvPr id="30" name="29 CuadroTexto">
            <a:hlinkClick xmlns:r="http://schemas.openxmlformats.org/officeDocument/2006/relationships" r:id="rId6"/>
          </xdr:cNvPr>
          <xdr:cNvSpPr txBox="1"/>
        </xdr:nvSpPr>
        <xdr:spPr>
          <a:xfrm>
            <a:off x="8650751" y="3179712"/>
            <a:ext cx="6018972" cy="310014"/>
          </a:xfrm>
          <a:prstGeom prst="roundRect">
            <a:avLst/>
          </a:prstGeom>
          <a:solidFill>
            <a:schemeClr val="bg1">
              <a:lumMod val="95000"/>
            </a:schemeClr>
          </a:solidFill>
          <a:ln>
            <a:noFill/>
          </a:ln>
          <a:effectLst>
            <a:glow rad="63500">
              <a:schemeClr val="accent5">
                <a:satMod val="175000"/>
                <a:alpha val="40000"/>
              </a:scheme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spAutoFit/>
          </a:bodyPr>
          <a:lstStyle/>
          <a:p>
            <a:r>
              <a:rPr lang="es-PE" sz="1200" b="1">
                <a:solidFill>
                  <a:schemeClr val="tx2">
                    <a:lumMod val="50000"/>
                  </a:schemeClr>
                </a:solidFill>
                <a:latin typeface="Calibri Light" pitchFamily="34" charset="0"/>
                <a:cs typeface="Calibri" pitchFamily="34" charset="0"/>
              </a:rPr>
              <a:t>2. EJECUCIÓN PRESUPUESTAL POR PROGRAMA  PRESUPUESTAL</a:t>
            </a:r>
            <a:r>
              <a:rPr lang="es-PE" sz="1200" b="1" baseline="0">
                <a:solidFill>
                  <a:schemeClr val="tx2">
                    <a:lumMod val="50000"/>
                  </a:schemeClr>
                </a:solidFill>
                <a:latin typeface="Calibri Light" pitchFamily="34" charset="0"/>
                <a:cs typeface="Calibri" pitchFamily="34" charset="0"/>
              </a:rPr>
              <a:t> Y UNIDAD EJECUTORA</a:t>
            </a:r>
            <a:endParaRPr lang="es-PE" sz="1200" b="1">
              <a:solidFill>
                <a:schemeClr val="tx2">
                  <a:lumMod val="50000"/>
                </a:schemeClr>
              </a:solidFill>
              <a:latin typeface="Calibri Light" pitchFamily="34" charset="0"/>
              <a:cs typeface="Calibri" pitchFamily="34" charset="0"/>
            </a:endParaRPr>
          </a:p>
        </xdr:txBody>
      </xdr:sp>
      <xdr:sp macro="" textlink="">
        <xdr:nvSpPr>
          <xdr:cNvPr id="31" name="30 Flecha derecha">
            <a:hlinkClick xmlns:r="http://schemas.openxmlformats.org/officeDocument/2006/relationships" r:id="rId6"/>
          </xdr:cNvPr>
          <xdr:cNvSpPr/>
        </xdr:nvSpPr>
        <xdr:spPr>
          <a:xfrm>
            <a:off x="8438031" y="3199575"/>
            <a:ext cx="215623" cy="368283"/>
          </a:xfrm>
          <a:prstGeom prst="rightArrow">
            <a:avLst/>
          </a:prstGeom>
          <a:solidFill>
            <a:schemeClr val="accent5">
              <a:lumMod val="60000"/>
              <a:lumOff val="40000"/>
            </a:schemeClr>
          </a:solidFill>
          <a:ln/>
          <a:effectLst>
            <a:glow rad="63500">
              <a:schemeClr val="accent1">
                <a:satMod val="175000"/>
                <a:alpha val="40000"/>
              </a:schemeClr>
            </a:glow>
            <a:outerShdw blurRad="152400" dist="317500" dir="5400000" sx="90000" sy="-19000" rotWithShape="0">
              <a:prstClr val="black">
                <a:alpha val="15000"/>
              </a:prstClr>
            </a:outerShdw>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s-PE" sz="1200">
              <a:solidFill>
                <a:schemeClr val="tx2">
                  <a:lumMod val="50000"/>
                </a:schemeClr>
              </a:solidFill>
              <a:latin typeface="Calibri Light" pitchFamily="34" charset="0"/>
              <a:cs typeface="Calibri" pitchFamily="34" charset="0"/>
            </a:endParaRPr>
          </a:p>
        </xdr:txBody>
      </xdr:sp>
      <xdr:sp macro="" textlink="">
        <xdr:nvSpPr>
          <xdr:cNvPr id="32" name="31 Flecha derecha">
            <a:hlinkClick xmlns:r="http://schemas.openxmlformats.org/officeDocument/2006/relationships" r:id="rId1"/>
          </xdr:cNvPr>
          <xdr:cNvSpPr/>
        </xdr:nvSpPr>
        <xdr:spPr>
          <a:xfrm>
            <a:off x="8440148" y="3718415"/>
            <a:ext cx="215623" cy="368283"/>
          </a:xfrm>
          <a:prstGeom prst="rightArrow">
            <a:avLst/>
          </a:prstGeom>
          <a:ln/>
          <a:effectLst>
            <a:glow rad="63500">
              <a:schemeClr val="accent1">
                <a:satMod val="175000"/>
                <a:alpha val="40000"/>
              </a:schemeClr>
            </a:glow>
            <a:outerShdw blurRad="152400" dist="317500" dir="5400000" sx="90000" sy="-19000" rotWithShape="0">
              <a:prstClr val="black">
                <a:alpha val="15000"/>
              </a:prstClr>
            </a:outerShdw>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s-PE" sz="1200">
              <a:solidFill>
                <a:schemeClr val="tx2">
                  <a:lumMod val="50000"/>
                </a:schemeClr>
              </a:solidFill>
              <a:latin typeface="Calibri Light" pitchFamily="34" charset="0"/>
              <a:cs typeface="Calibri" pitchFamily="34" charset="0"/>
            </a:endParaRPr>
          </a:p>
        </xdr:txBody>
      </xdr:sp>
      <xdr:sp macro="" textlink="">
        <xdr:nvSpPr>
          <xdr:cNvPr id="33" name="32 Flecha derecha">
            <a:hlinkClick xmlns:r="http://schemas.openxmlformats.org/officeDocument/2006/relationships" r:id="rId2"/>
          </xdr:cNvPr>
          <xdr:cNvSpPr/>
        </xdr:nvSpPr>
        <xdr:spPr>
          <a:xfrm>
            <a:off x="8438028" y="4270363"/>
            <a:ext cx="215623" cy="368283"/>
          </a:xfrm>
          <a:prstGeom prst="rightArrow">
            <a:avLst/>
          </a:prstGeom>
          <a:ln/>
          <a:effectLst>
            <a:glow rad="63500">
              <a:schemeClr val="accent1">
                <a:satMod val="175000"/>
                <a:alpha val="40000"/>
              </a:schemeClr>
            </a:glow>
            <a:outerShdw blurRad="152400" dist="317500" dir="5400000" sx="90000" sy="-19000" rotWithShape="0">
              <a:prstClr val="black">
                <a:alpha val="15000"/>
              </a:prstClr>
            </a:outerShdw>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s-PE" sz="1200">
              <a:solidFill>
                <a:schemeClr val="tx2">
                  <a:lumMod val="50000"/>
                </a:schemeClr>
              </a:solidFill>
              <a:latin typeface="Calibri Light" pitchFamily="34" charset="0"/>
              <a:cs typeface="Calibri" pitchFamily="34" charset="0"/>
            </a:endParaRPr>
          </a:p>
        </xdr:txBody>
      </xdr:sp>
      <xdr:sp macro="" textlink="">
        <xdr:nvSpPr>
          <xdr:cNvPr id="34" name="33 Flecha derecha">
            <a:hlinkClick xmlns:r="http://schemas.openxmlformats.org/officeDocument/2006/relationships" r:id="rId4"/>
          </xdr:cNvPr>
          <xdr:cNvSpPr/>
        </xdr:nvSpPr>
        <xdr:spPr>
          <a:xfrm>
            <a:off x="8442261" y="4861648"/>
            <a:ext cx="215623" cy="376220"/>
          </a:xfrm>
          <a:prstGeom prst="rightArrow">
            <a:avLst/>
          </a:prstGeom>
          <a:solidFill>
            <a:schemeClr val="accent5">
              <a:lumMod val="60000"/>
              <a:lumOff val="40000"/>
            </a:schemeClr>
          </a:solidFill>
          <a:ln/>
          <a:effectLst>
            <a:glow rad="63500">
              <a:schemeClr val="accent1">
                <a:satMod val="175000"/>
                <a:alpha val="40000"/>
              </a:schemeClr>
            </a:glow>
            <a:outerShdw blurRad="152400" dist="317500" dir="5400000" sx="90000" sy="-19000" rotWithShape="0">
              <a:prstClr val="black">
                <a:alpha val="15000"/>
              </a:prstClr>
            </a:outerShdw>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s-PE" sz="1200">
              <a:solidFill>
                <a:schemeClr val="tx2">
                  <a:lumMod val="50000"/>
                </a:schemeClr>
              </a:solidFill>
              <a:latin typeface="Calibri Light" pitchFamily="34" charset="0"/>
              <a:cs typeface="Calibri" pitchFamily="34" charset="0"/>
            </a:endParaRPr>
          </a:p>
        </xdr:txBody>
      </xdr:sp>
      <xdr:sp macro="" textlink="">
        <xdr:nvSpPr>
          <xdr:cNvPr id="35" name="34 Flecha derecha">
            <a:hlinkClick xmlns:r="http://schemas.openxmlformats.org/officeDocument/2006/relationships" r:id="rId3"/>
          </xdr:cNvPr>
          <xdr:cNvSpPr/>
        </xdr:nvSpPr>
        <xdr:spPr>
          <a:xfrm>
            <a:off x="8475133" y="5592384"/>
            <a:ext cx="205676" cy="384158"/>
          </a:xfrm>
          <a:prstGeom prst="rightArrow">
            <a:avLst/>
          </a:prstGeom>
          <a:ln/>
          <a:effectLst>
            <a:glow rad="63500">
              <a:schemeClr val="accent1">
                <a:satMod val="175000"/>
                <a:alpha val="40000"/>
              </a:schemeClr>
            </a:glow>
            <a:outerShdw blurRad="152400" dist="317500" dir="5400000" sx="90000" sy="-19000" rotWithShape="0">
              <a:prstClr val="black">
                <a:alpha val="15000"/>
              </a:prstClr>
            </a:outerShdw>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s-PE" sz="1200">
              <a:solidFill>
                <a:schemeClr val="tx2">
                  <a:lumMod val="50000"/>
                </a:schemeClr>
              </a:solidFill>
              <a:latin typeface="Calibri Light" pitchFamily="34" charset="0"/>
              <a:cs typeface="Calibri" pitchFamily="34" charset="0"/>
            </a:endParaRPr>
          </a:p>
        </xdr:txBody>
      </xdr:sp>
      <xdr:sp macro="" textlink="">
        <xdr:nvSpPr>
          <xdr:cNvPr id="36" name="35 Flecha derecha">
            <a:hlinkClick xmlns:r="http://schemas.openxmlformats.org/officeDocument/2006/relationships" r:id="rId5"/>
          </xdr:cNvPr>
          <xdr:cNvSpPr/>
        </xdr:nvSpPr>
        <xdr:spPr>
          <a:xfrm>
            <a:off x="8491928" y="6309211"/>
            <a:ext cx="205676" cy="384157"/>
          </a:xfrm>
          <a:prstGeom prst="rightArrow">
            <a:avLst/>
          </a:prstGeom>
          <a:ln/>
          <a:effectLst>
            <a:glow rad="63500">
              <a:schemeClr val="accent1">
                <a:satMod val="175000"/>
                <a:alpha val="40000"/>
              </a:schemeClr>
            </a:glow>
            <a:outerShdw blurRad="152400" dist="317500" dir="5400000" sx="90000" sy="-19000" rotWithShape="0">
              <a:prstClr val="black">
                <a:alpha val="15000"/>
              </a:prstClr>
            </a:outerShdw>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s-PE" sz="1200">
              <a:solidFill>
                <a:schemeClr val="tx2">
                  <a:lumMod val="50000"/>
                </a:schemeClr>
              </a:solidFill>
              <a:latin typeface="Calibri Light" pitchFamily="34" charset="0"/>
              <a:cs typeface="Calibri" pitchFamily="34" charset="0"/>
            </a:endParaRPr>
          </a:p>
        </xdr:txBody>
      </xdr:sp>
      <xdr:sp macro="" textlink="">
        <xdr:nvSpPr>
          <xdr:cNvPr id="37" name="36 CuadroTexto">
            <a:hlinkClick xmlns:r="http://schemas.openxmlformats.org/officeDocument/2006/relationships" r:id="rId7"/>
          </xdr:cNvPr>
          <xdr:cNvSpPr txBox="1"/>
        </xdr:nvSpPr>
        <xdr:spPr>
          <a:xfrm>
            <a:off x="8646268" y="2715788"/>
            <a:ext cx="6018972" cy="310014"/>
          </a:xfrm>
          <a:prstGeom prst="roundRect">
            <a:avLst/>
          </a:prstGeom>
          <a:solidFill>
            <a:schemeClr val="bg1">
              <a:lumMod val="95000"/>
            </a:schemeClr>
          </a:solidFill>
          <a:ln>
            <a:noFill/>
          </a:ln>
          <a:effectLst>
            <a:glow rad="63500">
              <a:schemeClr val="accent5">
                <a:satMod val="175000"/>
                <a:alpha val="40000"/>
              </a:scheme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spAutoFit/>
          </a:bodyPr>
          <a:lstStyle/>
          <a:p>
            <a:r>
              <a:rPr lang="es-PE" sz="1200" b="1">
                <a:solidFill>
                  <a:schemeClr val="tx2">
                    <a:lumMod val="50000"/>
                  </a:schemeClr>
                </a:solidFill>
                <a:latin typeface="Calibri Light" pitchFamily="34" charset="0"/>
                <a:cs typeface="Calibri" pitchFamily="34" charset="0"/>
              </a:rPr>
              <a:t>1. EJECUCIÓN</a:t>
            </a:r>
            <a:r>
              <a:rPr lang="es-PE" sz="1200" b="1" baseline="0">
                <a:solidFill>
                  <a:schemeClr val="tx2">
                    <a:lumMod val="50000"/>
                  </a:schemeClr>
                </a:solidFill>
                <a:latin typeface="Calibri Light" pitchFamily="34" charset="0"/>
                <a:cs typeface="Calibri" pitchFamily="34" charset="0"/>
              </a:rPr>
              <a:t> POR CATEGORÍA PRESUPUESTAL </a:t>
            </a:r>
            <a:endParaRPr lang="es-PE" sz="1200" b="1">
              <a:solidFill>
                <a:schemeClr val="tx2">
                  <a:lumMod val="50000"/>
                </a:schemeClr>
              </a:solidFill>
              <a:latin typeface="Calibri Light" pitchFamily="34" charset="0"/>
              <a:cs typeface="Calibri" pitchFamily="34" charset="0"/>
            </a:endParaRPr>
          </a:p>
        </xdr:txBody>
      </xdr:sp>
      <xdr:sp macro="" textlink="">
        <xdr:nvSpPr>
          <xdr:cNvPr id="38" name="37 Flecha derecha">
            <a:hlinkClick xmlns:r="http://schemas.openxmlformats.org/officeDocument/2006/relationships" r:id="rId7"/>
          </xdr:cNvPr>
          <xdr:cNvSpPr/>
        </xdr:nvSpPr>
        <xdr:spPr>
          <a:xfrm>
            <a:off x="8438032" y="2672281"/>
            <a:ext cx="215623" cy="366416"/>
          </a:xfrm>
          <a:prstGeom prst="rightArrow">
            <a:avLst/>
          </a:prstGeom>
          <a:ln/>
          <a:effectLst>
            <a:glow rad="63500">
              <a:schemeClr val="accent1">
                <a:satMod val="175000"/>
                <a:alpha val="40000"/>
              </a:schemeClr>
            </a:glow>
            <a:outerShdw blurRad="152400" dist="317500" dir="5400000" sx="90000" sy="-19000" rotWithShape="0">
              <a:prstClr val="black">
                <a:alpha val="15000"/>
              </a:prstClr>
            </a:outerShdw>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s-PE" sz="1200">
              <a:solidFill>
                <a:schemeClr val="tx2">
                  <a:lumMod val="50000"/>
                </a:schemeClr>
              </a:solidFill>
              <a:latin typeface="Calibri Light" pitchFamily="34" charset="0"/>
              <a:cs typeface="Calibri" pitchFamily="34" charset="0"/>
            </a:endParaRPr>
          </a:p>
        </xdr:txBody>
      </xdr:sp>
    </xdr:grpSp>
    <xdr:clientData/>
  </xdr:twoCellAnchor>
  <xdr:twoCellAnchor editAs="oneCell">
    <xdr:from>
      <xdr:col>2</xdr:col>
      <xdr:colOff>1833441</xdr:colOff>
      <xdr:row>9</xdr:row>
      <xdr:rowOff>89647</xdr:rowOff>
    </xdr:from>
    <xdr:to>
      <xdr:col>3</xdr:col>
      <xdr:colOff>654459</xdr:colOff>
      <xdr:row>22</xdr:row>
      <xdr:rowOff>145962</xdr:rowOff>
    </xdr:to>
    <xdr:pic>
      <xdr:nvPicPr>
        <xdr:cNvPr id="41" name="Picture 2"/>
        <xdr:cNvPicPr>
          <a:picLocks noChangeAspect="1" noChangeArrowheads="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l="24263"/>
        <a:stretch/>
      </xdr:blipFill>
      <xdr:spPr bwMode="auto">
        <a:xfrm>
          <a:off x="3279000" y="1501588"/>
          <a:ext cx="2832724" cy="2196639"/>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a:extLst>
          <a:ext uri="{909E8E84-426E-40DD-AFC4-6F175D3DCCD1}">
            <a14:hiddenFill xmlns:a14="http://schemas.microsoft.com/office/drawing/2010/main">
              <a:solidFill>
                <a:schemeClr val="accent1"/>
              </a:solidFill>
            </a14:hiddenFill>
          </a:ext>
        </a:extLst>
      </xdr:spPr>
    </xdr:pic>
    <xdr:clientData/>
  </xdr:twoCellAnchor>
  <xdr:twoCellAnchor editAs="oneCell">
    <xdr:from>
      <xdr:col>2</xdr:col>
      <xdr:colOff>347384</xdr:colOff>
      <xdr:row>21</xdr:row>
      <xdr:rowOff>102225</xdr:rowOff>
    </xdr:from>
    <xdr:to>
      <xdr:col>2</xdr:col>
      <xdr:colOff>3177839</xdr:colOff>
      <xdr:row>31</xdr:row>
      <xdr:rowOff>164541</xdr:rowOff>
    </xdr:to>
    <xdr:pic>
      <xdr:nvPicPr>
        <xdr:cNvPr id="42" name="irc_mi" descr="http://www.mundonegocio.pe/aplication/webroot/imgs/noticias/092010_padres-y-bebe.jpg"/>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792943" y="3463990"/>
          <a:ext cx="2830455" cy="1967316"/>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1874524</xdr:colOff>
      <xdr:row>29</xdr:row>
      <xdr:rowOff>146143</xdr:rowOff>
    </xdr:from>
    <xdr:to>
      <xdr:col>3</xdr:col>
      <xdr:colOff>719354</xdr:colOff>
      <xdr:row>41</xdr:row>
      <xdr:rowOff>32746</xdr:rowOff>
    </xdr:to>
    <xdr:pic>
      <xdr:nvPicPr>
        <xdr:cNvPr id="43" name="irc_mi" descr="http://www.tubebeytu.com/sitio/wp-content/uploads/2014/05/planificacion_familiar-600x399.jpg"/>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320083" y="5031908"/>
          <a:ext cx="2856536" cy="1903662"/>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336167</xdr:colOff>
      <xdr:row>0</xdr:row>
      <xdr:rowOff>11205</xdr:rowOff>
    </xdr:from>
    <xdr:to>
      <xdr:col>12</xdr:col>
      <xdr:colOff>549088</xdr:colOff>
      <xdr:row>5</xdr:row>
      <xdr:rowOff>89647</xdr:rowOff>
    </xdr:to>
    <xdr:grpSp>
      <xdr:nvGrpSpPr>
        <xdr:cNvPr id="6" name="5 Grupo"/>
        <xdr:cNvGrpSpPr/>
      </xdr:nvGrpSpPr>
      <xdr:grpSpPr>
        <a:xfrm>
          <a:off x="941285" y="11205"/>
          <a:ext cx="14870215" cy="862854"/>
          <a:chOff x="941285" y="11205"/>
          <a:chExt cx="14870215" cy="862854"/>
        </a:xfrm>
      </xdr:grpSpPr>
      <xdr:pic>
        <xdr:nvPicPr>
          <xdr:cNvPr id="24" name="23 Imagen" descr="C:\Users\BGONGORAL\AppData\Local\Microsoft\Windows\Temporary Internet Files\Content.IE5\IHJ4MOH0\LOGO nuevo.png"/>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4918614" y="11206"/>
            <a:ext cx="892886" cy="862853"/>
          </a:xfrm>
          <a:prstGeom prst="rect">
            <a:avLst/>
          </a:prstGeom>
          <a:noFill/>
          <a:ln>
            <a:noFill/>
          </a:ln>
        </xdr:spPr>
      </xdr:pic>
      <xdr:pic>
        <xdr:nvPicPr>
          <xdr:cNvPr id="40" name="39 Imagen" descr="C:\Users\BGONGORAL\AppData\Local\Microsoft\Windows\Temporary Internet Files\Content.IE5\WITW17UV\Logo GRC.bmp"/>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941285" y="11205"/>
            <a:ext cx="705971" cy="840442"/>
          </a:xfrm>
          <a:prstGeom prst="rect">
            <a:avLst/>
          </a:prstGeom>
          <a:noFill/>
          <a:ln>
            <a:noFill/>
          </a:ln>
        </xdr:spPr>
      </xdr:pic>
      <xdr:sp macro="" textlink="">
        <xdr:nvSpPr>
          <xdr:cNvPr id="44" name="43 CuadroTexto"/>
          <xdr:cNvSpPr txBox="1"/>
        </xdr:nvSpPr>
        <xdr:spPr>
          <a:xfrm>
            <a:off x="4896242" y="190501"/>
            <a:ext cx="6498166"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PE" sz="1400" b="1">
                <a:solidFill>
                  <a:schemeClr val="accent1">
                    <a:lumMod val="75000"/>
                  </a:schemeClr>
                </a:solidFill>
              </a:rPr>
              <a:t>GOBIERNO</a:t>
            </a:r>
            <a:r>
              <a:rPr lang="es-PE" sz="1400" b="1" baseline="0">
                <a:solidFill>
                  <a:schemeClr val="accent1">
                    <a:lumMod val="75000"/>
                  </a:schemeClr>
                </a:solidFill>
              </a:rPr>
              <a:t> REGIONAL DE CAJAMARCA</a:t>
            </a:r>
            <a:endParaRPr lang="es-PE" sz="1400" b="1">
              <a:solidFill>
                <a:schemeClr val="accent1">
                  <a:lumMod val="75000"/>
                </a:schemeClr>
              </a:solidFill>
            </a:endParaRPr>
          </a:p>
          <a:p>
            <a:pPr algn="ctr"/>
            <a:r>
              <a:rPr lang="es-PE" sz="1400" b="1">
                <a:solidFill>
                  <a:schemeClr val="accent1">
                    <a:lumMod val="75000"/>
                  </a:schemeClr>
                </a:solidFill>
              </a:rPr>
              <a:t>DIRECCIÓN REGIONAL DE SALUD</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523874</xdr:colOff>
      <xdr:row>5</xdr:row>
      <xdr:rowOff>83349</xdr:rowOff>
    </xdr:to>
    <xdr:pic>
      <xdr:nvPicPr>
        <xdr:cNvPr id="7" name="Picture 2">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207293" cy="892974"/>
        </a:xfrm>
        <a:prstGeom prst="roundRect">
          <a:avLst>
            <a:gd name="adj" fmla="val 4167"/>
          </a:avLst>
        </a:prstGeom>
        <a:solidFill>
          <a:srgbClr val="FFFFFF"/>
        </a:solidFill>
        <a:ln w="38100">
          <a:noFill/>
          <a:miter lim="800000"/>
          <a:headEnd/>
          <a:tailEnd/>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a:extLs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2</xdr:col>
      <xdr:colOff>23812</xdr:colOff>
      <xdr:row>0</xdr:row>
      <xdr:rowOff>154778</xdr:rowOff>
    </xdr:from>
    <xdr:to>
      <xdr:col>12</xdr:col>
      <xdr:colOff>776528</xdr:colOff>
      <xdr:row>5</xdr:row>
      <xdr:rowOff>153577</xdr:rowOff>
    </xdr:to>
    <xdr:pic>
      <xdr:nvPicPr>
        <xdr:cNvPr id="8" name="7 Imagen"/>
        <xdr:cNvPicPr>
          <a:picLocks noChangeAspect="1"/>
        </xdr:cNvPicPr>
      </xdr:nvPicPr>
      <xdr:blipFill>
        <a:blip xmlns:r="http://schemas.openxmlformats.org/officeDocument/2006/relationships" r:embed="rId3"/>
        <a:stretch>
          <a:fillRect/>
        </a:stretch>
      </xdr:blipFill>
      <xdr:spPr>
        <a:xfrm>
          <a:off x="1309687" y="154778"/>
          <a:ext cx="12980435" cy="832237"/>
        </a:xfrm>
        <a:prstGeom prst="rect">
          <a:avLst/>
        </a:prstGeom>
      </xdr:spPr>
    </xdr:pic>
    <xdr:clientData/>
  </xdr:twoCellAnchor>
  <xdr:twoCellAnchor>
    <xdr:from>
      <xdr:col>2</xdr:col>
      <xdr:colOff>46959</xdr:colOff>
      <xdr:row>19</xdr:row>
      <xdr:rowOff>99484</xdr:rowOff>
    </xdr:from>
    <xdr:to>
      <xdr:col>14</xdr:col>
      <xdr:colOff>410102</xdr:colOff>
      <xdr:row>32</xdr:row>
      <xdr:rowOff>23812</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103234</xdr:colOff>
      <xdr:row>19</xdr:row>
      <xdr:rowOff>182096</xdr:rowOff>
    </xdr:from>
    <xdr:to>
      <xdr:col>16</xdr:col>
      <xdr:colOff>0</xdr:colOff>
      <xdr:row>40</xdr:row>
      <xdr:rowOff>130968</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559593</xdr:colOff>
      <xdr:row>5</xdr:row>
      <xdr:rowOff>83349</xdr:rowOff>
    </xdr:to>
    <xdr:pic>
      <xdr:nvPicPr>
        <xdr:cNvPr id="5" name="Picture 2">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1202531" cy="916787"/>
        </a:xfrm>
        <a:prstGeom prst="roundRect">
          <a:avLst>
            <a:gd name="adj" fmla="val 4167"/>
          </a:avLst>
        </a:prstGeom>
        <a:solidFill>
          <a:srgbClr val="FFFFFF"/>
        </a:solidFill>
        <a:ln w="38100">
          <a:noFill/>
          <a:miter lim="800000"/>
          <a:headEnd/>
          <a:tailEnd/>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a:extLs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2</xdr:col>
      <xdr:colOff>541734</xdr:colOff>
      <xdr:row>87</xdr:row>
      <xdr:rowOff>95250</xdr:rowOff>
    </xdr:from>
    <xdr:to>
      <xdr:col>9</xdr:col>
      <xdr:colOff>142875</xdr:colOff>
      <xdr:row>114</xdr:row>
      <xdr:rowOff>119061</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404809</xdr:colOff>
      <xdr:row>0</xdr:row>
      <xdr:rowOff>59535</xdr:rowOff>
    </xdr:from>
    <xdr:to>
      <xdr:col>16</xdr:col>
      <xdr:colOff>0</xdr:colOff>
      <xdr:row>4</xdr:row>
      <xdr:rowOff>154781</xdr:rowOff>
    </xdr:to>
    <xdr:grpSp>
      <xdr:nvGrpSpPr>
        <xdr:cNvPr id="6" name="5 Grupo"/>
        <xdr:cNvGrpSpPr/>
      </xdr:nvGrpSpPr>
      <xdr:grpSpPr>
        <a:xfrm>
          <a:off x="1690684" y="59535"/>
          <a:ext cx="16121066" cy="761996"/>
          <a:chOff x="941285" y="11205"/>
          <a:chExt cx="14799467" cy="761996"/>
        </a:xfrm>
      </xdr:grpSpPr>
      <xdr:pic>
        <xdr:nvPicPr>
          <xdr:cNvPr id="7" name="6 Imagen" descr="C:\Users\BGONGORAL\AppData\Local\Microsoft\Windows\Temporary Internet Files\Content.IE5\IHJ4MOH0\LOGO nuevo.pn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918614" y="11206"/>
            <a:ext cx="822138" cy="761995"/>
          </a:xfrm>
          <a:prstGeom prst="rect">
            <a:avLst/>
          </a:prstGeom>
          <a:noFill/>
          <a:ln>
            <a:noFill/>
          </a:ln>
        </xdr:spPr>
      </xdr:pic>
      <xdr:pic>
        <xdr:nvPicPr>
          <xdr:cNvPr id="10" name="9 Imagen" descr="C:\Users\BGONGORAL\AppData\Local\Microsoft\Windows\Temporary Internet Files\Content.IE5\WITW17UV\Logo GRC.bmp"/>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41285" y="11205"/>
            <a:ext cx="619123" cy="738184"/>
          </a:xfrm>
          <a:prstGeom prst="rect">
            <a:avLst/>
          </a:prstGeom>
          <a:noFill/>
          <a:ln>
            <a:noFill/>
          </a:ln>
        </xdr:spPr>
      </xdr:pic>
      <xdr:sp macro="" textlink="">
        <xdr:nvSpPr>
          <xdr:cNvPr id="11" name="10 CuadroTexto"/>
          <xdr:cNvSpPr txBox="1"/>
        </xdr:nvSpPr>
        <xdr:spPr>
          <a:xfrm>
            <a:off x="1334193" y="202407"/>
            <a:ext cx="13549313" cy="420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PE" sz="1100" b="1">
                <a:solidFill>
                  <a:schemeClr val="accent1">
                    <a:lumMod val="75000"/>
                  </a:schemeClr>
                </a:solidFill>
                <a:latin typeface="DejaVu Sans Condensed" pitchFamily="34" charset="0"/>
                <a:ea typeface="DejaVu Sans Condensed" pitchFamily="34" charset="0"/>
                <a:cs typeface="DejaVu Sans Condensed" pitchFamily="34" charset="0"/>
              </a:rPr>
              <a:t>GOBIERNO</a:t>
            </a:r>
            <a:r>
              <a:rPr lang="es-PE" sz="1100" b="1" baseline="0">
                <a:solidFill>
                  <a:schemeClr val="accent1">
                    <a:lumMod val="75000"/>
                  </a:schemeClr>
                </a:solidFill>
                <a:latin typeface="DejaVu Sans Condensed" pitchFamily="34" charset="0"/>
                <a:ea typeface="DejaVu Sans Condensed" pitchFamily="34" charset="0"/>
                <a:cs typeface="DejaVu Sans Condensed" pitchFamily="34" charset="0"/>
              </a:rPr>
              <a:t> REGIONAL DE CAJAMARCA</a:t>
            </a:r>
            <a:endParaRPr lang="es-PE" sz="1100" b="1">
              <a:solidFill>
                <a:schemeClr val="accent1">
                  <a:lumMod val="75000"/>
                </a:schemeClr>
              </a:solidFill>
              <a:latin typeface="DejaVu Sans Condensed" pitchFamily="34" charset="0"/>
              <a:ea typeface="DejaVu Sans Condensed" pitchFamily="34" charset="0"/>
              <a:cs typeface="DejaVu Sans Condensed" pitchFamily="34" charset="0"/>
            </a:endParaRPr>
          </a:p>
          <a:p>
            <a:pPr algn="ctr"/>
            <a:r>
              <a:rPr lang="es-PE" sz="1100" b="1">
                <a:solidFill>
                  <a:schemeClr val="accent1">
                    <a:lumMod val="75000"/>
                  </a:schemeClr>
                </a:solidFill>
                <a:latin typeface="DejaVu Sans Condensed" pitchFamily="34" charset="0"/>
                <a:ea typeface="DejaVu Sans Condensed" pitchFamily="34" charset="0"/>
                <a:cs typeface="DejaVu Sans Condensed" pitchFamily="34" charset="0"/>
              </a:rPr>
              <a:t>DIRECCIÓN REGIONAL DE SALUD</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50001</xdr:colOff>
      <xdr:row>19</xdr:row>
      <xdr:rowOff>71436</xdr:rowOff>
    </xdr:from>
    <xdr:to>
      <xdr:col>12</xdr:col>
      <xdr:colOff>261935</xdr:colOff>
      <xdr:row>38</xdr:row>
      <xdr:rowOff>130968</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23809</xdr:colOff>
      <xdr:row>61</xdr:row>
      <xdr:rowOff>83343</xdr:rowOff>
    </xdr:from>
    <xdr:to>
      <xdr:col>14</xdr:col>
      <xdr:colOff>571499</xdr:colOff>
      <xdr:row>83</xdr:row>
      <xdr:rowOff>130968</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23812</xdr:colOff>
      <xdr:row>0</xdr:row>
      <xdr:rowOff>0</xdr:rowOff>
    </xdr:from>
    <xdr:to>
      <xdr:col>1</xdr:col>
      <xdr:colOff>583405</xdr:colOff>
      <xdr:row>4</xdr:row>
      <xdr:rowOff>250037</xdr:rowOff>
    </xdr:to>
    <xdr:pic>
      <xdr:nvPicPr>
        <xdr:cNvPr id="7" name="Picture 2">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12" y="166684"/>
          <a:ext cx="1202531" cy="916787"/>
        </a:xfrm>
        <a:prstGeom prst="roundRect">
          <a:avLst>
            <a:gd name="adj" fmla="val 4167"/>
          </a:avLst>
        </a:prstGeom>
        <a:solidFill>
          <a:srgbClr val="FFFFFF"/>
        </a:solidFill>
        <a:ln w="38100">
          <a:noFill/>
          <a:miter lim="800000"/>
          <a:headEnd/>
          <a:tailEnd/>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a:extLs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2</xdr:col>
      <xdr:colOff>297643</xdr:colOff>
      <xdr:row>0</xdr:row>
      <xdr:rowOff>95249</xdr:rowOff>
    </xdr:from>
    <xdr:to>
      <xdr:col>13</xdr:col>
      <xdr:colOff>535766</xdr:colOff>
      <xdr:row>4</xdr:row>
      <xdr:rowOff>190495</xdr:rowOff>
    </xdr:to>
    <xdr:grpSp>
      <xdr:nvGrpSpPr>
        <xdr:cNvPr id="11" name="10 Grupo"/>
        <xdr:cNvGrpSpPr/>
      </xdr:nvGrpSpPr>
      <xdr:grpSpPr>
        <a:xfrm>
          <a:off x="1583518" y="95249"/>
          <a:ext cx="14799467" cy="761996"/>
          <a:chOff x="941285" y="11205"/>
          <a:chExt cx="14799467" cy="761996"/>
        </a:xfrm>
      </xdr:grpSpPr>
      <xdr:pic>
        <xdr:nvPicPr>
          <xdr:cNvPr id="12" name="11 Imagen" descr="C:\Users\BGONGORAL\AppData\Local\Microsoft\Windows\Temporary Internet Files\Content.IE5\IHJ4MOH0\LOGO nuevo.pn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918614" y="11206"/>
            <a:ext cx="822138" cy="761995"/>
          </a:xfrm>
          <a:prstGeom prst="rect">
            <a:avLst/>
          </a:prstGeom>
          <a:noFill/>
          <a:ln>
            <a:noFill/>
          </a:ln>
        </xdr:spPr>
      </xdr:pic>
      <xdr:pic>
        <xdr:nvPicPr>
          <xdr:cNvPr id="13" name="12 Imagen" descr="C:\Users\BGONGORAL\AppData\Local\Microsoft\Windows\Temporary Internet Files\Content.IE5\WITW17UV\Logo GRC.bmp"/>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41285" y="11205"/>
            <a:ext cx="619123" cy="738184"/>
          </a:xfrm>
          <a:prstGeom prst="rect">
            <a:avLst/>
          </a:prstGeom>
          <a:noFill/>
          <a:ln>
            <a:noFill/>
          </a:ln>
        </xdr:spPr>
      </xdr:pic>
      <xdr:sp macro="" textlink="">
        <xdr:nvSpPr>
          <xdr:cNvPr id="14" name="13 CuadroTexto"/>
          <xdr:cNvSpPr txBox="1"/>
        </xdr:nvSpPr>
        <xdr:spPr>
          <a:xfrm>
            <a:off x="1334193" y="202407"/>
            <a:ext cx="13549313" cy="420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PE" sz="1100" b="1">
                <a:solidFill>
                  <a:schemeClr val="accent1">
                    <a:lumMod val="75000"/>
                  </a:schemeClr>
                </a:solidFill>
                <a:latin typeface="DejaVu Sans Condensed" pitchFamily="34" charset="0"/>
                <a:ea typeface="DejaVu Sans Condensed" pitchFamily="34" charset="0"/>
                <a:cs typeface="DejaVu Sans Condensed" pitchFamily="34" charset="0"/>
              </a:rPr>
              <a:t>GOBIERNO</a:t>
            </a:r>
            <a:r>
              <a:rPr lang="es-PE" sz="1100" b="1" baseline="0">
                <a:solidFill>
                  <a:schemeClr val="accent1">
                    <a:lumMod val="75000"/>
                  </a:schemeClr>
                </a:solidFill>
                <a:latin typeface="DejaVu Sans Condensed" pitchFamily="34" charset="0"/>
                <a:ea typeface="DejaVu Sans Condensed" pitchFamily="34" charset="0"/>
                <a:cs typeface="DejaVu Sans Condensed" pitchFamily="34" charset="0"/>
              </a:rPr>
              <a:t> REGIONAL DE CAJAMARCA</a:t>
            </a:r>
            <a:endParaRPr lang="es-PE" sz="1100" b="1">
              <a:solidFill>
                <a:schemeClr val="accent1">
                  <a:lumMod val="75000"/>
                </a:schemeClr>
              </a:solidFill>
              <a:latin typeface="DejaVu Sans Condensed" pitchFamily="34" charset="0"/>
              <a:ea typeface="DejaVu Sans Condensed" pitchFamily="34" charset="0"/>
              <a:cs typeface="DejaVu Sans Condensed" pitchFamily="34" charset="0"/>
            </a:endParaRPr>
          </a:p>
          <a:p>
            <a:pPr algn="ctr"/>
            <a:r>
              <a:rPr lang="es-PE" sz="1100" b="1">
                <a:solidFill>
                  <a:schemeClr val="accent1">
                    <a:lumMod val="75000"/>
                  </a:schemeClr>
                </a:solidFill>
                <a:latin typeface="DejaVu Sans Condensed" pitchFamily="34" charset="0"/>
                <a:ea typeface="DejaVu Sans Condensed" pitchFamily="34" charset="0"/>
                <a:cs typeface="DejaVu Sans Condensed" pitchFamily="34" charset="0"/>
              </a:rPr>
              <a:t>DIRECCIÓN REGIONAL DE SALUD</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5945</xdr:colOff>
      <xdr:row>46</xdr:row>
      <xdr:rowOff>59530</xdr:rowOff>
    </xdr:from>
    <xdr:to>
      <xdr:col>14</xdr:col>
      <xdr:colOff>119058</xdr:colOff>
      <xdr:row>66</xdr:row>
      <xdr:rowOff>35720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76731</xdr:colOff>
      <xdr:row>0</xdr:row>
      <xdr:rowOff>59537</xdr:rowOff>
    </xdr:from>
    <xdr:to>
      <xdr:col>1</xdr:col>
      <xdr:colOff>550334</xdr:colOff>
      <xdr:row>5</xdr:row>
      <xdr:rowOff>142886</xdr:rowOff>
    </xdr:to>
    <xdr:pic>
      <xdr:nvPicPr>
        <xdr:cNvPr id="6" name="Picture 2">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6731" y="59537"/>
          <a:ext cx="1119186" cy="877099"/>
        </a:xfrm>
        <a:prstGeom prst="roundRect">
          <a:avLst>
            <a:gd name="adj" fmla="val 4167"/>
          </a:avLst>
        </a:prstGeom>
        <a:solidFill>
          <a:srgbClr val="FFFFFF"/>
        </a:solidFill>
        <a:ln w="38100">
          <a:noFill/>
          <a:miter lim="800000"/>
          <a:headEnd/>
          <a:tailEnd/>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a:extLs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2</xdr:col>
      <xdr:colOff>253990</xdr:colOff>
      <xdr:row>0</xdr:row>
      <xdr:rowOff>52950</xdr:rowOff>
    </xdr:from>
    <xdr:to>
      <xdr:col>14</xdr:col>
      <xdr:colOff>518594</xdr:colOff>
      <xdr:row>5</xdr:row>
      <xdr:rowOff>21196</xdr:rowOff>
    </xdr:to>
    <xdr:grpSp>
      <xdr:nvGrpSpPr>
        <xdr:cNvPr id="5" name="4 Grupo"/>
        <xdr:cNvGrpSpPr/>
      </xdr:nvGrpSpPr>
      <xdr:grpSpPr>
        <a:xfrm>
          <a:off x="1539865" y="52950"/>
          <a:ext cx="16099917" cy="801684"/>
          <a:chOff x="1173734" y="11205"/>
          <a:chExt cx="14212810" cy="761996"/>
        </a:xfrm>
      </xdr:grpSpPr>
      <xdr:pic>
        <xdr:nvPicPr>
          <xdr:cNvPr id="7" name="6 Imagen" descr="C:\Users\BGONGORAL\AppData\Local\Microsoft\Windows\Temporary Internet Files\Content.IE5\IHJ4MOH0\LOGO nuevo.pn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4564406" y="11206"/>
            <a:ext cx="822138" cy="761995"/>
          </a:xfrm>
          <a:prstGeom prst="rect">
            <a:avLst/>
          </a:prstGeom>
          <a:noFill/>
          <a:ln>
            <a:noFill/>
          </a:ln>
        </xdr:spPr>
      </xdr:pic>
      <xdr:pic>
        <xdr:nvPicPr>
          <xdr:cNvPr id="8" name="7 Imagen" descr="C:\Users\BGONGORAL\AppData\Local\Microsoft\Windows\Temporary Internet Files\Content.IE5\WITW17UV\Logo GRC.bmp"/>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73734" y="11205"/>
            <a:ext cx="619123" cy="738184"/>
          </a:xfrm>
          <a:prstGeom prst="rect">
            <a:avLst/>
          </a:prstGeom>
          <a:noFill/>
          <a:ln>
            <a:noFill/>
          </a:ln>
        </xdr:spPr>
      </xdr:pic>
      <xdr:sp macro="" textlink="">
        <xdr:nvSpPr>
          <xdr:cNvPr id="10" name="9 CuadroTexto"/>
          <xdr:cNvSpPr txBox="1"/>
        </xdr:nvSpPr>
        <xdr:spPr>
          <a:xfrm>
            <a:off x="1334193" y="255322"/>
            <a:ext cx="13549313" cy="420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PE" sz="1100" b="1">
                <a:solidFill>
                  <a:schemeClr val="accent1">
                    <a:lumMod val="75000"/>
                  </a:schemeClr>
                </a:solidFill>
                <a:latin typeface="DejaVu Sans Condensed" pitchFamily="34" charset="0"/>
                <a:ea typeface="DejaVu Sans Condensed" pitchFamily="34" charset="0"/>
                <a:cs typeface="DejaVu Sans Condensed" pitchFamily="34" charset="0"/>
              </a:rPr>
              <a:t>GOBIERNO</a:t>
            </a:r>
            <a:r>
              <a:rPr lang="es-PE" sz="1100" b="1" baseline="0">
                <a:solidFill>
                  <a:schemeClr val="accent1">
                    <a:lumMod val="75000"/>
                  </a:schemeClr>
                </a:solidFill>
                <a:latin typeface="DejaVu Sans Condensed" pitchFamily="34" charset="0"/>
                <a:ea typeface="DejaVu Sans Condensed" pitchFamily="34" charset="0"/>
                <a:cs typeface="DejaVu Sans Condensed" pitchFamily="34" charset="0"/>
              </a:rPr>
              <a:t> REGIONAL DE CAJAMARCA</a:t>
            </a:r>
            <a:endParaRPr lang="es-PE" sz="1100" b="1">
              <a:solidFill>
                <a:schemeClr val="accent1">
                  <a:lumMod val="75000"/>
                </a:schemeClr>
              </a:solidFill>
              <a:latin typeface="DejaVu Sans Condensed" pitchFamily="34" charset="0"/>
              <a:ea typeface="DejaVu Sans Condensed" pitchFamily="34" charset="0"/>
              <a:cs typeface="DejaVu Sans Condensed" pitchFamily="34" charset="0"/>
            </a:endParaRPr>
          </a:p>
          <a:p>
            <a:pPr algn="ctr"/>
            <a:r>
              <a:rPr lang="es-PE" sz="1100" b="1">
                <a:solidFill>
                  <a:schemeClr val="accent1">
                    <a:lumMod val="75000"/>
                  </a:schemeClr>
                </a:solidFill>
                <a:latin typeface="DejaVu Sans Condensed" pitchFamily="34" charset="0"/>
                <a:ea typeface="DejaVu Sans Condensed" pitchFamily="34" charset="0"/>
                <a:cs typeface="DejaVu Sans Condensed" pitchFamily="34" charset="0"/>
              </a:rPr>
              <a:t>DIRECCIÓN REGIONAL DE SALUD</a:t>
            </a:r>
          </a:p>
        </xdr:txBody>
      </xdr:sp>
    </xdr:grpSp>
    <xdr:clientData/>
  </xdr:twoCellAnchor>
  <xdr:twoCellAnchor>
    <xdr:from>
      <xdr:col>2</xdr:col>
      <xdr:colOff>881063</xdr:colOff>
      <xdr:row>20</xdr:row>
      <xdr:rowOff>71441</xdr:rowOff>
    </xdr:from>
    <xdr:to>
      <xdr:col>7</xdr:col>
      <xdr:colOff>657821</xdr:colOff>
      <xdr:row>43</xdr:row>
      <xdr:rowOff>127401</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68792</xdr:colOff>
      <xdr:row>31</xdr:row>
      <xdr:rowOff>165100</xdr:rowOff>
    </xdr:from>
    <xdr:to>
      <xdr:col>6</xdr:col>
      <xdr:colOff>859367</xdr:colOff>
      <xdr:row>40</xdr:row>
      <xdr:rowOff>101072</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6085</xdr:colOff>
      <xdr:row>52</xdr:row>
      <xdr:rowOff>247649</xdr:rowOff>
    </xdr:from>
    <xdr:to>
      <xdr:col>6</xdr:col>
      <xdr:colOff>921014</xdr:colOff>
      <xdr:row>64</xdr:row>
      <xdr:rowOff>151870</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63499</xdr:colOff>
      <xdr:row>42</xdr:row>
      <xdr:rowOff>95250</xdr:rowOff>
    </xdr:from>
    <xdr:to>
      <xdr:col>6</xdr:col>
      <xdr:colOff>854074</xdr:colOff>
      <xdr:row>50</xdr:row>
      <xdr:rowOff>264055</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10583</xdr:colOff>
      <xdr:row>0</xdr:row>
      <xdr:rowOff>158748</xdr:rowOff>
    </xdr:from>
    <xdr:to>
      <xdr:col>14</xdr:col>
      <xdr:colOff>195768</xdr:colOff>
      <xdr:row>6</xdr:row>
      <xdr:rowOff>38485</xdr:rowOff>
    </xdr:to>
    <xdr:pic>
      <xdr:nvPicPr>
        <xdr:cNvPr id="9" name="8 Imagen"/>
        <xdr:cNvPicPr>
          <a:picLocks noChangeAspect="1"/>
        </xdr:cNvPicPr>
      </xdr:nvPicPr>
      <xdr:blipFill>
        <a:blip xmlns:r="http://schemas.openxmlformats.org/officeDocument/2006/relationships" r:embed="rId4"/>
        <a:stretch>
          <a:fillRect/>
        </a:stretch>
      </xdr:blipFill>
      <xdr:spPr>
        <a:xfrm>
          <a:off x="1301750" y="158748"/>
          <a:ext cx="12980435" cy="832237"/>
        </a:xfrm>
        <a:prstGeom prst="rect">
          <a:avLst/>
        </a:prstGeom>
      </xdr:spPr>
    </xdr:pic>
    <xdr:clientData/>
  </xdr:twoCellAnchor>
  <xdr:twoCellAnchor>
    <xdr:from>
      <xdr:col>2</xdr:col>
      <xdr:colOff>77390</xdr:colOff>
      <xdr:row>18</xdr:row>
      <xdr:rowOff>154782</xdr:rowOff>
    </xdr:from>
    <xdr:to>
      <xdr:col>6</xdr:col>
      <xdr:colOff>845343</xdr:colOff>
      <xdr:row>30</xdr:row>
      <xdr:rowOff>119062</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2</xdr:row>
      <xdr:rowOff>59530</xdr:rowOff>
    </xdr:from>
    <xdr:to>
      <xdr:col>1</xdr:col>
      <xdr:colOff>365000</xdr:colOff>
      <xdr:row>6</xdr:row>
      <xdr:rowOff>166686</xdr:rowOff>
    </xdr:to>
    <xdr:pic>
      <xdr:nvPicPr>
        <xdr:cNvPr id="7" name="Picture 2">
          <a:hlinkClick xmlns:r="http://schemas.openxmlformats.org/officeDocument/2006/relationships" r:id="rId6"/>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392905"/>
          <a:ext cx="1007938" cy="773906"/>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83363</xdr:rowOff>
    </xdr:from>
    <xdr:to>
      <xdr:col>1</xdr:col>
      <xdr:colOff>559593</xdr:colOff>
      <xdr:row>6</xdr:row>
      <xdr:rowOff>25</xdr:rowOff>
    </xdr:to>
    <xdr:pic>
      <xdr:nvPicPr>
        <xdr:cNvPr id="5" name="Picture 2">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3363"/>
          <a:ext cx="1202531" cy="916787"/>
        </a:xfrm>
        <a:prstGeom prst="roundRect">
          <a:avLst>
            <a:gd name="adj" fmla="val 4167"/>
          </a:avLst>
        </a:prstGeom>
        <a:solidFill>
          <a:srgbClr val="FFFFFF"/>
        </a:solidFill>
        <a:ln w="38100">
          <a:noFill/>
          <a:miter lim="800000"/>
          <a:headEnd/>
          <a:tailEnd/>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a:extLs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2</xdr:col>
      <xdr:colOff>357189</xdr:colOff>
      <xdr:row>1</xdr:row>
      <xdr:rowOff>35719</xdr:rowOff>
    </xdr:from>
    <xdr:to>
      <xdr:col>15</xdr:col>
      <xdr:colOff>762000</xdr:colOff>
      <xdr:row>5</xdr:row>
      <xdr:rowOff>130965</xdr:rowOff>
    </xdr:to>
    <xdr:grpSp>
      <xdr:nvGrpSpPr>
        <xdr:cNvPr id="6" name="5 Grupo"/>
        <xdr:cNvGrpSpPr/>
      </xdr:nvGrpSpPr>
      <xdr:grpSpPr>
        <a:xfrm>
          <a:off x="1643064" y="202407"/>
          <a:ext cx="16240124" cy="761996"/>
          <a:chOff x="941285" y="11205"/>
          <a:chExt cx="14799467" cy="761996"/>
        </a:xfrm>
      </xdr:grpSpPr>
      <xdr:pic>
        <xdr:nvPicPr>
          <xdr:cNvPr id="7" name="6 Imagen" descr="C:\Users\BGONGORAL\AppData\Local\Microsoft\Windows\Temporary Internet Files\Content.IE5\IHJ4MOH0\LOGO nuevo.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918614" y="11206"/>
            <a:ext cx="822138" cy="761995"/>
          </a:xfrm>
          <a:prstGeom prst="rect">
            <a:avLst/>
          </a:prstGeom>
          <a:noFill/>
          <a:ln>
            <a:noFill/>
          </a:ln>
        </xdr:spPr>
      </xdr:pic>
      <xdr:pic>
        <xdr:nvPicPr>
          <xdr:cNvPr id="8" name="7 Imagen" descr="C:\Users\BGONGORAL\AppData\Local\Microsoft\Windows\Temporary Internet Files\Content.IE5\WITW17UV\Logo GRC.bmp"/>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41285" y="11205"/>
            <a:ext cx="619123" cy="738184"/>
          </a:xfrm>
          <a:prstGeom prst="rect">
            <a:avLst/>
          </a:prstGeom>
          <a:noFill/>
          <a:ln>
            <a:noFill/>
          </a:ln>
        </xdr:spPr>
      </xdr:pic>
      <xdr:sp macro="" textlink="">
        <xdr:nvSpPr>
          <xdr:cNvPr id="9" name="8 CuadroTexto"/>
          <xdr:cNvSpPr txBox="1"/>
        </xdr:nvSpPr>
        <xdr:spPr>
          <a:xfrm>
            <a:off x="1334193" y="202407"/>
            <a:ext cx="13549313" cy="420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PE" sz="1100" b="1">
                <a:solidFill>
                  <a:schemeClr val="accent1">
                    <a:lumMod val="75000"/>
                  </a:schemeClr>
                </a:solidFill>
                <a:latin typeface="DejaVu Sans Condensed" pitchFamily="34" charset="0"/>
                <a:ea typeface="DejaVu Sans Condensed" pitchFamily="34" charset="0"/>
                <a:cs typeface="DejaVu Sans Condensed" pitchFamily="34" charset="0"/>
              </a:rPr>
              <a:t>GOBIERNO</a:t>
            </a:r>
            <a:r>
              <a:rPr lang="es-PE" sz="1100" b="1" baseline="0">
                <a:solidFill>
                  <a:schemeClr val="accent1">
                    <a:lumMod val="75000"/>
                  </a:schemeClr>
                </a:solidFill>
                <a:latin typeface="DejaVu Sans Condensed" pitchFamily="34" charset="0"/>
                <a:ea typeface="DejaVu Sans Condensed" pitchFamily="34" charset="0"/>
                <a:cs typeface="DejaVu Sans Condensed" pitchFamily="34" charset="0"/>
              </a:rPr>
              <a:t> REGIONAL DE CAJAMARCA</a:t>
            </a:r>
            <a:endParaRPr lang="es-PE" sz="1100" b="1">
              <a:solidFill>
                <a:schemeClr val="accent1">
                  <a:lumMod val="75000"/>
                </a:schemeClr>
              </a:solidFill>
              <a:latin typeface="DejaVu Sans Condensed" pitchFamily="34" charset="0"/>
              <a:ea typeface="DejaVu Sans Condensed" pitchFamily="34" charset="0"/>
              <a:cs typeface="DejaVu Sans Condensed" pitchFamily="34" charset="0"/>
            </a:endParaRPr>
          </a:p>
          <a:p>
            <a:pPr algn="ctr"/>
            <a:r>
              <a:rPr lang="es-PE" sz="1100" b="1">
                <a:solidFill>
                  <a:schemeClr val="accent1">
                    <a:lumMod val="75000"/>
                  </a:schemeClr>
                </a:solidFill>
                <a:latin typeface="DejaVu Sans Condensed" pitchFamily="34" charset="0"/>
                <a:ea typeface="DejaVu Sans Condensed" pitchFamily="34" charset="0"/>
                <a:cs typeface="DejaVu Sans Condensed" pitchFamily="34" charset="0"/>
              </a:rPr>
              <a:t>DIRECCIÓN REGIONAL DE SALUD</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136920</xdr:colOff>
      <xdr:row>117</xdr:row>
      <xdr:rowOff>9525</xdr:rowOff>
    </xdr:from>
    <xdr:to>
      <xdr:col>10</xdr:col>
      <xdr:colOff>63500</xdr:colOff>
      <xdr:row>142</xdr:row>
      <xdr:rowOff>95250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17859</xdr:colOff>
      <xdr:row>18</xdr:row>
      <xdr:rowOff>107158</xdr:rowOff>
    </xdr:from>
    <xdr:to>
      <xdr:col>12</xdr:col>
      <xdr:colOff>130968</xdr:colOff>
      <xdr:row>39</xdr:row>
      <xdr:rowOff>119064</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64821</xdr:colOff>
      <xdr:row>0</xdr:row>
      <xdr:rowOff>64830</xdr:rowOff>
    </xdr:from>
    <xdr:to>
      <xdr:col>1</xdr:col>
      <xdr:colOff>507999</xdr:colOff>
      <xdr:row>5</xdr:row>
      <xdr:rowOff>140242</xdr:rowOff>
    </xdr:to>
    <xdr:pic>
      <xdr:nvPicPr>
        <xdr:cNvPr id="6" name="Picture 2">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4821" y="64830"/>
          <a:ext cx="1088761" cy="869162"/>
        </a:xfrm>
        <a:prstGeom prst="roundRect">
          <a:avLst>
            <a:gd name="adj" fmla="val 4167"/>
          </a:avLst>
        </a:prstGeom>
        <a:solidFill>
          <a:srgbClr val="FFFFFF"/>
        </a:solidFill>
        <a:ln w="38100">
          <a:noFill/>
          <a:miter lim="800000"/>
          <a:headEnd/>
          <a:tailEnd/>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a:extLs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2</xdr:col>
      <xdr:colOff>158749</xdr:colOff>
      <xdr:row>0</xdr:row>
      <xdr:rowOff>105833</xdr:rowOff>
    </xdr:from>
    <xdr:to>
      <xdr:col>14</xdr:col>
      <xdr:colOff>1015999</xdr:colOff>
      <xdr:row>5</xdr:row>
      <xdr:rowOff>74079</xdr:rowOff>
    </xdr:to>
    <xdr:grpSp>
      <xdr:nvGrpSpPr>
        <xdr:cNvPr id="7" name="6 Grupo"/>
        <xdr:cNvGrpSpPr/>
      </xdr:nvGrpSpPr>
      <xdr:grpSpPr>
        <a:xfrm>
          <a:off x="1444624" y="105833"/>
          <a:ext cx="16704469" cy="801684"/>
          <a:chOff x="941285" y="11205"/>
          <a:chExt cx="14799467" cy="761996"/>
        </a:xfrm>
      </xdr:grpSpPr>
      <xdr:pic>
        <xdr:nvPicPr>
          <xdr:cNvPr id="8" name="7 Imagen" descr="C:\Users\BGONGORAL\AppData\Local\Microsoft\Windows\Temporary Internet Files\Content.IE5\IHJ4MOH0\LOGO nuevo.pn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918614" y="11206"/>
            <a:ext cx="822138" cy="761995"/>
          </a:xfrm>
          <a:prstGeom prst="rect">
            <a:avLst/>
          </a:prstGeom>
          <a:noFill/>
          <a:ln>
            <a:noFill/>
          </a:ln>
        </xdr:spPr>
      </xdr:pic>
      <xdr:pic>
        <xdr:nvPicPr>
          <xdr:cNvPr id="10" name="9 Imagen" descr="C:\Users\BGONGORAL\AppData\Local\Microsoft\Windows\Temporary Internet Files\Content.IE5\WITW17UV\Logo GRC.bmp"/>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41285" y="11205"/>
            <a:ext cx="619123" cy="738184"/>
          </a:xfrm>
          <a:prstGeom prst="rect">
            <a:avLst/>
          </a:prstGeom>
          <a:noFill/>
          <a:ln>
            <a:noFill/>
          </a:ln>
        </xdr:spPr>
      </xdr:pic>
      <xdr:sp macro="" textlink="">
        <xdr:nvSpPr>
          <xdr:cNvPr id="11" name="10 CuadroTexto"/>
          <xdr:cNvSpPr txBox="1"/>
        </xdr:nvSpPr>
        <xdr:spPr>
          <a:xfrm>
            <a:off x="1334193" y="202407"/>
            <a:ext cx="13549313" cy="420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PE" sz="1100" b="1">
                <a:solidFill>
                  <a:schemeClr val="accent1">
                    <a:lumMod val="75000"/>
                  </a:schemeClr>
                </a:solidFill>
                <a:latin typeface="DejaVu Sans Condensed" pitchFamily="34" charset="0"/>
                <a:ea typeface="DejaVu Sans Condensed" pitchFamily="34" charset="0"/>
                <a:cs typeface="DejaVu Sans Condensed" pitchFamily="34" charset="0"/>
              </a:rPr>
              <a:t>GOBIERNO</a:t>
            </a:r>
            <a:r>
              <a:rPr lang="es-PE" sz="1100" b="1" baseline="0">
                <a:solidFill>
                  <a:schemeClr val="accent1">
                    <a:lumMod val="75000"/>
                  </a:schemeClr>
                </a:solidFill>
                <a:latin typeface="DejaVu Sans Condensed" pitchFamily="34" charset="0"/>
                <a:ea typeface="DejaVu Sans Condensed" pitchFamily="34" charset="0"/>
                <a:cs typeface="DejaVu Sans Condensed" pitchFamily="34" charset="0"/>
              </a:rPr>
              <a:t> REGIONAL DE CAJAMARCA</a:t>
            </a:r>
            <a:endParaRPr lang="es-PE" sz="1100" b="1">
              <a:solidFill>
                <a:schemeClr val="accent1">
                  <a:lumMod val="75000"/>
                </a:schemeClr>
              </a:solidFill>
              <a:latin typeface="DejaVu Sans Condensed" pitchFamily="34" charset="0"/>
              <a:ea typeface="DejaVu Sans Condensed" pitchFamily="34" charset="0"/>
              <a:cs typeface="DejaVu Sans Condensed" pitchFamily="34" charset="0"/>
            </a:endParaRPr>
          </a:p>
          <a:p>
            <a:pPr algn="ctr"/>
            <a:r>
              <a:rPr lang="es-PE" sz="1100" b="1">
                <a:solidFill>
                  <a:schemeClr val="accent1">
                    <a:lumMod val="75000"/>
                  </a:schemeClr>
                </a:solidFill>
                <a:latin typeface="DejaVu Sans Condensed" pitchFamily="34" charset="0"/>
                <a:ea typeface="DejaVu Sans Condensed" pitchFamily="34" charset="0"/>
                <a:cs typeface="DejaVu Sans Condensed" pitchFamily="34" charset="0"/>
              </a:rPr>
              <a:t>DIRECCIÓN REGIONAL DE SALUD</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154790</xdr:rowOff>
    </xdr:from>
    <xdr:to>
      <xdr:col>1</xdr:col>
      <xdr:colOff>559593</xdr:colOff>
      <xdr:row>6</xdr:row>
      <xdr:rowOff>71452</xdr:rowOff>
    </xdr:to>
    <xdr:pic>
      <xdr:nvPicPr>
        <xdr:cNvPr id="6" name="Picture 2">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54790"/>
          <a:ext cx="1202531" cy="916787"/>
        </a:xfrm>
        <a:prstGeom prst="roundRect">
          <a:avLst>
            <a:gd name="adj" fmla="val 4167"/>
          </a:avLst>
        </a:prstGeom>
        <a:solidFill>
          <a:srgbClr val="FFFFFF"/>
        </a:solidFill>
        <a:ln w="38100">
          <a:noFill/>
          <a:miter lim="800000"/>
          <a:headEnd/>
          <a:tailEnd/>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a:extLs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2</xdr:col>
      <xdr:colOff>285743</xdr:colOff>
      <xdr:row>0</xdr:row>
      <xdr:rowOff>105836</xdr:rowOff>
    </xdr:from>
    <xdr:to>
      <xdr:col>14</xdr:col>
      <xdr:colOff>836076</xdr:colOff>
      <xdr:row>5</xdr:row>
      <xdr:rowOff>74082</xdr:rowOff>
    </xdr:to>
    <xdr:grpSp>
      <xdr:nvGrpSpPr>
        <xdr:cNvPr id="4" name="3 Grupo"/>
        <xdr:cNvGrpSpPr/>
      </xdr:nvGrpSpPr>
      <xdr:grpSpPr>
        <a:xfrm>
          <a:off x="1571618" y="105836"/>
          <a:ext cx="15849864" cy="801684"/>
          <a:chOff x="941285" y="11205"/>
          <a:chExt cx="14799467" cy="761996"/>
        </a:xfrm>
      </xdr:grpSpPr>
      <xdr:pic>
        <xdr:nvPicPr>
          <xdr:cNvPr id="7" name="6 Imagen" descr="C:\Users\BGONGORAL\AppData\Local\Microsoft\Windows\Temporary Internet Files\Content.IE5\IHJ4MOH0\LOGO nuevo.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918614" y="11206"/>
            <a:ext cx="822138" cy="761995"/>
          </a:xfrm>
          <a:prstGeom prst="rect">
            <a:avLst/>
          </a:prstGeom>
          <a:noFill/>
          <a:ln>
            <a:noFill/>
          </a:ln>
        </xdr:spPr>
      </xdr:pic>
      <xdr:pic>
        <xdr:nvPicPr>
          <xdr:cNvPr id="8" name="7 Imagen" descr="C:\Users\BGONGORAL\AppData\Local\Microsoft\Windows\Temporary Internet Files\Content.IE5\WITW17UV\Logo GRC.bmp"/>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41285" y="11205"/>
            <a:ext cx="619123" cy="738184"/>
          </a:xfrm>
          <a:prstGeom prst="rect">
            <a:avLst/>
          </a:prstGeom>
          <a:noFill/>
          <a:ln>
            <a:noFill/>
          </a:ln>
        </xdr:spPr>
      </xdr:pic>
      <xdr:sp macro="" textlink="">
        <xdr:nvSpPr>
          <xdr:cNvPr id="9" name="8 CuadroTexto"/>
          <xdr:cNvSpPr txBox="1"/>
        </xdr:nvSpPr>
        <xdr:spPr>
          <a:xfrm>
            <a:off x="1334193" y="202407"/>
            <a:ext cx="13549313" cy="420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PE" sz="1100" b="1">
                <a:solidFill>
                  <a:schemeClr val="accent1">
                    <a:lumMod val="75000"/>
                  </a:schemeClr>
                </a:solidFill>
                <a:latin typeface="DejaVu Sans Condensed" pitchFamily="34" charset="0"/>
                <a:ea typeface="DejaVu Sans Condensed" pitchFamily="34" charset="0"/>
                <a:cs typeface="DejaVu Sans Condensed" pitchFamily="34" charset="0"/>
              </a:rPr>
              <a:t>GOBIERNO</a:t>
            </a:r>
            <a:r>
              <a:rPr lang="es-PE" sz="1100" b="1" baseline="0">
                <a:solidFill>
                  <a:schemeClr val="accent1">
                    <a:lumMod val="75000"/>
                  </a:schemeClr>
                </a:solidFill>
                <a:latin typeface="DejaVu Sans Condensed" pitchFamily="34" charset="0"/>
                <a:ea typeface="DejaVu Sans Condensed" pitchFamily="34" charset="0"/>
                <a:cs typeface="DejaVu Sans Condensed" pitchFamily="34" charset="0"/>
              </a:rPr>
              <a:t> REGIONAL DE CAJAMARCA</a:t>
            </a:r>
            <a:endParaRPr lang="es-PE" sz="1100" b="1">
              <a:solidFill>
                <a:schemeClr val="accent1">
                  <a:lumMod val="75000"/>
                </a:schemeClr>
              </a:solidFill>
              <a:latin typeface="DejaVu Sans Condensed" pitchFamily="34" charset="0"/>
              <a:ea typeface="DejaVu Sans Condensed" pitchFamily="34" charset="0"/>
              <a:cs typeface="DejaVu Sans Condensed" pitchFamily="34" charset="0"/>
            </a:endParaRPr>
          </a:p>
          <a:p>
            <a:pPr algn="ctr"/>
            <a:r>
              <a:rPr lang="es-PE" sz="1100" b="1">
                <a:solidFill>
                  <a:schemeClr val="accent1">
                    <a:lumMod val="75000"/>
                  </a:schemeClr>
                </a:solidFill>
                <a:latin typeface="DejaVu Sans Condensed" pitchFamily="34" charset="0"/>
                <a:ea typeface="DejaVu Sans Condensed" pitchFamily="34" charset="0"/>
                <a:cs typeface="DejaVu Sans Condensed" pitchFamily="34" charset="0"/>
              </a:rPr>
              <a:t>DIRECCIÓN REGIONAL DE SALUD</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showRowColHeaders="0" tabSelected="1" zoomScale="85" zoomScaleNormal="85" workbookViewId="0"/>
  </sheetViews>
  <sheetFormatPr baseColWidth="10" defaultColWidth="9.140625" defaultRowHeight="12.75"/>
  <cols>
    <col min="1" max="1" width="9.140625" style="2"/>
    <col min="2" max="2" width="12.5703125" style="2" customWidth="1"/>
    <col min="3" max="3" width="60.140625" style="2" customWidth="1"/>
    <col min="4" max="4" width="31" style="2" customWidth="1"/>
    <col min="5" max="5" width="26.85546875" style="2" customWidth="1"/>
    <col min="6" max="7" width="20.7109375" style="2" customWidth="1"/>
    <col min="8" max="8" width="9.140625" style="2"/>
    <col min="9" max="9" width="11.5703125" style="2" bestFit="1" customWidth="1"/>
    <col min="10" max="16384" width="9.140625" style="2"/>
  </cols>
  <sheetData>
    <row r="1" spans="1:17" customFormat="1">
      <c r="A1" s="208"/>
      <c r="C1" s="1"/>
      <c r="N1" s="2"/>
      <c r="Q1" s="2"/>
    </row>
    <row r="2" spans="1:17" customFormat="1">
      <c r="N2" s="186" t="s">
        <v>217</v>
      </c>
      <c r="Q2" s="2"/>
    </row>
    <row r="3" spans="1:17" customFormat="1">
      <c r="N3" s="187" t="s">
        <v>216</v>
      </c>
    </row>
    <row r="4" spans="1:17" customFormat="1"/>
    <row r="5" spans="1:17" customFormat="1">
      <c r="C5" s="1"/>
    </row>
    <row r="6" spans="1:17" customFormat="1">
      <c r="A6" s="20"/>
      <c r="B6" s="20"/>
      <c r="C6" s="106"/>
      <c r="D6" s="20"/>
      <c r="E6" s="20"/>
      <c r="F6" s="20"/>
      <c r="G6" s="20"/>
      <c r="H6" s="20"/>
      <c r="I6" s="20"/>
      <c r="J6" s="20"/>
    </row>
    <row r="7" spans="1:17">
      <c r="B7" s="11"/>
      <c r="C7" s="11"/>
      <c r="D7" s="11"/>
      <c r="E7" s="11"/>
      <c r="F7" s="11"/>
      <c r="G7" s="11"/>
      <c r="H7" s="11"/>
      <c r="I7" s="11"/>
      <c r="J7" s="11"/>
      <c r="K7" s="11"/>
      <c r="L7" s="11"/>
      <c r="O7"/>
    </row>
    <row r="8" spans="1:17">
      <c r="B8" s="11"/>
      <c r="C8" s="11"/>
      <c r="D8" s="11"/>
      <c r="E8" s="11"/>
      <c r="F8" s="11"/>
      <c r="G8" s="11"/>
      <c r="H8" s="11"/>
      <c r="I8" s="11"/>
      <c r="J8" s="11"/>
      <c r="K8" s="11"/>
      <c r="L8" s="11"/>
      <c r="O8"/>
    </row>
    <row r="9" spans="1:17">
      <c r="B9" s="11"/>
      <c r="C9" s="11"/>
      <c r="D9" s="10"/>
      <c r="G9" s="4"/>
      <c r="O9"/>
    </row>
    <row r="10" spans="1:17">
      <c r="B10" s="11"/>
      <c r="C10" s="11"/>
      <c r="D10" s="10"/>
      <c r="E10" s="3"/>
      <c r="F10" s="6"/>
      <c r="G10" s="4"/>
      <c r="O10"/>
    </row>
    <row r="11" spans="1:17">
      <c r="B11" s="11"/>
      <c r="C11" s="11"/>
      <c r="D11" s="10"/>
      <c r="E11" s="3"/>
      <c r="F11" s="6"/>
      <c r="G11" s="4"/>
      <c r="O11"/>
    </row>
    <row r="12" spans="1:17">
      <c r="B12" s="5"/>
      <c r="C12" s="11"/>
      <c r="D12" s="5"/>
      <c r="E12" s="3"/>
      <c r="F12" s="6"/>
      <c r="G12" s="4"/>
      <c r="O12"/>
    </row>
    <row r="13" spans="1:17">
      <c r="B13" s="5"/>
      <c r="C13" s="11"/>
      <c r="D13" s="5"/>
      <c r="E13" s="3"/>
      <c r="F13" s="6"/>
      <c r="G13" s="4"/>
      <c r="O13"/>
    </row>
    <row r="14" spans="1:17">
      <c r="B14" s="3"/>
      <c r="C14" s="11"/>
      <c r="D14" s="5"/>
      <c r="E14" s="3"/>
      <c r="F14" s="6"/>
      <c r="G14" s="4"/>
      <c r="O14"/>
    </row>
    <row r="15" spans="1:17">
      <c r="B15" s="3"/>
      <c r="C15" s="11"/>
      <c r="D15" s="5"/>
      <c r="E15" s="3"/>
      <c r="F15" s="6"/>
      <c r="G15" s="4"/>
      <c r="O15"/>
    </row>
    <row r="16" spans="1:17">
      <c r="B16" s="3"/>
      <c r="C16" s="11"/>
      <c r="D16" s="5"/>
      <c r="E16" s="3"/>
      <c r="F16" s="6"/>
      <c r="G16" s="4"/>
      <c r="O16"/>
    </row>
    <row r="17" spans="2:15">
      <c r="B17" s="3"/>
      <c r="C17" s="11"/>
      <c r="D17" s="5"/>
      <c r="E17" s="3"/>
      <c r="F17" s="6"/>
      <c r="G17" s="4"/>
      <c r="O17"/>
    </row>
    <row r="18" spans="2:15">
      <c r="B18" s="3"/>
      <c r="C18" s="11"/>
      <c r="D18" s="5"/>
      <c r="E18" s="3"/>
      <c r="F18" s="6"/>
      <c r="G18" s="4"/>
      <c r="O18"/>
    </row>
    <row r="19" spans="2:15">
      <c r="B19" s="3"/>
      <c r="C19" s="11"/>
      <c r="D19" s="5"/>
      <c r="E19" s="3"/>
      <c r="F19" s="6"/>
      <c r="G19" s="4"/>
    </row>
    <row r="20" spans="2:15" ht="15" customHeight="1">
      <c r="B20" s="3"/>
      <c r="C20" s="11"/>
      <c r="D20" s="5"/>
      <c r="E20" s="7"/>
      <c r="F20" s="7"/>
      <c r="G20" s="4"/>
    </row>
    <row r="21" spans="2:15" ht="15" customHeight="1">
      <c r="B21" s="3"/>
      <c r="C21" s="11"/>
      <c r="D21" s="5"/>
      <c r="E21" s="7"/>
      <c r="F21" s="7"/>
      <c r="G21" s="4"/>
    </row>
    <row r="22" spans="2:15" ht="15" customHeight="1">
      <c r="B22" s="3"/>
      <c r="C22" s="11"/>
      <c r="D22" s="5"/>
      <c r="E22" s="4"/>
      <c r="F22" s="4"/>
      <c r="G22" s="4"/>
    </row>
    <row r="23" spans="2:15" ht="15" customHeight="1">
      <c r="B23" s="3"/>
      <c r="C23" s="11"/>
      <c r="D23" s="18"/>
      <c r="E23" s="4"/>
      <c r="F23" s="4"/>
      <c r="G23" s="4"/>
    </row>
    <row r="24" spans="2:15" ht="15" customHeight="1">
      <c r="B24" s="5"/>
      <c r="C24" s="11"/>
      <c r="D24" s="5"/>
      <c r="E24" s="4"/>
      <c r="F24" s="4"/>
      <c r="G24" s="4"/>
    </row>
    <row r="25" spans="2:15" ht="15" customHeight="1">
      <c r="B25" s="5"/>
      <c r="C25" s="11"/>
      <c r="D25" s="5"/>
      <c r="E25" s="4"/>
      <c r="F25" s="4"/>
      <c r="G25" s="4"/>
    </row>
    <row r="26" spans="2:15" ht="15" customHeight="1">
      <c r="B26" s="5"/>
      <c r="C26" s="11"/>
      <c r="D26" s="5"/>
      <c r="E26" s="4"/>
      <c r="F26" s="4"/>
      <c r="G26" s="4"/>
    </row>
    <row r="27" spans="2:15" ht="15" customHeight="1">
      <c r="B27" s="5"/>
      <c r="C27" s="11"/>
      <c r="D27" s="5"/>
      <c r="E27" s="4"/>
      <c r="F27" s="4"/>
      <c r="G27" s="4"/>
    </row>
    <row r="28" spans="2:15" ht="15" customHeight="1">
      <c r="B28" s="5"/>
      <c r="C28" s="11"/>
      <c r="D28" s="5"/>
      <c r="E28" s="4"/>
      <c r="F28" s="4"/>
      <c r="G28" s="4"/>
    </row>
    <row r="29" spans="2:15" ht="15" customHeight="1">
      <c r="B29" s="5"/>
      <c r="C29" s="11"/>
      <c r="D29" s="5"/>
      <c r="E29" s="4"/>
      <c r="F29" s="4"/>
      <c r="G29" s="4"/>
    </row>
    <row r="30" spans="2:15" ht="15" customHeight="1">
      <c r="B30" s="5"/>
      <c r="C30" s="11"/>
      <c r="D30" s="5"/>
      <c r="E30" s="4"/>
      <c r="F30" s="4"/>
      <c r="G30" s="4"/>
    </row>
    <row r="31" spans="2:15" ht="15" customHeight="1">
      <c r="B31" s="13"/>
      <c r="C31" s="11"/>
      <c r="D31" s="5"/>
      <c r="E31"/>
      <c r="F31" s="4"/>
      <c r="G31" s="4"/>
    </row>
    <row r="32" spans="2:15" ht="15" customHeight="1">
      <c r="B32" s="13"/>
      <c r="C32"/>
      <c r="D32" s="5"/>
      <c r="E32" s="4"/>
      <c r="F32" s="4"/>
      <c r="G32" s="4"/>
    </row>
    <row r="33" spans="2:4" ht="15" customHeight="1">
      <c r="B33" s="13"/>
      <c r="C33" s="11"/>
      <c r="D33" s="5"/>
    </row>
    <row r="34" spans="2:4">
      <c r="B34" s="13"/>
      <c r="C34" s="11"/>
      <c r="D34" s="5"/>
    </row>
    <row r="35" spans="2:4">
      <c r="B35" s="11"/>
      <c r="C35" s="11"/>
      <c r="D35" s="10"/>
    </row>
    <row r="36" spans="2:4">
      <c r="B36" s="11"/>
      <c r="C36" s="11"/>
      <c r="D36" s="10"/>
    </row>
    <row r="37" spans="2:4">
      <c r="B37" s="11"/>
      <c r="C37"/>
      <c r="D37" s="10"/>
    </row>
    <row r="38" spans="2:4">
      <c r="C38" s="11"/>
    </row>
  </sheetData>
  <sheetProtection algorithmName="SHA-512" hashValue="mNQMaLIY9RydWpX4xP4JidKTDBVxvlxdUFA/B0HGosjFhnM3Zm8OEMjn9i6vNnjDFL1xOWPl5EPUwFNzhr0rpQ==" saltValue="iln6EeSAeHUVeXrGE1aqbg==" spinCount="100000" sheet="1" objects="1" scenarios="1"/>
  <pageMargins left="0.75" right="0.75" top="1" bottom="1" header="1" footer="1"/>
  <pageSetup orientation="portrait" horizontalDpi="0" verticalDpi="0"/>
  <headerFooter>
    <oddHeader>&amp;L&amp;C&amp;Z</oddHeader>
    <oddFooter>&amp;L&amp;C&amp;Z</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V48"/>
  <sheetViews>
    <sheetView showGridLines="0" zoomScale="80" zoomScaleNormal="80" workbookViewId="0">
      <pane xSplit="2" ySplit="10" topLeftCell="C11" activePane="bottomRight" state="frozen"/>
      <selection pane="topRight" activeCell="C1" sqref="C1"/>
      <selection pane="bottomLeft" activeCell="A11" sqref="A11"/>
      <selection pane="bottomRight"/>
    </sheetView>
  </sheetViews>
  <sheetFormatPr baseColWidth="10" defaultColWidth="9.140625" defaultRowHeight="12.75"/>
  <cols>
    <col min="1" max="2" width="9.7109375" style="2" customWidth="1"/>
    <col min="3" max="3" width="32.28515625" style="2" customWidth="1"/>
    <col min="4" max="12" width="16.7109375" style="2" customWidth="1"/>
    <col min="13" max="13" width="15.85546875" style="2" customWidth="1"/>
    <col min="14" max="14" width="14.7109375" style="2" customWidth="1"/>
    <col min="15" max="15" width="14.85546875" style="2" customWidth="1"/>
    <col min="16" max="17" width="10.7109375" style="2" customWidth="1"/>
    <col min="18" max="18" width="10.7109375" style="143" customWidth="1"/>
    <col min="19" max="22" width="9.140625" style="143"/>
    <col min="23" max="16384" width="9.140625" style="2"/>
  </cols>
  <sheetData>
    <row r="1" spans="3:22" customFormat="1">
      <c r="C1" s="1"/>
      <c r="R1" s="74"/>
      <c r="S1" s="74"/>
      <c r="T1" s="74"/>
      <c r="U1" s="74"/>
      <c r="V1" s="74"/>
    </row>
    <row r="2" spans="3:22" customFormat="1">
      <c r="R2" s="74"/>
      <c r="S2" s="74"/>
      <c r="T2" s="74"/>
      <c r="U2" s="74"/>
      <c r="V2" s="74"/>
    </row>
    <row r="3" spans="3:22" customFormat="1">
      <c r="R3" s="74"/>
      <c r="S3" s="74"/>
      <c r="T3" s="74"/>
      <c r="U3" s="74"/>
      <c r="V3" s="74"/>
    </row>
    <row r="4" spans="3:22" customFormat="1">
      <c r="R4" s="74"/>
      <c r="S4" s="74"/>
      <c r="T4" s="74"/>
      <c r="U4" s="74"/>
      <c r="V4" s="74"/>
    </row>
    <row r="5" spans="3:22" customFormat="1">
      <c r="C5" s="1"/>
      <c r="R5" s="74"/>
      <c r="S5" s="74"/>
      <c r="T5" s="74"/>
      <c r="U5" s="74"/>
      <c r="V5" s="74"/>
    </row>
    <row r="6" spans="3:22" customFormat="1">
      <c r="C6" s="1"/>
      <c r="R6" s="74"/>
      <c r="S6" s="74"/>
      <c r="T6" s="74"/>
      <c r="U6" s="74"/>
      <c r="V6" s="74"/>
    </row>
    <row r="7" spans="3:22" customFormat="1">
      <c r="C7" s="20"/>
      <c r="D7" s="20"/>
      <c r="E7" s="20"/>
      <c r="F7" s="20"/>
      <c r="G7" s="20"/>
      <c r="H7" s="20"/>
      <c r="I7" s="20"/>
      <c r="J7" s="20"/>
      <c r="K7" s="20"/>
      <c r="L7" s="20"/>
      <c r="M7" s="20"/>
      <c r="N7" s="20"/>
      <c r="O7" s="20"/>
      <c r="P7" s="20"/>
      <c r="R7" s="74"/>
      <c r="S7" s="74"/>
      <c r="T7" s="74"/>
      <c r="U7" s="74"/>
      <c r="V7" s="74"/>
    </row>
    <row r="8" spans="3:22" customFormat="1" ht="20.25" customHeight="1">
      <c r="C8" s="230" t="s">
        <v>224</v>
      </c>
      <c r="D8" s="230"/>
      <c r="E8" s="230"/>
      <c r="F8" s="230"/>
      <c r="G8" s="230"/>
      <c r="H8" s="230"/>
      <c r="I8" s="230"/>
      <c r="J8" s="230"/>
      <c r="K8" s="230"/>
      <c r="L8" s="230"/>
      <c r="M8" s="230"/>
      <c r="N8" s="230"/>
      <c r="O8" s="230"/>
      <c r="P8" s="230"/>
      <c r="R8" s="74"/>
      <c r="S8" s="74"/>
      <c r="T8" s="74"/>
      <c r="U8" s="74"/>
      <c r="V8" s="74"/>
    </row>
    <row r="9" spans="3:22" customFormat="1" ht="12.75" customHeight="1">
      <c r="C9" s="230"/>
      <c r="D9" s="230"/>
      <c r="E9" s="230"/>
      <c r="F9" s="230"/>
      <c r="G9" s="230"/>
      <c r="H9" s="230"/>
      <c r="I9" s="230"/>
      <c r="J9" s="230"/>
      <c r="K9" s="230"/>
      <c r="L9" s="230"/>
      <c r="M9" s="230"/>
      <c r="N9" s="230"/>
      <c r="O9" s="230"/>
      <c r="P9" s="230"/>
      <c r="R9" s="74"/>
      <c r="S9" s="74"/>
      <c r="T9" s="74"/>
      <c r="U9" s="74"/>
      <c r="V9" s="74"/>
    </row>
    <row r="10" spans="3:22" customFormat="1" ht="12.75" customHeight="1">
      <c r="C10" s="230"/>
      <c r="D10" s="230"/>
      <c r="E10" s="230"/>
      <c r="F10" s="230"/>
      <c r="G10" s="230"/>
      <c r="H10" s="230"/>
      <c r="I10" s="230"/>
      <c r="J10" s="230"/>
      <c r="K10" s="230"/>
      <c r="L10" s="230"/>
      <c r="M10" s="230"/>
      <c r="N10" s="230"/>
      <c r="O10" s="230"/>
      <c r="P10" s="230"/>
      <c r="R10" s="74"/>
      <c r="S10" s="74"/>
      <c r="T10" s="74"/>
      <c r="U10" s="74"/>
      <c r="V10" s="74"/>
    </row>
    <row r="11" spans="3:22" customFormat="1" ht="16.5">
      <c r="C11" s="149"/>
      <c r="D11" s="46"/>
      <c r="E11" s="46"/>
      <c r="F11" s="46"/>
      <c r="G11" s="46"/>
      <c r="R11" s="74"/>
      <c r="S11" s="74"/>
      <c r="T11" s="74"/>
      <c r="U11" s="74"/>
      <c r="V11" s="74"/>
    </row>
    <row r="12" spans="3:22" customFormat="1" ht="15.75" customHeight="1">
      <c r="C12" s="231" t="s">
        <v>218</v>
      </c>
      <c r="D12" s="231"/>
      <c r="E12" s="231"/>
      <c r="F12" s="231"/>
      <c r="G12" s="231"/>
      <c r="H12" s="231"/>
      <c r="I12" s="231"/>
      <c r="J12" s="231"/>
      <c r="K12" s="231"/>
      <c r="L12" s="231"/>
      <c r="M12" s="231"/>
      <c r="N12" s="231"/>
      <c r="O12" s="231"/>
      <c r="P12" s="231"/>
      <c r="R12" s="74"/>
      <c r="S12" s="74"/>
      <c r="T12" s="74"/>
      <c r="U12" s="74"/>
      <c r="V12" s="74"/>
    </row>
    <row r="13" spans="3:22" customFormat="1" ht="15.75" customHeight="1">
      <c r="C13" s="231"/>
      <c r="D13" s="231"/>
      <c r="E13" s="231"/>
      <c r="F13" s="231"/>
      <c r="G13" s="231"/>
      <c r="H13" s="231"/>
      <c r="I13" s="231"/>
      <c r="J13" s="231"/>
      <c r="K13" s="231"/>
      <c r="L13" s="231"/>
      <c r="M13" s="231"/>
      <c r="N13" s="231"/>
      <c r="O13" s="231"/>
      <c r="P13" s="231"/>
      <c r="R13" s="74"/>
      <c r="S13" s="74"/>
      <c r="T13" s="74"/>
      <c r="U13" s="74"/>
      <c r="V13" s="74"/>
    </row>
    <row r="14" spans="3:22" customFormat="1" ht="15.75" customHeight="1">
      <c r="C14" s="231"/>
      <c r="D14" s="231"/>
      <c r="E14" s="231"/>
      <c r="F14" s="231"/>
      <c r="G14" s="231"/>
      <c r="H14" s="231"/>
      <c r="I14" s="231"/>
      <c r="J14" s="231"/>
      <c r="K14" s="231"/>
      <c r="L14" s="231"/>
      <c r="M14" s="231"/>
      <c r="N14" s="231"/>
      <c r="O14" s="231"/>
      <c r="P14" s="231"/>
      <c r="R14" s="74"/>
      <c r="S14" s="74"/>
      <c r="T14" s="74"/>
      <c r="U14" s="74"/>
      <c r="V14" s="74"/>
    </row>
    <row r="15" spans="3:22" customFormat="1" ht="15.75" customHeight="1">
      <c r="C15" s="231"/>
      <c r="D15" s="231"/>
      <c r="E15" s="231"/>
      <c r="F15" s="231"/>
      <c r="G15" s="231"/>
      <c r="H15" s="231"/>
      <c r="I15" s="231"/>
      <c r="J15" s="231"/>
      <c r="K15" s="231"/>
      <c r="L15" s="231"/>
      <c r="M15" s="231"/>
      <c r="N15" s="231"/>
      <c r="O15" s="231"/>
      <c r="P15" s="231"/>
      <c r="R15" s="74"/>
      <c r="S15" s="74"/>
      <c r="T15" s="74"/>
      <c r="U15" s="74"/>
      <c r="V15" s="74"/>
    </row>
    <row r="16" spans="3:22" customFormat="1" ht="59.25" customHeight="1">
      <c r="C16" s="231"/>
      <c r="D16" s="231"/>
      <c r="E16" s="231"/>
      <c r="F16" s="231"/>
      <c r="G16" s="231"/>
      <c r="H16" s="231"/>
      <c r="I16" s="231"/>
      <c r="J16" s="231"/>
      <c r="K16" s="231"/>
      <c r="L16" s="231"/>
      <c r="M16" s="231"/>
      <c r="N16" s="231"/>
      <c r="O16" s="231"/>
      <c r="P16" s="231"/>
      <c r="R16" s="74"/>
      <c r="S16" s="74"/>
      <c r="T16" s="74"/>
      <c r="U16" s="74"/>
      <c r="V16" s="74"/>
    </row>
    <row r="17" spans="3:22" customFormat="1" ht="26.25" customHeight="1">
      <c r="C17" s="119"/>
      <c r="D17" s="119"/>
      <c r="E17" s="119"/>
      <c r="F17" s="119"/>
      <c r="G17" s="119"/>
      <c r="H17" s="119"/>
      <c r="I17" s="119"/>
      <c r="J17" s="119"/>
      <c r="K17" s="119"/>
      <c r="L17" s="119"/>
      <c r="M17" s="119"/>
      <c r="N17" s="119"/>
      <c r="O17" s="119"/>
      <c r="P17" s="119"/>
      <c r="R17" s="74"/>
      <c r="S17" s="74"/>
      <c r="T17" s="74"/>
      <c r="U17" s="74"/>
      <c r="V17" s="74"/>
    </row>
    <row r="18" spans="3:22" customFormat="1" ht="26.25" customHeight="1">
      <c r="C18" s="227" t="s">
        <v>225</v>
      </c>
      <c r="D18" s="227"/>
      <c r="E18" s="227"/>
      <c r="F18" s="227"/>
      <c r="G18" s="227"/>
      <c r="H18" s="227"/>
      <c r="I18" s="227"/>
      <c r="J18" s="227"/>
      <c r="K18" s="227"/>
      <c r="L18" s="227"/>
      <c r="M18" s="227"/>
      <c r="N18" s="227"/>
      <c r="O18" s="227"/>
      <c r="P18" s="227"/>
      <c r="R18" s="74"/>
      <c r="S18" s="74"/>
      <c r="T18" s="74"/>
      <c r="U18" s="74"/>
      <c r="V18" s="74"/>
    </row>
    <row r="19" spans="3:22" customFormat="1" ht="26.25" customHeight="1">
      <c r="C19" s="119"/>
      <c r="D19" s="119"/>
      <c r="E19" s="119"/>
      <c r="F19" s="119"/>
      <c r="G19" s="119"/>
      <c r="H19" s="119"/>
      <c r="I19" s="119"/>
      <c r="J19" s="119"/>
      <c r="K19" s="119"/>
      <c r="L19" s="119"/>
      <c r="M19" s="119"/>
      <c r="N19" s="119"/>
      <c r="O19" s="119"/>
      <c r="P19" s="119"/>
      <c r="R19" s="74"/>
      <c r="S19" s="74"/>
      <c r="T19" s="74"/>
      <c r="U19" s="74"/>
      <c r="V19" s="74"/>
    </row>
    <row r="20" spans="3:22" customFormat="1" ht="26.25" customHeight="1">
      <c r="C20" s="119"/>
      <c r="D20" s="119"/>
      <c r="E20" s="119"/>
      <c r="F20" s="119"/>
      <c r="G20" s="119"/>
      <c r="H20" s="119"/>
      <c r="I20" s="119"/>
      <c r="J20" s="119"/>
      <c r="K20" s="119"/>
      <c r="L20" s="119"/>
      <c r="M20" s="119"/>
      <c r="N20" s="119"/>
      <c r="O20" s="119"/>
      <c r="P20" s="119"/>
      <c r="R20" s="74"/>
      <c r="S20" s="74"/>
      <c r="T20" s="74"/>
      <c r="U20" s="74"/>
      <c r="V20" s="74"/>
    </row>
    <row r="21" spans="3:22" customFormat="1" ht="26.25" customHeight="1">
      <c r="C21" s="119"/>
      <c r="D21" s="2"/>
      <c r="E21" s="2" t="s">
        <v>208</v>
      </c>
      <c r="F21" s="2" t="s">
        <v>209</v>
      </c>
      <c r="G21" s="119"/>
      <c r="H21" s="119"/>
      <c r="I21" s="119"/>
      <c r="J21" s="119"/>
      <c r="K21" s="119"/>
      <c r="L21" s="119"/>
      <c r="M21" s="119"/>
      <c r="N21" s="119"/>
      <c r="O21" s="119"/>
      <c r="P21" s="119"/>
      <c r="R21" s="74"/>
      <c r="S21" s="74"/>
      <c r="T21" s="74"/>
      <c r="U21" s="74"/>
      <c r="V21" s="74"/>
    </row>
    <row r="22" spans="3:22" customFormat="1" ht="26.25" customHeight="1">
      <c r="C22" s="119"/>
      <c r="D22" s="182" t="s">
        <v>7</v>
      </c>
      <c r="E22" s="217">
        <v>86.479920000000007</v>
      </c>
      <c r="F22" s="217">
        <v>27.806566</v>
      </c>
      <c r="G22" s="119"/>
      <c r="H22" s="119"/>
      <c r="I22" s="119"/>
      <c r="J22" s="119"/>
      <c r="K22" s="119"/>
      <c r="L22" s="119"/>
      <c r="M22" s="119"/>
      <c r="N22" s="119"/>
      <c r="O22" s="119"/>
      <c r="P22" s="119"/>
      <c r="R22" s="74"/>
      <c r="S22" s="74"/>
      <c r="T22" s="74"/>
      <c r="U22" s="74"/>
      <c r="V22" s="74"/>
    </row>
    <row r="23" spans="3:22" customFormat="1" ht="26.25" customHeight="1">
      <c r="C23" s="119"/>
      <c r="D23" s="182" t="s">
        <v>8</v>
      </c>
      <c r="E23" s="217">
        <v>33.968547999999998</v>
      </c>
      <c r="F23" s="217">
        <v>10.41423</v>
      </c>
      <c r="G23" s="119"/>
      <c r="H23" s="119"/>
      <c r="I23" s="119"/>
      <c r="J23" s="119"/>
      <c r="K23" s="119"/>
      <c r="L23" s="119"/>
      <c r="M23" s="119"/>
      <c r="N23" s="119"/>
      <c r="O23" s="119"/>
      <c r="P23" s="119"/>
      <c r="R23" s="74"/>
      <c r="S23" s="74"/>
      <c r="T23" s="74"/>
      <c r="U23" s="74"/>
      <c r="V23" s="74"/>
    </row>
    <row r="24" spans="3:22" customFormat="1" ht="26.25" customHeight="1">
      <c r="C24" s="119"/>
      <c r="D24" s="182" t="s">
        <v>9</v>
      </c>
      <c r="E24" s="217">
        <v>33.475332999999999</v>
      </c>
      <c r="F24" s="217">
        <v>8.6442110000000003</v>
      </c>
      <c r="G24" s="119"/>
      <c r="H24" s="119"/>
      <c r="I24" s="119"/>
      <c r="J24" s="119"/>
      <c r="K24" s="119"/>
      <c r="L24" s="119"/>
      <c r="M24" s="119"/>
      <c r="N24" s="119"/>
      <c r="O24" s="119"/>
      <c r="P24" s="119"/>
      <c r="R24" s="74"/>
      <c r="S24" s="74"/>
      <c r="T24" s="74"/>
      <c r="U24" s="74"/>
      <c r="V24" s="74"/>
    </row>
    <row r="25" spans="3:22" customFormat="1" ht="26.25" customHeight="1">
      <c r="C25" s="119"/>
      <c r="D25" s="182" t="s">
        <v>11</v>
      </c>
      <c r="E25" s="217">
        <v>31.228936000000001</v>
      </c>
      <c r="F25" s="217">
        <v>23.950026000000001</v>
      </c>
      <c r="G25" s="119"/>
      <c r="H25" s="119"/>
      <c r="I25" s="119"/>
      <c r="J25" s="119"/>
      <c r="K25" s="119"/>
      <c r="L25" s="119"/>
      <c r="M25" s="119"/>
      <c r="N25" s="119"/>
      <c r="O25" s="119"/>
      <c r="P25" s="119"/>
      <c r="R25" s="74"/>
      <c r="S25" s="74"/>
      <c r="T25" s="74"/>
      <c r="U25" s="74"/>
      <c r="V25" s="74"/>
    </row>
    <row r="26" spans="3:22" customFormat="1" ht="26.25" customHeight="1">
      <c r="C26" s="119"/>
      <c r="D26" s="182" t="s">
        <v>10</v>
      </c>
      <c r="E26" s="217">
        <v>30.803878000000001</v>
      </c>
      <c r="F26" s="217">
        <v>10.528133</v>
      </c>
      <c r="G26" s="119"/>
      <c r="H26" s="119"/>
      <c r="I26" s="119"/>
      <c r="J26" s="119"/>
      <c r="K26" s="119"/>
      <c r="L26" s="119"/>
      <c r="M26" s="119"/>
      <c r="N26" s="119"/>
      <c r="O26" s="119"/>
      <c r="P26" s="119"/>
      <c r="R26" s="74"/>
      <c r="S26" s="74"/>
      <c r="T26" s="74"/>
      <c r="U26" s="74"/>
      <c r="V26" s="74"/>
    </row>
    <row r="27" spans="3:22" customFormat="1" ht="26.25" customHeight="1">
      <c r="C27" s="119"/>
      <c r="D27" s="182" t="s">
        <v>105</v>
      </c>
      <c r="E27" s="217">
        <v>18.51155</v>
      </c>
      <c r="F27" s="217">
        <v>6.8862649999999999</v>
      </c>
      <c r="G27" s="119"/>
      <c r="H27" s="119"/>
      <c r="I27" s="119"/>
      <c r="J27" s="119"/>
      <c r="K27" s="119"/>
      <c r="L27" s="119"/>
      <c r="M27" s="119"/>
      <c r="N27" s="119"/>
      <c r="O27" s="119"/>
      <c r="P27" s="119"/>
      <c r="R27" s="74"/>
      <c r="S27" s="74"/>
      <c r="T27" s="74"/>
      <c r="U27" s="74"/>
      <c r="V27" s="74"/>
    </row>
    <row r="28" spans="3:22" customFormat="1" ht="26.25" customHeight="1">
      <c r="C28" s="119"/>
      <c r="D28" s="182" t="s">
        <v>12</v>
      </c>
      <c r="E28" s="217">
        <v>14.608344000000001</v>
      </c>
      <c r="F28" s="217">
        <v>3.753762</v>
      </c>
      <c r="G28" s="119"/>
      <c r="H28" s="119"/>
      <c r="I28" s="119"/>
      <c r="J28" s="119"/>
      <c r="K28" s="119"/>
      <c r="L28" s="119"/>
      <c r="M28" s="119"/>
      <c r="N28" s="119"/>
      <c r="O28" s="119"/>
      <c r="P28" s="119"/>
      <c r="R28" s="74"/>
      <c r="S28" s="74"/>
      <c r="T28" s="74"/>
      <c r="U28" s="74"/>
      <c r="V28" s="74"/>
    </row>
    <row r="29" spans="3:22" customFormat="1" ht="26.25" customHeight="1">
      <c r="C29" s="119"/>
      <c r="D29" s="182" t="s">
        <v>104</v>
      </c>
      <c r="E29" s="217">
        <v>8.2712059999999994</v>
      </c>
      <c r="F29" s="217">
        <v>4.9800230000000001</v>
      </c>
      <c r="G29" s="119"/>
      <c r="H29" s="119"/>
      <c r="I29" s="119"/>
      <c r="J29" s="119"/>
      <c r="K29" s="119"/>
      <c r="L29" s="119"/>
      <c r="M29" s="119"/>
      <c r="N29" s="119"/>
      <c r="O29" s="119"/>
      <c r="P29" s="119"/>
      <c r="R29" s="74"/>
      <c r="S29" s="74"/>
      <c r="T29" s="74"/>
      <c r="U29" s="74"/>
      <c r="V29" s="74"/>
    </row>
    <row r="30" spans="3:22" customFormat="1" ht="26.25" customHeight="1">
      <c r="C30" s="119"/>
      <c r="D30" s="182" t="s">
        <v>204</v>
      </c>
      <c r="E30" s="217">
        <v>5.3680050000000001</v>
      </c>
      <c r="F30" s="217">
        <v>1.604079</v>
      </c>
      <c r="G30" s="119"/>
      <c r="H30" s="119"/>
      <c r="I30" s="119"/>
      <c r="J30" s="119"/>
      <c r="K30" s="119"/>
      <c r="L30" s="119"/>
      <c r="M30" s="119"/>
      <c r="N30" s="119"/>
      <c r="O30" s="119"/>
      <c r="P30" s="119"/>
      <c r="R30" s="74"/>
      <c r="S30" s="74"/>
      <c r="T30" s="74"/>
      <c r="U30" s="74"/>
      <c r="V30" s="74"/>
    </row>
    <row r="31" spans="3:22" customFormat="1" ht="26.25" customHeight="1">
      <c r="C31" s="119"/>
      <c r="D31" s="182" t="s">
        <v>205</v>
      </c>
      <c r="E31" s="217">
        <v>3.2038039999999999</v>
      </c>
      <c r="F31" s="217">
        <v>1.1054809999999999</v>
      </c>
      <c r="G31" s="119"/>
      <c r="H31" s="119"/>
      <c r="I31" s="119"/>
      <c r="J31" s="119"/>
      <c r="K31" s="119"/>
      <c r="L31" s="119"/>
      <c r="M31" s="119"/>
      <c r="N31" s="119"/>
      <c r="O31" s="119"/>
      <c r="P31" s="119"/>
      <c r="R31" s="74"/>
      <c r="S31" s="74"/>
      <c r="T31" s="74"/>
      <c r="U31" s="74"/>
      <c r="V31" s="74"/>
    </row>
    <row r="32" spans="3:22" customFormat="1" ht="26.25" customHeight="1">
      <c r="C32" s="119"/>
      <c r="D32" s="119"/>
      <c r="E32" s="119"/>
      <c r="F32" s="119"/>
      <c r="G32" s="119"/>
      <c r="H32" s="119"/>
      <c r="I32" s="119"/>
      <c r="J32" s="119"/>
      <c r="K32" s="119"/>
      <c r="L32" s="119"/>
      <c r="M32" s="119"/>
      <c r="N32" s="119"/>
      <c r="O32" s="119"/>
      <c r="P32" s="119"/>
      <c r="R32" s="74"/>
      <c r="S32" s="74"/>
      <c r="T32" s="74"/>
      <c r="U32" s="74"/>
      <c r="V32" s="74"/>
    </row>
    <row r="33" spans="3:22" customFormat="1" ht="26.25" customHeight="1">
      <c r="C33" s="119"/>
      <c r="D33" s="119"/>
      <c r="E33" s="119"/>
      <c r="F33" s="119"/>
      <c r="G33" s="119"/>
      <c r="H33" s="119"/>
      <c r="I33" s="119"/>
      <c r="J33" s="119"/>
      <c r="K33" s="119"/>
      <c r="L33" s="119"/>
      <c r="M33" s="119"/>
      <c r="N33" s="119"/>
      <c r="O33" s="119"/>
      <c r="P33" s="119"/>
      <c r="R33" s="74"/>
      <c r="S33" s="74"/>
      <c r="T33" s="74"/>
      <c r="U33" s="74"/>
      <c r="V33" s="74"/>
    </row>
    <row r="34" spans="3:22" customFormat="1" ht="23.25" customHeight="1">
      <c r="C34" s="227" t="s">
        <v>226</v>
      </c>
      <c r="D34" s="227"/>
      <c r="E34" s="227"/>
      <c r="F34" s="227"/>
      <c r="G34" s="227"/>
      <c r="H34" s="227"/>
      <c r="I34" s="227"/>
      <c r="J34" s="227"/>
      <c r="K34" s="227"/>
      <c r="L34" s="227"/>
      <c r="M34" s="227"/>
      <c r="N34" s="227"/>
      <c r="O34" s="227"/>
      <c r="P34" s="227"/>
      <c r="R34" s="74"/>
      <c r="S34" s="76"/>
      <c r="T34" s="74"/>
      <c r="U34" s="74"/>
      <c r="V34" s="74"/>
    </row>
    <row r="35" spans="3:22" customFormat="1" ht="16.5">
      <c r="C35" s="46"/>
      <c r="D35" s="46"/>
      <c r="E35" s="2"/>
      <c r="F35" s="216"/>
      <c r="G35" s="216"/>
      <c r="H35" s="216"/>
      <c r="I35" s="216"/>
      <c r="J35" s="216"/>
      <c r="K35" s="216"/>
      <c r="L35" s="216"/>
      <c r="M35" s="216"/>
      <c r="N35" s="216"/>
      <c r="O35" s="216"/>
      <c r="R35" s="74"/>
      <c r="S35" s="76"/>
      <c r="T35" s="74"/>
      <c r="U35" s="74"/>
      <c r="V35" s="74"/>
    </row>
    <row r="36" spans="3:22" customFormat="1" ht="60">
      <c r="C36" s="46"/>
      <c r="D36" s="46"/>
      <c r="E36" s="218" t="s">
        <v>210</v>
      </c>
      <c r="F36" s="47" t="s">
        <v>7</v>
      </c>
      <c r="G36" s="47" t="s">
        <v>8</v>
      </c>
      <c r="H36" s="47" t="s">
        <v>9</v>
      </c>
      <c r="I36" s="47" t="s">
        <v>10</v>
      </c>
      <c r="J36" s="47" t="s">
        <v>11</v>
      </c>
      <c r="K36" s="47" t="s">
        <v>12</v>
      </c>
      <c r="L36" s="47" t="s">
        <v>104</v>
      </c>
      <c r="M36" s="47" t="s">
        <v>105</v>
      </c>
      <c r="N36" s="47" t="s">
        <v>204</v>
      </c>
      <c r="O36" s="47" t="s">
        <v>205</v>
      </c>
      <c r="P36" s="2"/>
      <c r="R36" s="74"/>
      <c r="S36" s="76"/>
      <c r="T36" s="74"/>
      <c r="U36" s="74"/>
      <c r="V36" s="74"/>
    </row>
    <row r="37" spans="3:22" customFormat="1" ht="15" customHeight="1">
      <c r="C37" s="229" t="s">
        <v>184</v>
      </c>
      <c r="D37" s="152" t="s">
        <v>69</v>
      </c>
      <c r="E37" s="178">
        <v>99672776</v>
      </c>
      <c r="F37" s="81">
        <v>27806566</v>
      </c>
      <c r="G37" s="81">
        <v>10414230</v>
      </c>
      <c r="H37" s="81">
        <v>8644211</v>
      </c>
      <c r="I37" s="81">
        <v>10528133</v>
      </c>
      <c r="J37" s="81">
        <v>23950026</v>
      </c>
      <c r="K37" s="81">
        <v>3753762</v>
      </c>
      <c r="L37" s="81">
        <v>4980023</v>
      </c>
      <c r="M37" s="81">
        <v>6886265</v>
      </c>
      <c r="N37" s="81">
        <v>1604079</v>
      </c>
      <c r="O37" s="81">
        <v>1105481</v>
      </c>
      <c r="P37" s="2"/>
      <c r="R37" s="74"/>
      <c r="S37" s="76"/>
      <c r="T37" s="74"/>
      <c r="U37" s="74"/>
      <c r="V37" s="74"/>
    </row>
    <row r="38" spans="3:22" customFormat="1" ht="15" customHeight="1">
      <c r="C38" s="229"/>
      <c r="D38" s="152" t="s">
        <v>14</v>
      </c>
      <c r="E38" s="178">
        <v>53734854</v>
      </c>
      <c r="F38" s="81">
        <v>12966164</v>
      </c>
      <c r="G38" s="81">
        <v>5648868</v>
      </c>
      <c r="H38" s="81">
        <v>3487473</v>
      </c>
      <c r="I38" s="81">
        <v>6233997</v>
      </c>
      <c r="J38" s="81">
        <v>16777978</v>
      </c>
      <c r="K38" s="81">
        <v>2900105</v>
      </c>
      <c r="L38" s="81">
        <v>2765205</v>
      </c>
      <c r="M38" s="81">
        <v>2632900</v>
      </c>
      <c r="N38" s="81">
        <v>289325</v>
      </c>
      <c r="O38" s="81">
        <v>32839</v>
      </c>
      <c r="P38" s="2"/>
      <c r="R38" s="74"/>
      <c r="S38" s="76"/>
      <c r="T38" s="74"/>
      <c r="U38" s="74"/>
      <c r="V38" s="74"/>
    </row>
    <row r="39" spans="3:22" customFormat="1" ht="15" customHeight="1">
      <c r="C39" s="229"/>
      <c r="D39" s="152" t="s">
        <v>4</v>
      </c>
      <c r="E39" s="179">
        <v>0.53911264596463127</v>
      </c>
      <c r="F39" s="175">
        <v>0.46629999999999999</v>
      </c>
      <c r="G39" s="175">
        <v>0.54239999999999999</v>
      </c>
      <c r="H39" s="175">
        <v>0.40339999999999998</v>
      </c>
      <c r="I39" s="175">
        <v>0.59209999999999996</v>
      </c>
      <c r="J39" s="175">
        <v>0.70050000000000001</v>
      </c>
      <c r="K39" s="175">
        <v>0.77259999999999995</v>
      </c>
      <c r="L39" s="175">
        <v>0.55530000000000002</v>
      </c>
      <c r="M39" s="175">
        <v>0.38229999999999997</v>
      </c>
      <c r="N39" s="175">
        <v>0.1804</v>
      </c>
      <c r="O39" s="175">
        <v>2.9700000000000001E-2</v>
      </c>
      <c r="P39" s="2"/>
      <c r="R39" s="74"/>
      <c r="S39" s="76"/>
      <c r="T39" s="74"/>
      <c r="U39" s="74"/>
      <c r="V39" s="74"/>
    </row>
    <row r="40" spans="3:22" customFormat="1" ht="15" customHeight="1">
      <c r="C40" s="229" t="s">
        <v>73</v>
      </c>
      <c r="D40" s="152" t="s">
        <v>69</v>
      </c>
      <c r="E40" s="178">
        <v>265919524</v>
      </c>
      <c r="F40" s="81">
        <v>86479920</v>
      </c>
      <c r="G40" s="81">
        <v>33968548</v>
      </c>
      <c r="H40" s="81">
        <v>33475333</v>
      </c>
      <c r="I40" s="81">
        <v>30803878</v>
      </c>
      <c r="J40" s="81">
        <v>31228936</v>
      </c>
      <c r="K40" s="81">
        <v>14608344</v>
      </c>
      <c r="L40" s="81">
        <v>8271206</v>
      </c>
      <c r="M40" s="81">
        <v>18511550</v>
      </c>
      <c r="N40" s="81">
        <v>5368005</v>
      </c>
      <c r="O40" s="81">
        <v>3203804</v>
      </c>
      <c r="P40" s="2"/>
      <c r="R40" s="74"/>
      <c r="S40" s="76"/>
      <c r="T40" s="74"/>
      <c r="U40" s="74"/>
      <c r="V40" s="74"/>
    </row>
    <row r="41" spans="3:22" customFormat="1" ht="15" customHeight="1">
      <c r="C41" s="229"/>
      <c r="D41" s="152" t="s">
        <v>14</v>
      </c>
      <c r="E41" s="178">
        <v>183978033</v>
      </c>
      <c r="F41" s="81">
        <v>57842277</v>
      </c>
      <c r="G41" s="81">
        <v>26106115</v>
      </c>
      <c r="H41" s="81">
        <v>23188654</v>
      </c>
      <c r="I41" s="81">
        <v>20812562</v>
      </c>
      <c r="J41" s="81">
        <v>22376891</v>
      </c>
      <c r="K41" s="81">
        <v>10305331</v>
      </c>
      <c r="L41" s="81">
        <v>6573500</v>
      </c>
      <c r="M41" s="81">
        <v>12770301</v>
      </c>
      <c r="N41" s="81">
        <v>2476789</v>
      </c>
      <c r="O41" s="81">
        <v>1525613</v>
      </c>
      <c r="P41" s="2"/>
      <c r="R41" s="74"/>
      <c r="S41" s="76"/>
      <c r="T41" s="74"/>
      <c r="U41" s="74"/>
      <c r="V41" s="74"/>
    </row>
    <row r="42" spans="3:22" customFormat="1" ht="15" customHeight="1">
      <c r="C42" s="229"/>
      <c r="D42" s="152" t="s">
        <v>4</v>
      </c>
      <c r="E42" s="179">
        <v>0.69185605566893238</v>
      </c>
      <c r="F42" s="175">
        <v>0.66890000000000005</v>
      </c>
      <c r="G42" s="175">
        <v>0.76849999999999996</v>
      </c>
      <c r="H42" s="175">
        <v>0.69269999999999998</v>
      </c>
      <c r="I42" s="175">
        <v>0.67559999999999998</v>
      </c>
      <c r="J42" s="175">
        <v>0.71650000000000003</v>
      </c>
      <c r="K42" s="175">
        <v>0.70540000000000003</v>
      </c>
      <c r="L42" s="175">
        <v>0.79469999999999996</v>
      </c>
      <c r="M42" s="175">
        <v>0.68989999999999996</v>
      </c>
      <c r="N42" s="175">
        <v>0.46139999999999998</v>
      </c>
      <c r="O42" s="175">
        <v>0.47620000000000001</v>
      </c>
      <c r="P42" s="2"/>
      <c r="R42" s="74"/>
      <c r="S42" s="76"/>
      <c r="T42" s="74"/>
      <c r="U42" s="74"/>
      <c r="V42" s="74"/>
    </row>
    <row r="43" spans="3:22" ht="15" customHeight="1">
      <c r="C43" s="228" t="s">
        <v>210</v>
      </c>
      <c r="D43" s="152" t="s">
        <v>69</v>
      </c>
      <c r="E43" s="180">
        <v>365592300</v>
      </c>
      <c r="F43" s="176">
        <v>114286486</v>
      </c>
      <c r="G43" s="176">
        <v>44382778</v>
      </c>
      <c r="H43" s="176">
        <v>42119544</v>
      </c>
      <c r="I43" s="176">
        <v>41332011</v>
      </c>
      <c r="J43" s="176">
        <v>55178962</v>
      </c>
      <c r="K43" s="176">
        <v>18362106</v>
      </c>
      <c r="L43" s="176">
        <v>13251229</v>
      </c>
      <c r="M43" s="176">
        <v>25397815</v>
      </c>
      <c r="N43" s="176">
        <v>6972084</v>
      </c>
      <c r="O43" s="176">
        <v>4309285</v>
      </c>
    </row>
    <row r="44" spans="3:22" ht="15" customHeight="1">
      <c r="C44" s="228"/>
      <c r="D44" s="152" t="s">
        <v>14</v>
      </c>
      <c r="E44" s="180">
        <v>237712887</v>
      </c>
      <c r="F44" s="176">
        <v>70808441</v>
      </c>
      <c r="G44" s="176">
        <v>31754983</v>
      </c>
      <c r="H44" s="176">
        <v>26676127</v>
      </c>
      <c r="I44" s="176">
        <v>27046559</v>
      </c>
      <c r="J44" s="176">
        <v>39154869</v>
      </c>
      <c r="K44" s="176">
        <v>13205436</v>
      </c>
      <c r="L44" s="176">
        <v>9338705</v>
      </c>
      <c r="M44" s="176">
        <v>15403201</v>
      </c>
      <c r="N44" s="176">
        <v>2766114</v>
      </c>
      <c r="O44" s="176">
        <v>1558452</v>
      </c>
    </row>
    <row r="45" spans="3:22" ht="15" customHeight="1">
      <c r="C45" s="228"/>
      <c r="D45" s="152" t="s">
        <v>4</v>
      </c>
      <c r="E45" s="181">
        <v>0.65021305700366228</v>
      </c>
      <c r="F45" s="177">
        <v>0.61956967510576888</v>
      </c>
      <c r="G45" s="177">
        <v>0.71547984220365834</v>
      </c>
      <c r="H45" s="177">
        <v>0.63334320523508036</v>
      </c>
      <c r="I45" s="177">
        <v>0.65437316853515792</v>
      </c>
      <c r="J45" s="177">
        <v>0.70959778112534988</v>
      </c>
      <c r="K45" s="177">
        <v>0.71916783401642492</v>
      </c>
      <c r="L45" s="177">
        <v>0.70474255633194471</v>
      </c>
      <c r="M45" s="177">
        <v>0.60647740760376434</v>
      </c>
      <c r="N45" s="177">
        <v>0.39674134735037614</v>
      </c>
      <c r="O45" s="177">
        <v>0.36164978644949219</v>
      </c>
    </row>
    <row r="46" spans="3:22">
      <c r="F46" s="226"/>
      <c r="G46" s="226"/>
      <c r="H46" s="226"/>
      <c r="I46" s="226"/>
      <c r="J46" s="226"/>
      <c r="K46" s="226"/>
      <c r="L46" s="226"/>
      <c r="M46" s="226"/>
      <c r="N46" s="226"/>
      <c r="O46" s="226"/>
    </row>
    <row r="48" spans="3:22">
      <c r="C48" s="83" t="s">
        <v>216</v>
      </c>
    </row>
  </sheetData>
  <sortState ref="D22:F31">
    <sortCondition descending="1" ref="E22:E31"/>
  </sortState>
  <mergeCells count="7">
    <mergeCell ref="C18:P18"/>
    <mergeCell ref="C43:C45"/>
    <mergeCell ref="C40:C42"/>
    <mergeCell ref="C37:C39"/>
    <mergeCell ref="C8:P10"/>
    <mergeCell ref="C12:P16"/>
    <mergeCell ref="C34:P3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C1:AN117"/>
  <sheetViews>
    <sheetView showGridLines="0" zoomScale="80" zoomScaleNormal="80" workbookViewId="0">
      <pane xSplit="2" ySplit="6" topLeftCell="C7" activePane="bottomRight" state="frozen"/>
      <selection pane="topRight" activeCell="C1" sqref="C1"/>
      <selection pane="bottomLeft" activeCell="A7" sqref="A7"/>
      <selection pane="bottomRight" activeCell="A9" sqref="A9"/>
    </sheetView>
  </sheetViews>
  <sheetFormatPr baseColWidth="10" defaultColWidth="9.140625" defaultRowHeight="12.75"/>
  <cols>
    <col min="1" max="2" width="9.7109375" style="2" customWidth="1"/>
    <col min="3" max="3" width="36.5703125" style="2" customWidth="1"/>
    <col min="4" max="14" width="16.7109375" style="2" customWidth="1"/>
    <col min="15" max="15" width="15.85546875" style="2" customWidth="1"/>
    <col min="16" max="17" width="10.7109375" style="2" customWidth="1"/>
    <col min="18" max="27" width="10.7109375" style="143" customWidth="1"/>
    <col min="28" max="31" width="9.140625" style="143"/>
    <col min="32" max="32" width="9.140625" style="10"/>
    <col min="33" max="33" width="12" style="10" bestFit="1" customWidth="1"/>
    <col min="34" max="34" width="11" style="10" bestFit="1" customWidth="1"/>
    <col min="35" max="35" width="10.42578125" style="10" bestFit="1" customWidth="1"/>
    <col min="36" max="40" width="9.140625" style="143"/>
    <col min="41" max="16384" width="9.140625" style="2"/>
  </cols>
  <sheetData>
    <row r="1" spans="3:40" customFormat="1">
      <c r="C1" s="1"/>
      <c r="R1" s="74"/>
      <c r="S1" s="74"/>
      <c r="T1" s="74"/>
      <c r="U1" s="74"/>
      <c r="V1" s="74"/>
      <c r="W1" s="74"/>
      <c r="X1" s="74"/>
      <c r="Y1" s="74"/>
      <c r="Z1" s="74"/>
      <c r="AA1" s="74"/>
      <c r="AB1" s="74"/>
      <c r="AC1" s="74"/>
      <c r="AD1" s="74"/>
      <c r="AE1" s="74"/>
      <c r="AF1" s="113"/>
      <c r="AG1" s="113"/>
      <c r="AH1" s="113"/>
      <c r="AI1" s="113"/>
      <c r="AJ1" s="74"/>
      <c r="AK1" s="74"/>
      <c r="AL1" s="74"/>
      <c r="AM1" s="74"/>
      <c r="AN1" s="74"/>
    </row>
    <row r="2" spans="3:40" customFormat="1">
      <c r="R2" s="74"/>
      <c r="S2" s="74"/>
      <c r="T2" s="74"/>
      <c r="U2" s="74"/>
      <c r="V2" s="74"/>
      <c r="W2" s="74"/>
      <c r="X2" s="74"/>
      <c r="Y2" s="74"/>
      <c r="Z2" s="74"/>
      <c r="AA2" s="74"/>
      <c r="AB2" s="74"/>
      <c r="AC2" s="74"/>
      <c r="AD2" s="74"/>
      <c r="AE2" s="74"/>
      <c r="AF2" s="113"/>
      <c r="AG2" s="113"/>
      <c r="AH2" s="113"/>
      <c r="AI2" s="113"/>
      <c r="AJ2" s="74"/>
      <c r="AK2" s="74"/>
      <c r="AL2" s="74"/>
      <c r="AM2" s="74"/>
      <c r="AN2" s="74"/>
    </row>
    <row r="3" spans="3:40" customFormat="1">
      <c r="R3" s="74"/>
      <c r="S3" s="74"/>
      <c r="T3" s="74"/>
      <c r="U3" s="74"/>
      <c r="V3" s="74"/>
      <c r="W3" s="74"/>
      <c r="X3" s="74"/>
      <c r="Y3" s="74"/>
      <c r="Z3" s="74"/>
      <c r="AA3" s="74"/>
      <c r="AB3" s="74"/>
      <c r="AC3" s="74"/>
      <c r="AD3" s="74"/>
      <c r="AE3" s="74"/>
      <c r="AF3" s="113"/>
      <c r="AG3" s="113"/>
      <c r="AH3" s="113"/>
      <c r="AI3" s="113"/>
      <c r="AJ3" s="74"/>
      <c r="AK3" s="74"/>
      <c r="AL3" s="74"/>
      <c r="AM3" s="74"/>
      <c r="AN3" s="74"/>
    </row>
    <row r="4" spans="3:40" customFormat="1">
      <c r="R4" s="74"/>
      <c r="S4" s="74"/>
      <c r="T4" s="74"/>
      <c r="U4" s="74"/>
      <c r="V4" s="74"/>
      <c r="W4" s="74"/>
      <c r="X4" s="74"/>
      <c r="Y4" s="74"/>
      <c r="Z4" s="74"/>
      <c r="AA4" s="74"/>
      <c r="AB4" s="74"/>
      <c r="AC4" s="74"/>
      <c r="AD4" s="74"/>
      <c r="AE4" s="74"/>
      <c r="AF4" s="113"/>
      <c r="AG4" s="113"/>
      <c r="AH4" s="113"/>
      <c r="AI4" s="113"/>
      <c r="AJ4" s="74"/>
      <c r="AK4" s="74"/>
      <c r="AL4" s="74"/>
      <c r="AM4" s="74"/>
      <c r="AN4" s="74"/>
    </row>
    <row r="5" spans="3:40" customFormat="1">
      <c r="C5" s="1"/>
      <c r="R5" s="74"/>
      <c r="S5" s="74"/>
      <c r="T5" s="74"/>
      <c r="U5" s="74"/>
      <c r="V5" s="74"/>
      <c r="W5" s="74"/>
      <c r="X5" s="74"/>
      <c r="Y5" s="74"/>
      <c r="Z5" s="74"/>
      <c r="AA5" s="74"/>
      <c r="AB5" s="74"/>
      <c r="AC5" s="74"/>
      <c r="AD5" s="74"/>
      <c r="AE5" s="74"/>
      <c r="AF5" s="113"/>
      <c r="AG5" s="113"/>
      <c r="AH5" s="113"/>
      <c r="AI5" s="113"/>
      <c r="AJ5" s="74"/>
      <c r="AK5" s="74"/>
      <c r="AL5" s="74"/>
      <c r="AM5" s="74"/>
      <c r="AN5" s="74"/>
    </row>
    <row r="6" spans="3:40" customFormat="1">
      <c r="C6" s="1"/>
      <c r="R6" s="74"/>
      <c r="S6" s="74"/>
      <c r="T6" s="74"/>
      <c r="U6" s="74"/>
      <c r="V6" s="74"/>
      <c r="W6" s="74"/>
      <c r="X6" s="74"/>
      <c r="Y6" s="74"/>
      <c r="Z6" s="74"/>
      <c r="AA6" s="74"/>
      <c r="AB6" s="74"/>
      <c r="AC6" s="74"/>
      <c r="AD6" s="74"/>
      <c r="AE6" s="74"/>
      <c r="AF6" s="113"/>
      <c r="AG6" s="113"/>
      <c r="AH6" s="113"/>
      <c r="AI6" s="113"/>
      <c r="AJ6" s="74"/>
      <c r="AK6" s="74"/>
      <c r="AL6" s="74"/>
      <c r="AM6" s="74"/>
      <c r="AN6" s="74"/>
    </row>
    <row r="7" spans="3:40" customFormat="1">
      <c r="C7" s="20"/>
      <c r="D7" s="20"/>
      <c r="E7" s="20"/>
      <c r="F7" s="20"/>
      <c r="G7" s="20"/>
      <c r="H7" s="20"/>
      <c r="I7" s="20"/>
      <c r="J7" s="20"/>
      <c r="K7" s="20"/>
      <c r="L7" s="20"/>
      <c r="M7" s="20"/>
      <c r="N7" s="20"/>
      <c r="O7" s="20"/>
      <c r="P7" s="20"/>
      <c r="R7" s="74"/>
      <c r="S7" s="74"/>
      <c r="T7" s="74"/>
      <c r="U7" s="74"/>
      <c r="V7" s="74"/>
      <c r="W7" s="74"/>
      <c r="X7" s="74"/>
      <c r="Y7" s="74"/>
      <c r="Z7" s="74"/>
      <c r="AA7" s="74"/>
      <c r="AB7" s="74"/>
      <c r="AC7" s="74"/>
      <c r="AD7" s="74"/>
      <c r="AE7" s="74"/>
      <c r="AF7" s="113"/>
      <c r="AG7" s="113"/>
      <c r="AH7" s="113"/>
      <c r="AI7" s="113"/>
      <c r="AJ7" s="74"/>
      <c r="AK7" s="74"/>
      <c r="AL7" s="74"/>
      <c r="AM7" s="74"/>
      <c r="AN7" s="74"/>
    </row>
    <row r="8" spans="3:40" customFormat="1" ht="20.25" customHeight="1">
      <c r="C8" s="230" t="s">
        <v>227</v>
      </c>
      <c r="D8" s="230"/>
      <c r="E8" s="230"/>
      <c r="F8" s="230"/>
      <c r="G8" s="230"/>
      <c r="H8" s="230"/>
      <c r="I8" s="230"/>
      <c r="J8" s="230"/>
      <c r="K8" s="230"/>
      <c r="L8" s="230"/>
      <c r="M8" s="230"/>
      <c r="N8" s="230"/>
      <c r="O8" s="230"/>
      <c r="P8" s="230"/>
      <c r="R8" s="74"/>
      <c r="S8" s="74"/>
      <c r="T8" s="74"/>
      <c r="U8" s="74"/>
      <c r="V8" s="74"/>
      <c r="W8" s="74"/>
      <c r="X8" s="74"/>
      <c r="Y8" s="74"/>
      <c r="Z8" s="74"/>
      <c r="AA8" s="74"/>
      <c r="AB8" s="74"/>
      <c r="AC8" s="74"/>
      <c r="AD8" s="74"/>
      <c r="AE8" s="74"/>
      <c r="AF8" s="113"/>
      <c r="AG8" s="113"/>
      <c r="AH8" s="113"/>
      <c r="AI8" s="113"/>
      <c r="AJ8" s="74"/>
      <c r="AK8" s="74"/>
      <c r="AL8" s="74"/>
      <c r="AM8" s="74"/>
      <c r="AN8" s="74"/>
    </row>
    <row r="9" spans="3:40" customFormat="1" ht="12.75" customHeight="1">
      <c r="C9" s="230"/>
      <c r="D9" s="230"/>
      <c r="E9" s="230"/>
      <c r="F9" s="230"/>
      <c r="G9" s="230"/>
      <c r="H9" s="230"/>
      <c r="I9" s="230"/>
      <c r="J9" s="230"/>
      <c r="K9" s="230"/>
      <c r="L9" s="230"/>
      <c r="M9" s="230"/>
      <c r="N9" s="230"/>
      <c r="O9" s="230"/>
      <c r="P9" s="230"/>
      <c r="R9" s="74"/>
      <c r="S9" s="74"/>
      <c r="T9" s="74"/>
      <c r="U9" s="74"/>
      <c r="V9" s="74"/>
      <c r="W9" s="74"/>
      <c r="X9" s="74"/>
      <c r="Y9" s="74"/>
      <c r="Z9" s="74"/>
      <c r="AA9" s="74"/>
      <c r="AB9" s="74"/>
      <c r="AC9" s="74"/>
      <c r="AD9" s="74"/>
      <c r="AE9" s="74"/>
      <c r="AF9" s="113"/>
      <c r="AG9" s="113"/>
      <c r="AH9" s="113"/>
      <c r="AI9" s="113"/>
      <c r="AJ9" s="74"/>
      <c r="AK9" s="74"/>
      <c r="AL9" s="74"/>
      <c r="AM9" s="74"/>
      <c r="AN9" s="74"/>
    </row>
    <row r="10" spans="3:40" customFormat="1" ht="12.75" customHeight="1">
      <c r="C10" s="230"/>
      <c r="D10" s="230"/>
      <c r="E10" s="230"/>
      <c r="F10" s="230"/>
      <c r="G10" s="230"/>
      <c r="H10" s="230"/>
      <c r="I10" s="230"/>
      <c r="J10" s="230"/>
      <c r="K10" s="230"/>
      <c r="L10" s="230"/>
      <c r="M10" s="230"/>
      <c r="N10" s="230"/>
      <c r="O10" s="230"/>
      <c r="P10" s="230"/>
      <c r="R10" s="74"/>
      <c r="S10" s="74"/>
      <c r="T10" s="74"/>
      <c r="U10" s="74"/>
      <c r="V10" s="74"/>
      <c r="W10" s="74"/>
      <c r="X10" s="74"/>
      <c r="Y10" s="74"/>
      <c r="Z10" s="74"/>
      <c r="AA10" s="74"/>
      <c r="AB10" s="74"/>
      <c r="AC10" s="74"/>
      <c r="AD10" s="74"/>
      <c r="AE10" s="74"/>
      <c r="AF10" s="113"/>
      <c r="AG10" s="113"/>
      <c r="AH10" s="113"/>
      <c r="AI10" s="113"/>
      <c r="AJ10" s="74"/>
      <c r="AK10" s="74"/>
      <c r="AL10" s="74"/>
      <c r="AM10" s="74"/>
      <c r="AN10" s="74"/>
    </row>
    <row r="11" spans="3:40" customFormat="1" ht="16.5">
      <c r="C11" s="21"/>
      <c r="D11" s="21"/>
      <c r="E11" s="21"/>
      <c r="F11" s="21"/>
      <c r="G11" s="21"/>
      <c r="R11" s="74"/>
      <c r="S11" s="74"/>
      <c r="T11" s="74"/>
      <c r="U11" s="74"/>
      <c r="V11" s="74"/>
      <c r="W11" s="74"/>
      <c r="X11" s="74"/>
      <c r="Y11" s="74"/>
      <c r="Z11" s="74"/>
      <c r="AA11" s="74"/>
      <c r="AB11" s="74"/>
      <c r="AC11" s="74"/>
      <c r="AD11" s="74"/>
      <c r="AE11" s="74"/>
      <c r="AF11" s="113"/>
      <c r="AG11" s="113"/>
      <c r="AH11" s="113"/>
      <c r="AI11" s="113"/>
      <c r="AJ11" s="74"/>
      <c r="AK11" s="74"/>
      <c r="AL11" s="74"/>
      <c r="AM11" s="74"/>
      <c r="AN11" s="74"/>
    </row>
    <row r="12" spans="3:40" customFormat="1" ht="16.5">
      <c r="C12" s="46"/>
      <c r="D12" s="46"/>
      <c r="E12" s="46"/>
      <c r="F12" s="46"/>
      <c r="G12" s="46"/>
      <c r="R12" s="74"/>
      <c r="S12" s="74"/>
      <c r="T12" s="74"/>
      <c r="U12" s="74"/>
      <c r="V12" s="74"/>
      <c r="W12" s="74"/>
      <c r="X12" s="74"/>
      <c r="Y12" s="74"/>
      <c r="Z12" s="74"/>
      <c r="AA12" s="74"/>
      <c r="AB12" s="74"/>
      <c r="AC12" s="74"/>
      <c r="AD12" s="74"/>
      <c r="AE12" s="74"/>
      <c r="AF12" s="113"/>
      <c r="AG12" s="113"/>
      <c r="AH12" s="113"/>
      <c r="AI12" s="113"/>
      <c r="AJ12" s="74"/>
      <c r="AK12" s="74"/>
      <c r="AL12" s="74"/>
      <c r="AM12" s="74"/>
      <c r="AN12" s="74"/>
    </row>
    <row r="13" spans="3:40" customFormat="1" ht="15.75" customHeight="1">
      <c r="C13" s="231" t="s">
        <v>219</v>
      </c>
      <c r="D13" s="231"/>
      <c r="E13" s="231"/>
      <c r="F13" s="231"/>
      <c r="G13" s="231"/>
      <c r="H13" s="231"/>
      <c r="I13" s="231"/>
      <c r="J13" s="231"/>
      <c r="K13" s="231"/>
      <c r="L13" s="231"/>
      <c r="M13" s="231"/>
      <c r="N13" s="231"/>
      <c r="O13" s="231"/>
      <c r="P13" s="231"/>
      <c r="R13" s="74"/>
      <c r="S13" s="74"/>
      <c r="T13" s="74"/>
      <c r="U13" s="74"/>
      <c r="V13" s="74"/>
      <c r="W13" s="74"/>
      <c r="X13" s="74"/>
      <c r="Y13" s="74"/>
      <c r="Z13" s="74"/>
      <c r="AA13" s="74"/>
      <c r="AB13" s="74"/>
      <c r="AC13" s="74"/>
      <c r="AD13" s="74"/>
      <c r="AE13" s="74"/>
      <c r="AF13" s="113"/>
      <c r="AG13" s="113"/>
      <c r="AH13" s="113"/>
      <c r="AI13" s="113"/>
      <c r="AJ13" s="74"/>
      <c r="AK13" s="74"/>
      <c r="AL13" s="74"/>
      <c r="AM13" s="74"/>
      <c r="AN13" s="74"/>
    </row>
    <row r="14" spans="3:40" customFormat="1" ht="15.75" customHeight="1">
      <c r="C14" s="231"/>
      <c r="D14" s="231"/>
      <c r="E14" s="231"/>
      <c r="F14" s="231"/>
      <c r="G14" s="231"/>
      <c r="H14" s="231"/>
      <c r="I14" s="231"/>
      <c r="J14" s="231"/>
      <c r="K14" s="231"/>
      <c r="L14" s="231"/>
      <c r="M14" s="231"/>
      <c r="N14" s="231"/>
      <c r="O14" s="231"/>
      <c r="P14" s="231"/>
      <c r="R14" s="74"/>
      <c r="S14" s="74"/>
      <c r="T14" s="74"/>
      <c r="U14" s="74"/>
      <c r="V14" s="74"/>
      <c r="W14" s="74"/>
      <c r="X14" s="74"/>
      <c r="Y14" s="74"/>
      <c r="Z14" s="74"/>
      <c r="AA14" s="74"/>
      <c r="AB14" s="74"/>
      <c r="AC14" s="74"/>
      <c r="AD14" s="74"/>
      <c r="AE14" s="74"/>
      <c r="AF14" s="113"/>
      <c r="AG14" s="113"/>
      <c r="AH14" s="113"/>
      <c r="AI14" s="113"/>
      <c r="AJ14" s="74"/>
      <c r="AK14" s="74"/>
      <c r="AL14" s="74"/>
      <c r="AM14" s="74"/>
      <c r="AN14" s="74"/>
    </row>
    <row r="15" spans="3:40" customFormat="1" ht="15.75" customHeight="1">
      <c r="C15" s="231"/>
      <c r="D15" s="231"/>
      <c r="E15" s="231"/>
      <c r="F15" s="231"/>
      <c r="G15" s="231"/>
      <c r="H15" s="231"/>
      <c r="I15" s="231"/>
      <c r="J15" s="231"/>
      <c r="K15" s="231"/>
      <c r="L15" s="231"/>
      <c r="M15" s="231"/>
      <c r="N15" s="231"/>
      <c r="O15" s="231"/>
      <c r="P15" s="231"/>
      <c r="R15" s="74"/>
      <c r="S15" s="74"/>
      <c r="T15" s="74"/>
      <c r="U15" s="74"/>
      <c r="V15" s="74"/>
      <c r="W15" s="74"/>
      <c r="X15" s="74"/>
      <c r="Y15" s="74"/>
      <c r="Z15" s="74"/>
      <c r="AA15" s="74"/>
      <c r="AB15" s="74"/>
      <c r="AC15" s="74"/>
      <c r="AD15" s="74"/>
      <c r="AE15" s="74"/>
      <c r="AF15" s="113"/>
      <c r="AG15" s="113"/>
      <c r="AH15" s="113"/>
      <c r="AI15" s="113"/>
      <c r="AJ15" s="74"/>
      <c r="AK15" s="74"/>
      <c r="AL15" s="74"/>
      <c r="AM15" s="74"/>
      <c r="AN15" s="74"/>
    </row>
    <row r="16" spans="3:40" customFormat="1" ht="15.75" customHeight="1">
      <c r="C16" s="231"/>
      <c r="D16" s="231"/>
      <c r="E16" s="231"/>
      <c r="F16" s="231"/>
      <c r="G16" s="231"/>
      <c r="H16" s="231"/>
      <c r="I16" s="231"/>
      <c r="J16" s="231"/>
      <c r="K16" s="231"/>
      <c r="L16" s="231"/>
      <c r="M16" s="231"/>
      <c r="N16" s="231"/>
      <c r="O16" s="231"/>
      <c r="P16" s="231"/>
      <c r="R16" s="74"/>
      <c r="S16" s="74"/>
      <c r="T16" s="74"/>
      <c r="U16" s="74"/>
      <c r="V16" s="74"/>
      <c r="W16" s="74"/>
      <c r="X16" s="74"/>
      <c r="Y16" s="74"/>
      <c r="Z16" s="74"/>
      <c r="AA16" s="74"/>
      <c r="AB16" s="74"/>
      <c r="AC16" s="74"/>
      <c r="AD16" s="74"/>
      <c r="AE16" s="74"/>
      <c r="AF16" s="113"/>
      <c r="AG16" s="113"/>
      <c r="AH16" s="113"/>
      <c r="AI16" s="113"/>
      <c r="AJ16" s="74"/>
      <c r="AK16" s="74"/>
      <c r="AL16" s="74"/>
      <c r="AM16" s="74"/>
      <c r="AN16" s="74"/>
    </row>
    <row r="17" spans="3:40" customFormat="1" ht="26.25" customHeight="1">
      <c r="C17" s="231"/>
      <c r="D17" s="231"/>
      <c r="E17" s="231"/>
      <c r="F17" s="231"/>
      <c r="G17" s="231"/>
      <c r="H17" s="231"/>
      <c r="I17" s="231"/>
      <c r="J17" s="231"/>
      <c r="K17" s="231"/>
      <c r="L17" s="231"/>
      <c r="M17" s="231"/>
      <c r="N17" s="231"/>
      <c r="O17" s="231"/>
      <c r="P17" s="231"/>
      <c r="R17" s="74"/>
      <c r="S17" s="74"/>
      <c r="T17" s="74"/>
      <c r="U17" s="74"/>
      <c r="V17" s="74"/>
      <c r="W17" s="74"/>
      <c r="X17" s="74"/>
      <c r="Y17" s="74"/>
      <c r="Z17" s="74"/>
      <c r="AA17" s="74"/>
      <c r="AB17" s="74"/>
      <c r="AC17" s="74"/>
      <c r="AD17" s="74"/>
      <c r="AE17" s="74"/>
      <c r="AF17" s="113"/>
      <c r="AG17" s="113"/>
      <c r="AH17" s="113"/>
      <c r="AI17" s="113"/>
      <c r="AJ17" s="74"/>
      <c r="AK17" s="74"/>
      <c r="AL17" s="74"/>
      <c r="AM17" s="74"/>
      <c r="AN17" s="74"/>
    </row>
    <row r="18" spans="3:40" customFormat="1" ht="26.25" customHeight="1">
      <c r="C18" s="119"/>
      <c r="D18" s="119"/>
      <c r="E18" s="119"/>
      <c r="F18" s="119"/>
      <c r="G18" s="119"/>
      <c r="H18" s="119"/>
      <c r="I18" s="119"/>
      <c r="J18" s="119"/>
      <c r="K18" s="119"/>
      <c r="L18" s="119"/>
      <c r="M18" s="119"/>
      <c r="N18" s="119"/>
      <c r="O18" s="119"/>
      <c r="P18" s="119"/>
      <c r="R18" s="74"/>
      <c r="S18" s="74"/>
      <c r="T18" s="74"/>
      <c r="U18" s="74"/>
      <c r="V18" s="74"/>
      <c r="W18" s="74"/>
      <c r="X18" s="74"/>
      <c r="Y18" s="74"/>
      <c r="Z18" s="74"/>
      <c r="AA18" s="74"/>
      <c r="AB18" s="74"/>
      <c r="AC18" s="74"/>
      <c r="AD18" s="74"/>
      <c r="AE18" s="74"/>
      <c r="AF18" s="113"/>
      <c r="AG18" s="113"/>
      <c r="AH18" s="113"/>
      <c r="AI18" s="113"/>
      <c r="AJ18" s="74"/>
      <c r="AK18" s="74"/>
      <c r="AL18" s="74"/>
      <c r="AM18" s="74"/>
      <c r="AN18" s="74"/>
    </row>
    <row r="19" spans="3:40" customFormat="1" ht="26.25" customHeight="1">
      <c r="C19" s="227" t="s">
        <v>228</v>
      </c>
      <c r="D19" s="227"/>
      <c r="E19" s="227"/>
      <c r="F19" s="227"/>
      <c r="G19" s="227"/>
      <c r="H19" s="227"/>
      <c r="I19" s="227"/>
      <c r="J19" s="227"/>
      <c r="K19" s="227"/>
      <c r="L19" s="227"/>
      <c r="M19" s="227"/>
      <c r="N19" s="227"/>
      <c r="O19" s="227"/>
      <c r="P19" s="227"/>
      <c r="R19" s="74"/>
      <c r="S19" s="74"/>
      <c r="T19" s="74"/>
      <c r="U19" s="74"/>
      <c r="V19" s="74"/>
      <c r="W19" s="74"/>
      <c r="X19" s="74"/>
      <c r="Y19" s="74"/>
      <c r="Z19" s="74"/>
      <c r="AA19" s="74"/>
      <c r="AB19" s="74"/>
      <c r="AC19" s="74"/>
      <c r="AD19" s="74"/>
      <c r="AE19" s="74"/>
      <c r="AF19" s="113"/>
      <c r="AG19" s="113"/>
      <c r="AH19" s="113"/>
      <c r="AI19" s="113"/>
      <c r="AJ19" s="74"/>
      <c r="AK19" s="74"/>
      <c r="AL19" s="74"/>
      <c r="AM19" s="74"/>
      <c r="AN19" s="74"/>
    </row>
    <row r="20" spans="3:40" customFormat="1" ht="16.5">
      <c r="C20" s="21"/>
      <c r="D20" s="21"/>
      <c r="E20" s="21"/>
      <c r="F20" s="21"/>
      <c r="G20" s="21"/>
      <c r="R20" s="74"/>
      <c r="S20" s="74"/>
      <c r="T20" s="74"/>
      <c r="U20" s="74"/>
      <c r="V20" s="74"/>
      <c r="W20" s="74"/>
      <c r="X20" s="74"/>
      <c r="Y20" s="74"/>
      <c r="Z20" s="74"/>
      <c r="AA20" s="74"/>
      <c r="AB20" s="74"/>
      <c r="AC20" s="74"/>
      <c r="AD20" s="74"/>
      <c r="AE20" s="74"/>
      <c r="AF20" s="113"/>
      <c r="AG20" s="113"/>
      <c r="AH20" s="113"/>
      <c r="AI20" s="113"/>
      <c r="AJ20" s="74"/>
      <c r="AK20" s="74"/>
      <c r="AL20" s="74"/>
      <c r="AM20" s="74"/>
      <c r="AN20" s="74"/>
    </row>
    <row r="21" spans="3:40" customFormat="1" ht="16.5">
      <c r="C21" s="21"/>
      <c r="D21" s="21"/>
      <c r="E21" s="21"/>
      <c r="F21" s="21"/>
      <c r="G21" s="21"/>
      <c r="R21" s="74"/>
      <c r="S21" s="74"/>
      <c r="T21" s="74"/>
      <c r="U21" s="74"/>
      <c r="V21" s="74"/>
      <c r="W21" s="74"/>
      <c r="X21" s="74"/>
      <c r="Y21" s="74"/>
      <c r="Z21" s="74"/>
      <c r="AA21" s="74"/>
      <c r="AB21" s="74"/>
      <c r="AC21" s="74"/>
      <c r="AD21" s="74"/>
      <c r="AE21" s="74"/>
      <c r="AF21" s="113"/>
      <c r="AG21" s="113"/>
      <c r="AH21" s="113"/>
      <c r="AI21" s="113"/>
      <c r="AJ21" s="74"/>
      <c r="AK21" s="74"/>
      <c r="AL21" s="74"/>
      <c r="AM21" s="74"/>
      <c r="AN21" s="74"/>
    </row>
    <row r="22" spans="3:40" customFormat="1" ht="16.5">
      <c r="C22" s="21"/>
      <c r="D22" s="21"/>
      <c r="E22" s="21"/>
      <c r="F22" s="21"/>
      <c r="G22" s="21"/>
      <c r="R22" s="74"/>
      <c r="S22" s="74"/>
      <c r="T22" s="74"/>
      <c r="U22" s="74"/>
      <c r="V22" s="74"/>
      <c r="W22" s="74"/>
      <c r="X22" s="74"/>
      <c r="Y22" s="74"/>
      <c r="Z22" s="74"/>
      <c r="AA22" s="74"/>
      <c r="AB22" s="74"/>
      <c r="AC22" s="74"/>
      <c r="AD22" s="74"/>
      <c r="AE22" s="74"/>
      <c r="AF22" s="113"/>
      <c r="AG22" s="113"/>
      <c r="AH22" s="113"/>
      <c r="AI22" s="113"/>
      <c r="AJ22" s="74"/>
      <c r="AK22" s="74"/>
      <c r="AL22" s="74"/>
      <c r="AM22" s="74"/>
      <c r="AN22" s="74"/>
    </row>
    <row r="23" spans="3:40" customFormat="1" ht="16.5">
      <c r="C23" s="21"/>
      <c r="D23" s="21"/>
      <c r="E23" s="21"/>
      <c r="F23" s="21"/>
      <c r="G23" s="21"/>
      <c r="R23" s="74"/>
      <c r="S23" s="74"/>
      <c r="T23" s="74"/>
      <c r="U23" s="74"/>
      <c r="V23" s="74"/>
      <c r="W23" s="74"/>
      <c r="X23" s="74"/>
      <c r="Y23" s="74"/>
      <c r="Z23" s="74"/>
      <c r="AA23" s="74"/>
      <c r="AB23" s="74"/>
      <c r="AC23" s="74"/>
      <c r="AD23" s="74"/>
      <c r="AE23" s="74"/>
      <c r="AF23" s="113"/>
      <c r="AG23" s="113"/>
      <c r="AH23" s="113"/>
      <c r="AI23" s="113"/>
      <c r="AJ23" s="74"/>
      <c r="AK23" s="74"/>
      <c r="AL23" s="74"/>
      <c r="AM23" s="74"/>
      <c r="AN23" s="74"/>
    </row>
    <row r="24" spans="3:40" customFormat="1" ht="16.5">
      <c r="C24" s="21"/>
      <c r="D24" s="21"/>
      <c r="E24" s="21"/>
      <c r="F24" s="21"/>
      <c r="G24" s="21"/>
      <c r="R24" s="74"/>
      <c r="S24" s="74"/>
      <c r="T24" s="74"/>
      <c r="U24" s="74"/>
      <c r="V24" s="74"/>
      <c r="W24" s="74"/>
      <c r="X24" s="74"/>
      <c r="Y24" s="74"/>
      <c r="Z24" s="74"/>
      <c r="AA24" s="74"/>
      <c r="AB24" s="74"/>
      <c r="AC24" s="74"/>
      <c r="AD24" s="74"/>
      <c r="AE24" s="74"/>
      <c r="AF24" s="113"/>
      <c r="AG24" s="113"/>
      <c r="AH24" s="113"/>
      <c r="AI24" s="113"/>
      <c r="AJ24" s="74"/>
      <c r="AK24" s="74"/>
      <c r="AL24" s="74"/>
      <c r="AM24" s="74"/>
      <c r="AN24" s="74"/>
    </row>
    <row r="25" spans="3:40" customFormat="1" ht="16.5">
      <c r="C25" s="21"/>
      <c r="D25" s="21"/>
      <c r="E25" s="21"/>
      <c r="F25" s="21"/>
      <c r="G25" s="21"/>
      <c r="R25" s="74"/>
      <c r="S25" s="74"/>
      <c r="T25" s="74"/>
      <c r="U25" s="74"/>
      <c r="V25" s="74"/>
      <c r="W25" s="74"/>
      <c r="X25" s="74"/>
      <c r="Y25" s="74"/>
      <c r="Z25" s="74"/>
      <c r="AA25" s="74"/>
      <c r="AB25" s="74"/>
      <c r="AC25" s="74"/>
      <c r="AD25" s="74"/>
      <c r="AE25" s="74"/>
      <c r="AF25" s="113"/>
      <c r="AG25" s="113"/>
      <c r="AH25" s="113"/>
      <c r="AI25" s="113"/>
      <c r="AJ25" s="74"/>
      <c r="AK25" s="74"/>
      <c r="AL25" s="74"/>
      <c r="AM25" s="74"/>
      <c r="AN25" s="74"/>
    </row>
    <row r="26" spans="3:40" customFormat="1" ht="16.5">
      <c r="C26" s="21"/>
      <c r="D26" s="21"/>
      <c r="E26" s="21"/>
      <c r="F26" s="21"/>
      <c r="G26" s="21"/>
      <c r="R26" s="74"/>
      <c r="S26" s="74"/>
      <c r="T26" s="74"/>
      <c r="U26" s="74"/>
      <c r="V26" s="74"/>
      <c r="W26" s="74"/>
      <c r="X26" s="74"/>
      <c r="Y26" s="74"/>
      <c r="Z26" s="74"/>
      <c r="AA26" s="74"/>
      <c r="AB26" s="74"/>
      <c r="AC26" s="74"/>
      <c r="AD26" s="74"/>
      <c r="AE26" s="74"/>
      <c r="AF26" s="113"/>
      <c r="AG26" s="113"/>
      <c r="AH26" s="113"/>
      <c r="AI26" s="113"/>
      <c r="AJ26" s="74"/>
      <c r="AK26" s="74"/>
      <c r="AL26" s="74"/>
      <c r="AM26" s="74"/>
      <c r="AN26" s="74"/>
    </row>
    <row r="27" spans="3:40" customFormat="1" ht="16.5">
      <c r="C27" s="21"/>
      <c r="D27" s="21"/>
      <c r="E27" s="21"/>
      <c r="F27" s="21"/>
      <c r="G27" s="21"/>
      <c r="R27" s="74"/>
      <c r="S27" s="74"/>
      <c r="T27" s="74"/>
      <c r="U27" s="74"/>
      <c r="V27" s="74"/>
      <c r="W27" s="74"/>
      <c r="X27" s="74"/>
      <c r="Y27" s="74"/>
      <c r="Z27" s="74"/>
      <c r="AA27" s="74"/>
      <c r="AB27" s="74"/>
      <c r="AC27" s="74"/>
      <c r="AD27" s="74"/>
      <c r="AE27" s="74"/>
      <c r="AF27" s="113"/>
      <c r="AG27" s="113"/>
      <c r="AH27" s="113"/>
      <c r="AI27" s="113"/>
      <c r="AJ27" s="74"/>
      <c r="AK27" s="74"/>
      <c r="AL27" s="74"/>
      <c r="AM27" s="74"/>
      <c r="AN27" s="74"/>
    </row>
    <row r="28" spans="3:40" customFormat="1" ht="16.5">
      <c r="C28" s="21"/>
      <c r="D28" s="21"/>
      <c r="E28" s="21"/>
      <c r="F28" s="21"/>
      <c r="G28" s="21"/>
      <c r="R28" s="74"/>
      <c r="S28" s="74"/>
      <c r="T28" s="74"/>
      <c r="U28" s="74"/>
      <c r="V28" s="74"/>
      <c r="W28" s="74"/>
      <c r="X28" s="74"/>
      <c r="Y28" s="74"/>
      <c r="Z28" s="74"/>
      <c r="AA28" s="74"/>
      <c r="AB28" s="74"/>
      <c r="AC28" s="74"/>
      <c r="AD28" s="74"/>
      <c r="AE28" s="74"/>
      <c r="AF28" s="113"/>
      <c r="AG28" s="113"/>
      <c r="AH28" s="113"/>
      <c r="AI28" s="113"/>
      <c r="AJ28" s="74"/>
      <c r="AK28" s="74"/>
      <c r="AL28" s="74"/>
      <c r="AM28" s="74"/>
      <c r="AN28" s="74"/>
    </row>
    <row r="29" spans="3:40" customFormat="1" ht="16.5">
      <c r="C29" s="21"/>
      <c r="D29" s="21"/>
      <c r="E29" s="21"/>
      <c r="F29" s="21"/>
      <c r="G29" s="21"/>
      <c r="R29" s="74"/>
      <c r="S29" s="74"/>
      <c r="T29" s="74"/>
      <c r="U29" s="74"/>
      <c r="V29" s="74"/>
      <c r="W29" s="74"/>
      <c r="X29" s="74"/>
      <c r="Y29" s="74"/>
      <c r="Z29" s="74"/>
      <c r="AA29" s="74"/>
      <c r="AB29" s="74"/>
      <c r="AC29" s="74"/>
      <c r="AD29" s="74"/>
      <c r="AE29" s="74"/>
      <c r="AF29" s="113"/>
      <c r="AG29" s="113"/>
      <c r="AH29" s="113"/>
      <c r="AI29" s="113"/>
      <c r="AJ29" s="74"/>
      <c r="AK29" s="74"/>
      <c r="AL29" s="74"/>
      <c r="AM29" s="74"/>
      <c r="AN29" s="74"/>
    </row>
    <row r="30" spans="3:40" customFormat="1" ht="16.5">
      <c r="C30" s="21"/>
      <c r="D30" s="21"/>
      <c r="E30" s="21"/>
      <c r="F30" s="21"/>
      <c r="G30" s="21"/>
      <c r="R30" s="74"/>
      <c r="S30" s="74"/>
      <c r="T30" s="74"/>
      <c r="U30" s="74"/>
      <c r="V30" s="74"/>
      <c r="W30" s="74"/>
      <c r="X30" s="74"/>
      <c r="Y30" s="74"/>
      <c r="Z30" s="74"/>
      <c r="AA30" s="74"/>
      <c r="AB30" s="74"/>
      <c r="AC30" s="74"/>
      <c r="AD30" s="74"/>
      <c r="AE30" s="74"/>
      <c r="AF30" s="113"/>
      <c r="AG30" s="113"/>
      <c r="AH30" s="113"/>
      <c r="AI30" s="113"/>
      <c r="AJ30" s="74"/>
      <c r="AK30" s="74"/>
      <c r="AL30" s="74"/>
      <c r="AM30" s="74"/>
      <c r="AN30" s="74"/>
    </row>
    <row r="31" spans="3:40" customFormat="1" ht="16.5">
      <c r="C31" s="21"/>
      <c r="D31" s="21"/>
      <c r="E31" s="21"/>
      <c r="F31" s="21"/>
      <c r="G31" s="21"/>
      <c r="R31" s="74"/>
      <c r="S31" s="74"/>
      <c r="T31" s="74"/>
      <c r="U31" s="74"/>
      <c r="V31" s="74"/>
      <c r="W31" s="74"/>
      <c r="X31" s="74"/>
      <c r="Y31" s="74"/>
      <c r="Z31" s="74"/>
      <c r="AA31" s="74"/>
      <c r="AB31" s="74"/>
      <c r="AC31" s="74"/>
      <c r="AD31" s="74"/>
      <c r="AE31" s="74"/>
      <c r="AF31" s="113"/>
      <c r="AG31" s="113"/>
      <c r="AH31" s="113"/>
      <c r="AI31" s="113"/>
      <c r="AJ31" s="74"/>
      <c r="AK31" s="74"/>
      <c r="AL31" s="74"/>
      <c r="AM31" s="74"/>
      <c r="AN31" s="74"/>
    </row>
    <row r="32" spans="3:40" customFormat="1" ht="16.5">
      <c r="C32" s="21"/>
      <c r="D32" s="21"/>
      <c r="E32" s="21"/>
      <c r="F32" s="21"/>
      <c r="G32" s="21"/>
      <c r="R32" s="74"/>
      <c r="S32" s="74"/>
      <c r="T32" s="74"/>
      <c r="U32" s="74"/>
      <c r="V32" s="74"/>
      <c r="W32" s="74"/>
      <c r="X32" s="74"/>
      <c r="Y32" s="74"/>
      <c r="Z32" s="74"/>
      <c r="AA32" s="74"/>
      <c r="AB32" s="74"/>
      <c r="AC32" s="74"/>
      <c r="AD32" s="74"/>
      <c r="AE32" s="74"/>
      <c r="AF32" s="113"/>
      <c r="AG32" s="113"/>
      <c r="AH32" s="113"/>
      <c r="AI32" s="113"/>
      <c r="AJ32" s="74"/>
      <c r="AK32" s="74"/>
      <c r="AL32" s="74"/>
      <c r="AM32" s="74"/>
      <c r="AN32" s="74"/>
    </row>
    <row r="33" spans="3:40" customFormat="1" ht="16.5">
      <c r="C33" s="21"/>
      <c r="D33" s="21"/>
      <c r="E33" s="21"/>
      <c r="F33" s="21"/>
      <c r="G33" s="21"/>
      <c r="R33" s="74"/>
      <c r="S33" s="74"/>
      <c r="T33" s="74"/>
      <c r="U33" s="74"/>
      <c r="V33" s="74"/>
      <c r="W33" s="74"/>
      <c r="X33" s="74"/>
      <c r="Y33" s="74"/>
      <c r="Z33" s="74"/>
      <c r="AA33" s="74"/>
      <c r="AB33" s="74"/>
      <c r="AC33" s="74"/>
      <c r="AD33" s="74"/>
      <c r="AE33" s="74"/>
      <c r="AF33" s="113"/>
      <c r="AG33" s="113"/>
      <c r="AH33" s="113"/>
      <c r="AI33" s="113"/>
      <c r="AJ33" s="74"/>
      <c r="AK33" s="74"/>
      <c r="AL33" s="74"/>
      <c r="AM33" s="74"/>
      <c r="AN33" s="74"/>
    </row>
    <row r="34" spans="3:40" customFormat="1" ht="16.5">
      <c r="C34" s="21"/>
      <c r="D34" s="21"/>
      <c r="E34" s="21"/>
      <c r="F34" s="21"/>
      <c r="G34" s="21"/>
      <c r="R34" s="74"/>
      <c r="S34" s="74"/>
      <c r="T34" s="74"/>
      <c r="U34" s="74"/>
      <c r="V34" s="74"/>
      <c r="W34" s="74"/>
      <c r="X34" s="74"/>
      <c r="Y34" s="74"/>
      <c r="Z34" s="74"/>
      <c r="AA34" s="74"/>
      <c r="AB34" s="74"/>
      <c r="AC34" s="74"/>
      <c r="AD34" s="74"/>
      <c r="AE34" s="74"/>
      <c r="AF34" s="113"/>
      <c r="AG34" s="113"/>
      <c r="AH34" s="113"/>
      <c r="AI34" s="113"/>
      <c r="AJ34" s="74"/>
      <c r="AK34" s="74"/>
      <c r="AL34" s="74"/>
      <c r="AM34" s="74"/>
      <c r="AN34" s="74"/>
    </row>
    <row r="35" spans="3:40" customFormat="1" ht="16.5">
      <c r="C35" s="21"/>
      <c r="D35" s="21"/>
      <c r="E35" s="21"/>
      <c r="F35" s="21"/>
      <c r="G35" s="21"/>
      <c r="R35" s="74"/>
      <c r="S35" s="74"/>
      <c r="T35" s="74"/>
      <c r="U35" s="74"/>
      <c r="V35" s="74"/>
      <c r="W35" s="74"/>
      <c r="X35" s="74"/>
      <c r="Y35" s="74"/>
      <c r="Z35" s="74"/>
      <c r="AA35" s="74"/>
      <c r="AB35" s="74"/>
      <c r="AC35" s="74"/>
      <c r="AD35" s="74"/>
      <c r="AE35" s="74"/>
      <c r="AF35" s="113"/>
      <c r="AG35" s="113"/>
      <c r="AH35" s="113"/>
      <c r="AI35" s="113"/>
      <c r="AJ35" s="74"/>
      <c r="AK35" s="74"/>
      <c r="AL35" s="74"/>
      <c r="AM35" s="74"/>
      <c r="AN35" s="74"/>
    </row>
    <row r="36" spans="3:40" customFormat="1" ht="16.5">
      <c r="C36" s="21"/>
      <c r="D36" s="21"/>
      <c r="E36" s="21"/>
      <c r="F36" s="21"/>
      <c r="G36" s="21"/>
      <c r="R36" s="74"/>
      <c r="S36" s="74"/>
      <c r="T36" s="74"/>
      <c r="U36" s="74"/>
      <c r="V36" s="74"/>
      <c r="W36" s="74"/>
      <c r="X36" s="74"/>
      <c r="Y36" s="74"/>
      <c r="Z36" s="74"/>
      <c r="AA36" s="74"/>
      <c r="AB36" s="74"/>
      <c r="AC36" s="74"/>
      <c r="AD36" s="74"/>
      <c r="AE36" s="74"/>
      <c r="AF36" s="113"/>
      <c r="AG36" s="113"/>
      <c r="AH36" s="113"/>
      <c r="AI36" s="113"/>
      <c r="AJ36" s="74"/>
      <c r="AK36" s="74"/>
      <c r="AL36" s="74"/>
      <c r="AM36" s="74"/>
      <c r="AN36" s="74"/>
    </row>
    <row r="37" spans="3:40" customFormat="1" ht="16.5">
      <c r="C37" s="21"/>
      <c r="D37" s="21"/>
      <c r="E37" s="21"/>
      <c r="F37" s="21"/>
      <c r="G37" s="21"/>
      <c r="R37" s="74"/>
      <c r="S37" s="74"/>
      <c r="T37" s="74"/>
      <c r="U37" s="74"/>
      <c r="V37" s="74"/>
      <c r="W37" s="74"/>
      <c r="X37" s="74"/>
      <c r="Y37" s="74"/>
      <c r="Z37" s="74"/>
      <c r="AA37" s="74"/>
      <c r="AB37" s="74"/>
      <c r="AC37" s="74"/>
      <c r="AD37" s="74"/>
      <c r="AE37" s="74"/>
      <c r="AF37" s="113"/>
      <c r="AG37" s="113"/>
      <c r="AH37" s="113"/>
      <c r="AI37" s="113"/>
      <c r="AJ37" s="74"/>
      <c r="AK37" s="74"/>
      <c r="AL37" s="74"/>
      <c r="AM37" s="74"/>
      <c r="AN37" s="74"/>
    </row>
    <row r="38" spans="3:40" customFormat="1" ht="16.5">
      <c r="C38" s="21"/>
      <c r="D38" s="21"/>
      <c r="E38" s="21"/>
      <c r="F38" s="21"/>
      <c r="G38" s="21"/>
      <c r="R38" s="74"/>
      <c r="S38" s="74"/>
      <c r="T38" s="74"/>
      <c r="U38" s="74"/>
      <c r="V38" s="74"/>
      <c r="W38" s="74"/>
      <c r="X38" s="74"/>
      <c r="Y38" s="74"/>
      <c r="Z38" s="74"/>
      <c r="AA38" s="74"/>
      <c r="AB38" s="74"/>
      <c r="AC38" s="74"/>
      <c r="AD38" s="74"/>
      <c r="AE38" s="74"/>
      <c r="AF38" s="113"/>
      <c r="AG38" s="113"/>
      <c r="AH38" s="113"/>
      <c r="AI38" s="113"/>
      <c r="AJ38" s="74"/>
      <c r="AK38" s="74"/>
      <c r="AL38" s="74"/>
      <c r="AM38" s="74"/>
      <c r="AN38" s="74"/>
    </row>
    <row r="39" spans="3:40" customFormat="1" ht="16.5">
      <c r="C39" s="21"/>
      <c r="D39" s="21"/>
      <c r="E39" s="21"/>
      <c r="F39" s="21"/>
      <c r="G39" s="21"/>
      <c r="R39" s="74"/>
      <c r="S39" s="74"/>
      <c r="T39" s="74"/>
      <c r="U39" s="74"/>
      <c r="V39" s="74"/>
      <c r="W39" s="74"/>
      <c r="X39" s="74"/>
      <c r="Y39" s="74"/>
      <c r="Z39" s="74"/>
      <c r="AA39" s="74"/>
      <c r="AB39" s="74"/>
      <c r="AC39" s="74"/>
      <c r="AD39" s="74"/>
      <c r="AE39" s="74"/>
      <c r="AF39" s="113"/>
      <c r="AG39" s="113"/>
      <c r="AH39" s="113"/>
      <c r="AI39" s="113"/>
      <c r="AJ39" s="74"/>
      <c r="AK39" s="74"/>
      <c r="AL39" s="74"/>
      <c r="AM39" s="74"/>
      <c r="AN39" s="74"/>
    </row>
    <row r="40" spans="3:40" customFormat="1" ht="16.5">
      <c r="C40" s="46"/>
      <c r="D40" s="46"/>
      <c r="E40" s="46"/>
      <c r="F40" s="46"/>
      <c r="G40" s="46"/>
      <c r="R40" s="74"/>
      <c r="S40" s="74"/>
      <c r="T40" s="74"/>
      <c r="U40" s="74"/>
      <c r="V40" s="74"/>
      <c r="W40" s="74"/>
      <c r="X40" s="74"/>
      <c r="Y40" s="74"/>
      <c r="Z40" s="74"/>
      <c r="AA40" s="74"/>
      <c r="AB40" s="74"/>
      <c r="AC40" s="74"/>
      <c r="AD40" s="142"/>
      <c r="AE40" s="142"/>
      <c r="AF40" s="76"/>
      <c r="AG40" s="76"/>
      <c r="AH40" s="76"/>
      <c r="AI40" s="76"/>
      <c r="AJ40" s="142"/>
      <c r="AK40" s="142"/>
      <c r="AL40" s="74"/>
      <c r="AM40" s="74"/>
      <c r="AN40" s="74"/>
    </row>
    <row r="41" spans="3:40" customFormat="1" ht="16.5">
      <c r="C41" s="46"/>
      <c r="D41" s="46"/>
      <c r="E41" s="46"/>
      <c r="F41" s="46"/>
      <c r="G41" s="46"/>
      <c r="R41" s="74"/>
      <c r="S41" s="74"/>
      <c r="T41" s="74"/>
      <c r="U41" s="74"/>
      <c r="V41" s="74"/>
      <c r="W41" s="74"/>
      <c r="X41" s="74"/>
      <c r="Y41" s="74"/>
      <c r="Z41" s="74"/>
      <c r="AA41" s="74"/>
      <c r="AB41" s="74"/>
      <c r="AC41" s="74"/>
      <c r="AD41" s="142"/>
      <c r="AE41" s="142"/>
      <c r="AF41" s="76"/>
      <c r="AG41" s="76"/>
      <c r="AH41" s="76"/>
      <c r="AI41" s="76"/>
      <c r="AJ41" s="142"/>
      <c r="AK41" s="142"/>
      <c r="AL41" s="74"/>
      <c r="AM41" s="74"/>
      <c r="AN41" s="74"/>
    </row>
    <row r="42" spans="3:40" customFormat="1" ht="16.5">
      <c r="C42" s="46"/>
      <c r="D42" s="46"/>
      <c r="E42" s="46"/>
      <c r="F42" s="46"/>
      <c r="G42" s="46"/>
      <c r="R42" s="74"/>
      <c r="S42" s="74"/>
      <c r="T42" s="74"/>
      <c r="U42" s="74"/>
      <c r="V42" s="74"/>
      <c r="W42" s="74"/>
      <c r="X42" s="74"/>
      <c r="Y42" s="74"/>
      <c r="Z42" s="74"/>
      <c r="AA42" s="74"/>
      <c r="AB42" s="74"/>
      <c r="AC42" s="74"/>
      <c r="AD42" s="142"/>
      <c r="AE42" s="142"/>
      <c r="AF42" s="76"/>
      <c r="AG42" s="76"/>
      <c r="AH42" s="76"/>
      <c r="AI42" s="76"/>
      <c r="AJ42" s="142"/>
      <c r="AK42" s="142"/>
      <c r="AL42" s="74"/>
      <c r="AM42" s="74"/>
      <c r="AN42" s="74"/>
    </row>
    <row r="43" spans="3:40" customFormat="1" ht="23.25" customHeight="1">
      <c r="C43" s="227" t="s">
        <v>229</v>
      </c>
      <c r="D43" s="227"/>
      <c r="E43" s="227"/>
      <c r="F43" s="227"/>
      <c r="G43" s="227"/>
      <c r="H43" s="227"/>
      <c r="I43" s="227"/>
      <c r="J43" s="227"/>
      <c r="K43" s="227"/>
      <c r="L43" s="227"/>
      <c r="M43" s="227"/>
      <c r="N43" s="227"/>
      <c r="O43" s="227"/>
      <c r="P43" s="227"/>
      <c r="R43" s="74"/>
      <c r="S43" s="74"/>
      <c r="T43" s="74"/>
      <c r="U43" s="74"/>
      <c r="V43" s="74"/>
      <c r="W43" s="74"/>
      <c r="X43" s="74"/>
      <c r="Y43" s="74"/>
      <c r="Z43" s="74"/>
      <c r="AA43" s="74"/>
      <c r="AB43" s="74"/>
      <c r="AC43" s="74"/>
      <c r="AD43" s="142"/>
      <c r="AE43" s="76"/>
      <c r="AF43" s="76"/>
      <c r="AG43" s="76"/>
      <c r="AH43" s="76"/>
      <c r="AI43" s="76"/>
      <c r="AJ43" s="76"/>
      <c r="AK43" s="76"/>
      <c r="AL43" s="74"/>
      <c r="AM43" s="74"/>
      <c r="AN43" s="74"/>
    </row>
    <row r="44" spans="3:40" customFormat="1" ht="16.5">
      <c r="C44" s="46"/>
      <c r="D44" s="46"/>
      <c r="E44" s="46"/>
      <c r="F44" s="46"/>
      <c r="G44" s="46"/>
      <c r="R44" s="74"/>
      <c r="S44" s="74"/>
      <c r="T44" s="74"/>
      <c r="U44" s="74"/>
      <c r="V44" s="74"/>
      <c r="W44" s="74"/>
      <c r="X44" s="74"/>
      <c r="Y44" s="74"/>
      <c r="Z44" s="74"/>
      <c r="AA44" s="74"/>
      <c r="AB44" s="74"/>
      <c r="AC44" s="74"/>
      <c r="AD44" s="142"/>
      <c r="AE44" s="76"/>
      <c r="AF44" s="76"/>
      <c r="AG44" s="76"/>
      <c r="AH44" s="76"/>
      <c r="AI44" s="76"/>
      <c r="AJ44" s="76"/>
      <c r="AK44" s="76"/>
      <c r="AL44" s="74"/>
      <c r="AM44" s="74"/>
      <c r="AN44" s="74"/>
    </row>
    <row r="45" spans="3:40" customFormat="1" ht="60">
      <c r="C45" s="235"/>
      <c r="D45" s="236"/>
      <c r="E45" s="218" t="s">
        <v>210</v>
      </c>
      <c r="F45" s="162" t="s">
        <v>43</v>
      </c>
      <c r="G45" s="162" t="s">
        <v>44</v>
      </c>
      <c r="H45" s="162" t="s">
        <v>45</v>
      </c>
      <c r="I45" s="162" t="s">
        <v>46</v>
      </c>
      <c r="J45" s="162" t="s">
        <v>47</v>
      </c>
      <c r="K45" s="162" t="s">
        <v>48</v>
      </c>
      <c r="L45" s="162" t="s">
        <v>68</v>
      </c>
      <c r="M45" s="162" t="s">
        <v>88</v>
      </c>
      <c r="N45" s="162" t="s">
        <v>204</v>
      </c>
      <c r="O45" s="162" t="s">
        <v>205</v>
      </c>
      <c r="P45" s="2"/>
      <c r="R45" s="74"/>
      <c r="S45" s="74"/>
      <c r="T45" s="74"/>
      <c r="U45" s="143"/>
      <c r="V45" s="143"/>
      <c r="W45" s="143"/>
      <c r="X45" s="143"/>
      <c r="Y45" s="74"/>
      <c r="Z45" s="74"/>
      <c r="AA45" s="74"/>
      <c r="AB45" s="74"/>
      <c r="AC45" s="74"/>
      <c r="AD45" s="142"/>
      <c r="AE45" s="76"/>
      <c r="AF45" s="75"/>
      <c r="AG45" s="195" t="s">
        <v>69</v>
      </c>
      <c r="AH45" s="195" t="s">
        <v>14</v>
      </c>
      <c r="AI45" s="195" t="s">
        <v>4</v>
      </c>
      <c r="AJ45" s="76"/>
      <c r="AK45" s="76"/>
      <c r="AL45" s="74"/>
      <c r="AM45" s="74"/>
      <c r="AN45" s="74"/>
    </row>
    <row r="46" spans="3:40" customFormat="1" ht="15" customHeight="1">
      <c r="C46" s="237" t="s">
        <v>21</v>
      </c>
      <c r="D46" s="169" t="s">
        <v>69</v>
      </c>
      <c r="E46" s="219">
        <v>103063380</v>
      </c>
      <c r="F46" s="78">
        <v>43155327</v>
      </c>
      <c r="G46" s="78">
        <v>14593366</v>
      </c>
      <c r="H46" s="78">
        <v>13864158</v>
      </c>
      <c r="I46" s="78">
        <v>10382067</v>
      </c>
      <c r="J46" s="78">
        <v>5498231</v>
      </c>
      <c r="K46" s="78">
        <v>3087453</v>
      </c>
      <c r="L46" s="78">
        <v>2119492</v>
      </c>
      <c r="M46" s="78">
        <v>6626441</v>
      </c>
      <c r="N46" s="78">
        <v>2395799</v>
      </c>
      <c r="O46" s="78">
        <v>1341046</v>
      </c>
      <c r="P46" s="2"/>
      <c r="R46" s="74"/>
      <c r="S46" s="74"/>
      <c r="T46" s="74"/>
      <c r="U46" s="143"/>
      <c r="V46" s="143"/>
      <c r="W46" s="143"/>
      <c r="X46" s="143"/>
      <c r="Y46" s="74"/>
      <c r="Z46" s="74"/>
      <c r="AA46" s="74"/>
      <c r="AB46" s="74"/>
      <c r="AC46" s="74"/>
      <c r="AD46" s="142"/>
      <c r="AE46" s="76"/>
      <c r="AF46" s="196" t="s">
        <v>21</v>
      </c>
      <c r="AG46" s="197">
        <v>103.06338</v>
      </c>
      <c r="AH46" s="198">
        <v>71.192408</v>
      </c>
      <c r="AI46" s="199">
        <v>0.6907633729846625</v>
      </c>
      <c r="AJ46" s="76"/>
      <c r="AK46" s="76"/>
      <c r="AL46" s="74"/>
      <c r="AM46" s="74"/>
      <c r="AN46" s="74"/>
    </row>
    <row r="47" spans="3:40" customFormat="1" ht="15" customHeight="1">
      <c r="C47" s="238"/>
      <c r="D47" s="170" t="s">
        <v>14</v>
      </c>
      <c r="E47" s="219">
        <v>71192408</v>
      </c>
      <c r="F47" s="79">
        <v>29220521</v>
      </c>
      <c r="G47" s="79">
        <v>10839295</v>
      </c>
      <c r="H47" s="79">
        <v>9300513</v>
      </c>
      <c r="I47" s="79">
        <v>7271831</v>
      </c>
      <c r="J47" s="79">
        <v>4305902</v>
      </c>
      <c r="K47" s="79">
        <v>2155350</v>
      </c>
      <c r="L47" s="79">
        <v>1694459</v>
      </c>
      <c r="M47" s="79">
        <v>4713311</v>
      </c>
      <c r="N47" s="79">
        <v>1157138</v>
      </c>
      <c r="O47" s="79">
        <v>534088</v>
      </c>
      <c r="P47" s="2"/>
      <c r="R47" s="74"/>
      <c r="S47" s="74"/>
      <c r="T47" s="74"/>
      <c r="U47" s="143"/>
      <c r="V47" s="143"/>
      <c r="W47" s="143"/>
      <c r="X47" s="143"/>
      <c r="Y47" s="74"/>
      <c r="Z47" s="74"/>
      <c r="AA47" s="74"/>
      <c r="AB47" s="74"/>
      <c r="AC47" s="74"/>
      <c r="AD47" s="142"/>
      <c r="AE47" s="76"/>
      <c r="AF47" s="196" t="s">
        <v>5</v>
      </c>
      <c r="AG47" s="197">
        <v>79.155511000000004</v>
      </c>
      <c r="AH47" s="198">
        <v>54.580831000000003</v>
      </c>
      <c r="AI47" s="199">
        <v>0.68953924130437361</v>
      </c>
      <c r="AJ47" s="76"/>
      <c r="AK47" s="76"/>
      <c r="AL47" s="74"/>
      <c r="AM47" s="74"/>
      <c r="AN47" s="74"/>
    </row>
    <row r="48" spans="3:40" customFormat="1" ht="15" customHeight="1">
      <c r="C48" s="239"/>
      <c r="D48" s="171" t="s">
        <v>4</v>
      </c>
      <c r="E48" s="220">
        <v>0.69076337298466239</v>
      </c>
      <c r="F48" s="80">
        <v>0.67710000000000004</v>
      </c>
      <c r="G48" s="80">
        <v>0.74280000000000002</v>
      </c>
      <c r="H48" s="80">
        <v>0.67079999999999995</v>
      </c>
      <c r="I48" s="80">
        <v>0.70040000000000002</v>
      </c>
      <c r="J48" s="80">
        <v>0.78310000000000002</v>
      </c>
      <c r="K48" s="80">
        <v>0.69810000000000005</v>
      </c>
      <c r="L48" s="80">
        <v>0.79949999999999999</v>
      </c>
      <c r="M48" s="80">
        <v>0.71130000000000004</v>
      </c>
      <c r="N48" s="80">
        <v>0.48299999999999998</v>
      </c>
      <c r="O48" s="80">
        <v>0.39829999999999999</v>
      </c>
      <c r="P48" s="2"/>
      <c r="R48" s="74"/>
      <c r="S48" s="74"/>
      <c r="T48" s="74"/>
      <c r="U48" s="143"/>
      <c r="V48" s="143"/>
      <c r="W48" s="143"/>
      <c r="X48" s="143"/>
      <c r="Y48" s="74"/>
      <c r="Z48" s="74"/>
      <c r="AA48" s="74"/>
      <c r="AB48" s="74"/>
      <c r="AC48" s="74"/>
      <c r="AD48" s="142"/>
      <c r="AE48" s="76"/>
      <c r="AF48" s="196" t="s">
        <v>22</v>
      </c>
      <c r="AG48" s="197">
        <v>18.727729</v>
      </c>
      <c r="AH48" s="198">
        <v>13.80208</v>
      </c>
      <c r="AI48" s="199">
        <v>0.73698631585281915</v>
      </c>
      <c r="AJ48" s="76"/>
      <c r="AK48" s="76"/>
      <c r="AL48" s="74"/>
      <c r="AM48" s="74"/>
      <c r="AN48" s="74"/>
    </row>
    <row r="49" spans="3:40" customFormat="1" ht="15" customHeight="1">
      <c r="C49" s="237" t="s">
        <v>5</v>
      </c>
      <c r="D49" s="172" t="s">
        <v>69</v>
      </c>
      <c r="E49" s="219">
        <v>79155511</v>
      </c>
      <c r="F49" s="81">
        <v>25403057</v>
      </c>
      <c r="G49" s="81">
        <v>7488716</v>
      </c>
      <c r="H49" s="81">
        <v>9924033</v>
      </c>
      <c r="I49" s="81">
        <v>7616146</v>
      </c>
      <c r="J49" s="81">
        <v>13794856</v>
      </c>
      <c r="K49" s="81">
        <v>5831356</v>
      </c>
      <c r="L49" s="81">
        <v>2373164</v>
      </c>
      <c r="M49" s="81">
        <v>4821138</v>
      </c>
      <c r="N49" s="79">
        <v>1261503</v>
      </c>
      <c r="O49" s="79">
        <v>641542</v>
      </c>
      <c r="P49" s="2"/>
      <c r="R49" s="74"/>
      <c r="S49" s="74"/>
      <c r="T49" s="74"/>
      <c r="U49" s="143"/>
      <c r="V49" s="143"/>
      <c r="W49" s="143"/>
      <c r="X49" s="143"/>
      <c r="Y49" s="74"/>
      <c r="Z49" s="74"/>
      <c r="AA49" s="74"/>
      <c r="AB49" s="74"/>
      <c r="AC49" s="74"/>
      <c r="AD49" s="142"/>
      <c r="AE49" s="76"/>
      <c r="AF49" s="196" t="s">
        <v>24</v>
      </c>
      <c r="AG49" s="197">
        <v>18.330897</v>
      </c>
      <c r="AH49" s="198">
        <v>13.678594</v>
      </c>
      <c r="AI49" s="199">
        <v>0.74620429103933106</v>
      </c>
      <c r="AJ49" s="76"/>
      <c r="AK49" s="76"/>
      <c r="AL49" s="74"/>
      <c r="AM49" s="74"/>
      <c r="AN49" s="74"/>
    </row>
    <row r="50" spans="3:40" customFormat="1" ht="15" customHeight="1">
      <c r="C50" s="238"/>
      <c r="D50" s="173" t="s">
        <v>14</v>
      </c>
      <c r="E50" s="219">
        <v>54580831</v>
      </c>
      <c r="F50" s="82">
        <v>17081477</v>
      </c>
      <c r="G50" s="82">
        <v>5678542</v>
      </c>
      <c r="H50" s="82">
        <v>6963115</v>
      </c>
      <c r="I50" s="82">
        <v>5268328</v>
      </c>
      <c r="J50" s="82">
        <v>8726103</v>
      </c>
      <c r="K50" s="82">
        <v>4314333</v>
      </c>
      <c r="L50" s="82">
        <v>1895691</v>
      </c>
      <c r="M50" s="82">
        <v>3825770</v>
      </c>
      <c r="N50" s="212">
        <v>575709</v>
      </c>
      <c r="O50" s="212">
        <v>251763</v>
      </c>
      <c r="P50" s="2"/>
      <c r="R50" s="74"/>
      <c r="S50" s="74"/>
      <c r="T50" s="74"/>
      <c r="U50" s="143"/>
      <c r="V50" s="143"/>
      <c r="W50" s="143"/>
      <c r="X50" s="143"/>
      <c r="Y50" s="74"/>
      <c r="Z50" s="74"/>
      <c r="AA50" s="74"/>
      <c r="AB50" s="74"/>
      <c r="AC50" s="74"/>
      <c r="AD50" s="142"/>
      <c r="AE50" s="76"/>
      <c r="AF50" s="196" t="s">
        <v>23</v>
      </c>
      <c r="AG50" s="197">
        <v>14.249157</v>
      </c>
      <c r="AH50" s="198">
        <v>10.216028</v>
      </c>
      <c r="AI50" s="199">
        <v>0.71695665926061447</v>
      </c>
      <c r="AJ50" s="76"/>
      <c r="AK50" s="76"/>
      <c r="AL50" s="74"/>
      <c r="AM50" s="74"/>
      <c r="AN50" s="74"/>
    </row>
    <row r="51" spans="3:40" customFormat="1" ht="15" customHeight="1">
      <c r="C51" s="239"/>
      <c r="D51" s="171" t="s">
        <v>4</v>
      </c>
      <c r="E51" s="220">
        <v>0.68953924130437361</v>
      </c>
      <c r="F51" s="80">
        <v>0.6724</v>
      </c>
      <c r="G51" s="80">
        <v>0.75829999999999997</v>
      </c>
      <c r="H51" s="80">
        <v>0.7016</v>
      </c>
      <c r="I51" s="80">
        <v>0.69169999999999998</v>
      </c>
      <c r="J51" s="80">
        <v>0.63260000000000005</v>
      </c>
      <c r="K51" s="80">
        <v>0.7399</v>
      </c>
      <c r="L51" s="80">
        <v>0.79879999999999995</v>
      </c>
      <c r="M51" s="80">
        <v>0.79349999999999998</v>
      </c>
      <c r="N51" s="80">
        <v>0.45639999999999997</v>
      </c>
      <c r="O51" s="80">
        <v>0.39240000000000003</v>
      </c>
      <c r="P51" s="2"/>
      <c r="R51" s="74"/>
      <c r="S51" s="74"/>
      <c r="T51" s="74"/>
      <c r="U51" s="143"/>
      <c r="V51" s="143"/>
      <c r="W51" s="143"/>
      <c r="X51" s="143"/>
      <c r="Y51" s="74"/>
      <c r="Z51" s="74"/>
      <c r="AA51" s="74"/>
      <c r="AB51" s="74"/>
      <c r="AC51" s="74"/>
      <c r="AD51" s="142"/>
      <c r="AE51" s="76"/>
      <c r="AF51" s="196" t="s">
        <v>25</v>
      </c>
      <c r="AG51" s="197">
        <v>10.692265000000001</v>
      </c>
      <c r="AH51" s="198">
        <v>7.9541259999999996</v>
      </c>
      <c r="AI51" s="199">
        <v>0.74391403505244202</v>
      </c>
      <c r="AJ51" s="76"/>
      <c r="AK51" s="76"/>
      <c r="AL51" s="74"/>
      <c r="AM51" s="74"/>
      <c r="AN51" s="74"/>
    </row>
    <row r="52" spans="3:40" customFormat="1" ht="15" customHeight="1">
      <c r="C52" s="237" t="s">
        <v>22</v>
      </c>
      <c r="D52" s="169" t="s">
        <v>69</v>
      </c>
      <c r="E52" s="219">
        <v>18727729</v>
      </c>
      <c r="F52" s="78">
        <v>2900506</v>
      </c>
      <c r="G52" s="78">
        <v>4065075</v>
      </c>
      <c r="H52" s="78">
        <v>3496497</v>
      </c>
      <c r="I52" s="78">
        <v>2309138</v>
      </c>
      <c r="J52" s="78">
        <v>1716612</v>
      </c>
      <c r="K52" s="78">
        <v>1212696</v>
      </c>
      <c r="L52" s="78">
        <v>794854</v>
      </c>
      <c r="M52" s="78">
        <v>1319745</v>
      </c>
      <c r="N52" s="78">
        <v>513872</v>
      </c>
      <c r="O52" s="78">
        <v>398734</v>
      </c>
      <c r="P52" s="2"/>
      <c r="R52" s="74"/>
      <c r="S52" s="74"/>
      <c r="T52" s="74"/>
      <c r="U52" s="143"/>
      <c r="V52" s="143"/>
      <c r="W52" s="143"/>
      <c r="X52" s="143"/>
      <c r="Y52" s="74"/>
      <c r="Z52" s="74"/>
      <c r="AA52" s="74"/>
      <c r="AB52" s="74"/>
      <c r="AC52" s="74"/>
      <c r="AD52" s="142"/>
      <c r="AE52" s="76"/>
      <c r="AF52" s="196" t="s">
        <v>26</v>
      </c>
      <c r="AG52" s="197">
        <v>5.8176069999999998</v>
      </c>
      <c r="AH52" s="198">
        <v>4.622166</v>
      </c>
      <c r="AI52" s="199">
        <v>0.79451327667888194</v>
      </c>
      <c r="AJ52" s="76"/>
      <c r="AK52" s="76"/>
      <c r="AL52" s="74"/>
      <c r="AM52" s="74"/>
      <c r="AN52" s="74"/>
    </row>
    <row r="53" spans="3:40" customFormat="1" ht="15" customHeight="1">
      <c r="C53" s="238"/>
      <c r="D53" s="170" t="s">
        <v>14</v>
      </c>
      <c r="E53" s="219">
        <v>13802080</v>
      </c>
      <c r="F53" s="79">
        <v>2007846</v>
      </c>
      <c r="G53" s="79">
        <v>3322308</v>
      </c>
      <c r="H53" s="79">
        <v>2542640</v>
      </c>
      <c r="I53" s="79">
        <v>1683785</v>
      </c>
      <c r="J53" s="79">
        <v>1217994</v>
      </c>
      <c r="K53" s="79">
        <v>902771</v>
      </c>
      <c r="L53" s="79">
        <v>583734</v>
      </c>
      <c r="M53" s="79">
        <v>1105019</v>
      </c>
      <c r="N53" s="79">
        <v>208495</v>
      </c>
      <c r="O53" s="79">
        <v>227488</v>
      </c>
      <c r="P53" s="2"/>
      <c r="R53" s="74"/>
      <c r="S53" s="74"/>
      <c r="T53" s="74"/>
      <c r="U53" s="143"/>
      <c r="V53" s="143"/>
      <c r="W53" s="143"/>
      <c r="X53" s="143"/>
      <c r="Y53" s="74"/>
      <c r="Z53" s="74"/>
      <c r="AA53" s="74"/>
      <c r="AB53" s="74"/>
      <c r="AC53" s="74"/>
      <c r="AD53" s="142"/>
      <c r="AE53" s="76"/>
      <c r="AF53" s="75" t="s">
        <v>71</v>
      </c>
      <c r="AG53" s="197">
        <v>2.9013110000000002</v>
      </c>
      <c r="AH53" s="198">
        <v>1.793801</v>
      </c>
      <c r="AI53" s="199">
        <v>0.61827256712568901</v>
      </c>
      <c r="AJ53" s="76"/>
      <c r="AK53" s="76"/>
      <c r="AL53" s="74"/>
      <c r="AM53" s="74"/>
      <c r="AN53" s="74"/>
    </row>
    <row r="54" spans="3:40" customFormat="1" ht="15" customHeight="1">
      <c r="C54" s="239"/>
      <c r="D54" s="171" t="s">
        <v>4</v>
      </c>
      <c r="E54" s="220">
        <v>0.73698631585281915</v>
      </c>
      <c r="F54" s="80">
        <v>0.69220000000000004</v>
      </c>
      <c r="G54" s="80">
        <v>0.81730000000000003</v>
      </c>
      <c r="H54" s="80">
        <v>0.72719999999999996</v>
      </c>
      <c r="I54" s="80">
        <v>0.72919999999999996</v>
      </c>
      <c r="J54" s="80">
        <v>0.70950000000000002</v>
      </c>
      <c r="K54" s="80">
        <v>0.74439999999999995</v>
      </c>
      <c r="L54" s="80">
        <v>0.73440000000000005</v>
      </c>
      <c r="M54" s="80">
        <v>0.83730000000000004</v>
      </c>
      <c r="N54" s="80">
        <v>0.40570000000000001</v>
      </c>
      <c r="O54" s="80">
        <v>0.57050000000000001</v>
      </c>
      <c r="P54" s="2"/>
      <c r="R54" s="74"/>
      <c r="S54" s="74"/>
      <c r="T54" s="74"/>
      <c r="U54" s="143"/>
      <c r="V54" s="143"/>
      <c r="W54" s="143"/>
      <c r="X54" s="143"/>
      <c r="Y54" s="74"/>
      <c r="Z54" s="74"/>
      <c r="AA54" s="74"/>
      <c r="AB54" s="74"/>
      <c r="AC54" s="74"/>
      <c r="AD54" s="142"/>
      <c r="AE54" s="76"/>
      <c r="AF54" s="196" t="s">
        <v>27</v>
      </c>
      <c r="AG54" s="197">
        <v>10.986221</v>
      </c>
      <c r="AH54" s="198">
        <v>4.6380359999999996</v>
      </c>
      <c r="AI54" s="199">
        <v>0.42216845992812263</v>
      </c>
      <c r="AJ54" s="76"/>
      <c r="AK54" s="76"/>
      <c r="AL54" s="74"/>
      <c r="AM54" s="74"/>
      <c r="AN54" s="74"/>
    </row>
    <row r="55" spans="3:40" customFormat="1" ht="15" customHeight="1">
      <c r="C55" s="237" t="s">
        <v>23</v>
      </c>
      <c r="D55" s="172" t="s">
        <v>69</v>
      </c>
      <c r="E55" s="219">
        <v>14249157</v>
      </c>
      <c r="F55" s="81">
        <v>2395215</v>
      </c>
      <c r="G55" s="81">
        <v>2255463</v>
      </c>
      <c r="H55" s="81">
        <v>2895134</v>
      </c>
      <c r="I55" s="81">
        <v>3179329</v>
      </c>
      <c r="J55" s="81">
        <v>0</v>
      </c>
      <c r="K55" s="81">
        <v>1124171</v>
      </c>
      <c r="L55" s="81">
        <v>228669</v>
      </c>
      <c r="M55" s="81">
        <v>1555222</v>
      </c>
      <c r="N55" s="79">
        <v>291612</v>
      </c>
      <c r="O55" s="79">
        <v>324342</v>
      </c>
      <c r="P55" s="2"/>
      <c r="R55" s="74"/>
      <c r="S55" s="74"/>
      <c r="T55" s="74"/>
      <c r="U55" s="74"/>
      <c r="V55" s="74"/>
      <c r="W55" s="74"/>
      <c r="X55" s="74"/>
      <c r="Y55" s="74"/>
      <c r="Z55" s="74"/>
      <c r="AA55" s="74"/>
      <c r="AB55" s="74"/>
      <c r="AC55" s="74"/>
      <c r="AD55" s="142"/>
      <c r="AE55" s="76"/>
      <c r="AF55" s="196" t="s">
        <v>70</v>
      </c>
      <c r="AG55" s="197">
        <v>1.9954460000000001</v>
      </c>
      <c r="AH55" s="198">
        <v>1.4999629999999999</v>
      </c>
      <c r="AI55" s="199">
        <v>0.75169310520054156</v>
      </c>
      <c r="AJ55" s="76"/>
      <c r="AK55" s="76"/>
      <c r="AL55" s="74"/>
      <c r="AM55" s="74"/>
      <c r="AN55" s="74"/>
    </row>
    <row r="56" spans="3:40" customFormat="1" ht="15" customHeight="1">
      <c r="C56" s="238"/>
      <c r="D56" s="173" t="s">
        <v>14</v>
      </c>
      <c r="E56" s="219">
        <v>10216028</v>
      </c>
      <c r="F56" s="82">
        <v>1594123</v>
      </c>
      <c r="G56" s="82">
        <v>1965251</v>
      </c>
      <c r="H56" s="82">
        <v>2121318</v>
      </c>
      <c r="I56" s="82">
        <v>2177079</v>
      </c>
      <c r="J56" s="82">
        <v>0</v>
      </c>
      <c r="K56" s="82">
        <v>643882</v>
      </c>
      <c r="L56" s="82">
        <v>199211</v>
      </c>
      <c r="M56" s="82">
        <v>1162443</v>
      </c>
      <c r="N56" s="212">
        <v>79708</v>
      </c>
      <c r="O56" s="212">
        <v>273013</v>
      </c>
      <c r="P56" s="2"/>
      <c r="R56" s="74"/>
      <c r="S56" s="74"/>
      <c r="T56" s="74"/>
      <c r="U56" s="74"/>
      <c r="V56" s="74"/>
      <c r="W56" s="74"/>
      <c r="X56" s="74"/>
      <c r="Y56" s="74"/>
      <c r="Z56" s="74"/>
      <c r="AA56" s="74"/>
      <c r="AB56" s="74"/>
      <c r="AC56" s="74"/>
      <c r="AD56" s="142"/>
      <c r="AE56" s="76"/>
      <c r="AF56" s="10"/>
      <c r="AG56" s="10"/>
      <c r="AH56" s="10"/>
      <c r="AI56" s="10"/>
      <c r="AJ56" s="76"/>
      <c r="AK56" s="76"/>
      <c r="AL56" s="74"/>
      <c r="AM56" s="74"/>
      <c r="AN56" s="74"/>
    </row>
    <row r="57" spans="3:40" customFormat="1" ht="15" customHeight="1">
      <c r="C57" s="239"/>
      <c r="D57" s="171" t="s">
        <v>4</v>
      </c>
      <c r="E57" s="220">
        <v>0.71695665926061447</v>
      </c>
      <c r="F57" s="80">
        <v>0.66549999999999998</v>
      </c>
      <c r="G57" s="80">
        <v>0.87129999999999996</v>
      </c>
      <c r="H57" s="80">
        <v>0.73270000000000002</v>
      </c>
      <c r="I57" s="80">
        <v>0.68479999999999996</v>
      </c>
      <c r="J57" s="80" t="s">
        <v>75</v>
      </c>
      <c r="K57" s="80">
        <v>0.57279999999999998</v>
      </c>
      <c r="L57" s="80">
        <v>0.87119999999999997</v>
      </c>
      <c r="M57" s="80">
        <v>0.74739999999999995</v>
      </c>
      <c r="N57" s="80">
        <v>0.27329999999999999</v>
      </c>
      <c r="O57" s="80">
        <v>0.8417</v>
      </c>
      <c r="P57" s="2"/>
      <c r="R57" s="74"/>
      <c r="S57" s="74"/>
      <c r="T57" s="74"/>
      <c r="U57" s="74"/>
      <c r="V57" s="74"/>
      <c r="W57" s="74"/>
      <c r="X57" s="74"/>
      <c r="Y57" s="74"/>
      <c r="Z57" s="74"/>
      <c r="AA57" s="74"/>
      <c r="AB57" s="74"/>
      <c r="AC57" s="74"/>
      <c r="AD57" s="142"/>
      <c r="AE57" s="76"/>
      <c r="AF57" s="76"/>
      <c r="AG57" s="76"/>
      <c r="AH57" s="76"/>
      <c r="AI57" s="76"/>
      <c r="AJ57" s="76"/>
      <c r="AK57" s="76"/>
      <c r="AL57" s="74"/>
      <c r="AM57" s="74"/>
      <c r="AN57" s="74"/>
    </row>
    <row r="58" spans="3:40" customFormat="1" ht="15" customHeight="1">
      <c r="C58" s="237" t="s">
        <v>24</v>
      </c>
      <c r="D58" s="172" t="s">
        <v>69</v>
      </c>
      <c r="E58" s="219">
        <v>18330897</v>
      </c>
      <c r="F58" s="81">
        <v>4364261</v>
      </c>
      <c r="G58" s="81">
        <v>2957303</v>
      </c>
      <c r="H58" s="81">
        <v>1631949</v>
      </c>
      <c r="I58" s="81">
        <v>2288600</v>
      </c>
      <c r="J58" s="81">
        <v>3369381</v>
      </c>
      <c r="K58" s="81">
        <v>1048416</v>
      </c>
      <c r="L58" s="81">
        <v>778010</v>
      </c>
      <c r="M58" s="81">
        <v>1167198</v>
      </c>
      <c r="N58" s="79">
        <v>497989</v>
      </c>
      <c r="O58" s="79">
        <v>227790</v>
      </c>
      <c r="P58" s="2"/>
      <c r="R58" s="74"/>
      <c r="S58" s="74"/>
      <c r="T58" s="74"/>
      <c r="U58" s="74"/>
      <c r="V58" s="74"/>
      <c r="W58" s="74"/>
      <c r="X58" s="74"/>
      <c r="Y58" s="74"/>
      <c r="Z58" s="74"/>
      <c r="AA58" s="74"/>
      <c r="AB58" s="74"/>
      <c r="AC58" s="74"/>
      <c r="AD58" s="142"/>
      <c r="AE58" s="76"/>
      <c r="AF58" s="76"/>
      <c r="AG58" s="76"/>
      <c r="AH58" s="76"/>
      <c r="AI58" s="76"/>
      <c r="AJ58" s="76"/>
      <c r="AK58" s="76"/>
      <c r="AL58" s="74"/>
      <c r="AM58" s="74"/>
      <c r="AN58" s="74"/>
    </row>
    <row r="59" spans="3:40" customFormat="1" ht="15" customHeight="1">
      <c r="C59" s="238"/>
      <c r="D59" s="173" t="s">
        <v>14</v>
      </c>
      <c r="E59" s="219">
        <v>13678594</v>
      </c>
      <c r="F59" s="82">
        <v>2999062</v>
      </c>
      <c r="G59" s="82">
        <v>2509463</v>
      </c>
      <c r="H59" s="82">
        <v>1203179</v>
      </c>
      <c r="I59" s="82">
        <v>1664589</v>
      </c>
      <c r="J59" s="82">
        <v>2741033</v>
      </c>
      <c r="K59" s="82">
        <v>768386</v>
      </c>
      <c r="L59" s="82">
        <v>636712</v>
      </c>
      <c r="M59" s="82">
        <v>782472</v>
      </c>
      <c r="N59" s="212">
        <v>262911</v>
      </c>
      <c r="O59" s="212">
        <v>110787</v>
      </c>
      <c r="P59" s="2"/>
      <c r="R59" s="74"/>
      <c r="S59" s="74"/>
      <c r="T59" s="74"/>
      <c r="U59" s="74"/>
      <c r="V59" s="74"/>
      <c r="W59" s="74"/>
      <c r="X59" s="74"/>
      <c r="Y59" s="74"/>
      <c r="Z59" s="74"/>
      <c r="AA59" s="74"/>
      <c r="AB59" s="74"/>
      <c r="AC59" s="74"/>
      <c r="AD59" s="142"/>
      <c r="AE59" s="76"/>
      <c r="AF59" s="76"/>
      <c r="AG59" s="76"/>
      <c r="AH59" s="76"/>
      <c r="AI59" s="76"/>
      <c r="AJ59" s="76"/>
      <c r="AK59" s="76"/>
      <c r="AL59" s="74"/>
      <c r="AM59" s="74"/>
      <c r="AN59" s="74"/>
    </row>
    <row r="60" spans="3:40" customFormat="1" ht="15" customHeight="1">
      <c r="C60" s="239"/>
      <c r="D60" s="171" t="s">
        <v>4</v>
      </c>
      <c r="E60" s="220">
        <v>0.74620429103933106</v>
      </c>
      <c r="F60" s="80">
        <v>0.68720000000000003</v>
      </c>
      <c r="G60" s="80">
        <v>0.84860000000000002</v>
      </c>
      <c r="H60" s="80">
        <v>0.73729999999999996</v>
      </c>
      <c r="I60" s="80">
        <v>0.72729999999999995</v>
      </c>
      <c r="J60" s="80">
        <v>0.8135</v>
      </c>
      <c r="K60" s="80">
        <v>0.7329</v>
      </c>
      <c r="L60" s="80">
        <v>0.81840000000000002</v>
      </c>
      <c r="M60" s="80">
        <v>0.6704</v>
      </c>
      <c r="N60" s="80">
        <v>0.52790000000000004</v>
      </c>
      <c r="O60" s="80">
        <v>0.4864</v>
      </c>
      <c r="P60" s="2"/>
      <c r="R60" s="74"/>
      <c r="S60" s="74"/>
      <c r="T60" s="74"/>
      <c r="U60" s="74"/>
      <c r="V60" s="74"/>
      <c r="W60" s="74"/>
      <c r="X60" s="74"/>
      <c r="Y60" s="74"/>
      <c r="Z60" s="74"/>
      <c r="AA60" s="74"/>
      <c r="AB60" s="74"/>
      <c r="AC60" s="74"/>
      <c r="AD60" s="142"/>
      <c r="AE60" s="76"/>
      <c r="AF60" s="76"/>
      <c r="AG60" s="76"/>
      <c r="AH60" s="76"/>
      <c r="AI60" s="76"/>
      <c r="AJ60" s="76"/>
      <c r="AK60" s="76"/>
      <c r="AL60" s="74"/>
      <c r="AM60" s="74"/>
      <c r="AN60" s="74"/>
    </row>
    <row r="61" spans="3:40" customFormat="1" ht="15" customHeight="1">
      <c r="C61" s="237" t="s">
        <v>25</v>
      </c>
      <c r="D61" s="169" t="s">
        <v>69</v>
      </c>
      <c r="E61" s="219">
        <v>10692265</v>
      </c>
      <c r="F61" s="78">
        <v>1102732</v>
      </c>
      <c r="G61" s="78">
        <v>1341117</v>
      </c>
      <c r="H61" s="78">
        <v>1100369</v>
      </c>
      <c r="I61" s="78">
        <v>1943640</v>
      </c>
      <c r="J61" s="78">
        <v>1740246</v>
      </c>
      <c r="K61" s="78">
        <v>687497</v>
      </c>
      <c r="L61" s="78">
        <v>1088084</v>
      </c>
      <c r="M61" s="78">
        <v>1339304</v>
      </c>
      <c r="N61" s="78">
        <v>180091</v>
      </c>
      <c r="O61" s="78">
        <v>169185</v>
      </c>
      <c r="P61" s="2"/>
      <c r="R61" s="74"/>
      <c r="S61" s="74"/>
      <c r="T61" s="74"/>
      <c r="U61" s="74"/>
      <c r="V61" s="74"/>
      <c r="W61" s="74"/>
      <c r="X61" s="74"/>
      <c r="Y61" s="74"/>
      <c r="Z61" s="74"/>
      <c r="AA61" s="74"/>
      <c r="AB61" s="74"/>
      <c r="AC61" s="74"/>
      <c r="AD61" s="142"/>
      <c r="AE61" s="76"/>
      <c r="AF61" s="76"/>
      <c r="AG61" s="76"/>
      <c r="AH61" s="76"/>
      <c r="AI61" s="76"/>
      <c r="AJ61" s="76"/>
      <c r="AK61" s="76"/>
      <c r="AL61" s="74"/>
      <c r="AM61" s="74"/>
      <c r="AN61" s="74"/>
    </row>
    <row r="62" spans="3:40" customFormat="1" ht="15" customHeight="1">
      <c r="C62" s="238"/>
      <c r="D62" s="170" t="s">
        <v>14</v>
      </c>
      <c r="E62" s="219">
        <v>7954126</v>
      </c>
      <c r="F62" s="79">
        <v>787151</v>
      </c>
      <c r="G62" s="79">
        <v>1015922</v>
      </c>
      <c r="H62" s="79">
        <v>802097</v>
      </c>
      <c r="I62" s="79">
        <v>1443915</v>
      </c>
      <c r="J62" s="79">
        <v>1410672</v>
      </c>
      <c r="K62" s="79">
        <v>454160</v>
      </c>
      <c r="L62" s="79">
        <v>859900</v>
      </c>
      <c r="M62" s="79">
        <v>993318</v>
      </c>
      <c r="N62" s="79">
        <v>91151</v>
      </c>
      <c r="O62" s="79">
        <v>95840</v>
      </c>
      <c r="P62" s="2"/>
      <c r="R62" s="74"/>
      <c r="S62" s="74"/>
      <c r="T62" s="74"/>
      <c r="U62" s="74"/>
      <c r="V62" s="74"/>
      <c r="W62" s="74"/>
      <c r="X62" s="74"/>
      <c r="Y62" s="74"/>
      <c r="Z62" s="74"/>
      <c r="AA62" s="74"/>
      <c r="AB62" s="74"/>
      <c r="AC62" s="74"/>
      <c r="AD62" s="142"/>
      <c r="AE62" s="76"/>
      <c r="AF62" s="76"/>
      <c r="AG62" s="76"/>
      <c r="AH62" s="76"/>
      <c r="AI62" s="76"/>
      <c r="AJ62" s="76"/>
      <c r="AK62" s="76"/>
      <c r="AL62" s="74"/>
      <c r="AM62" s="74"/>
      <c r="AN62" s="74"/>
    </row>
    <row r="63" spans="3:40" customFormat="1" ht="15" customHeight="1">
      <c r="C63" s="239"/>
      <c r="D63" s="171" t="s">
        <v>4</v>
      </c>
      <c r="E63" s="220">
        <v>0.74391403505244214</v>
      </c>
      <c r="F63" s="80">
        <v>0.71379999999999999</v>
      </c>
      <c r="G63" s="80">
        <v>0.75749999999999995</v>
      </c>
      <c r="H63" s="80">
        <v>0.72889999999999999</v>
      </c>
      <c r="I63" s="80">
        <v>0.7429</v>
      </c>
      <c r="J63" s="80">
        <v>0.81059999999999999</v>
      </c>
      <c r="K63" s="80">
        <v>0.66059999999999997</v>
      </c>
      <c r="L63" s="80">
        <v>0.7903</v>
      </c>
      <c r="M63" s="80">
        <v>0.74170000000000003</v>
      </c>
      <c r="N63" s="80">
        <v>0.50609999999999999</v>
      </c>
      <c r="O63" s="80">
        <v>0.5665</v>
      </c>
      <c r="P63" s="2"/>
      <c r="R63" s="74"/>
      <c r="S63" s="74"/>
      <c r="T63" s="74"/>
      <c r="U63" s="74"/>
      <c r="V63" s="74"/>
      <c r="W63" s="74"/>
      <c r="X63" s="74"/>
      <c r="Y63" s="74"/>
      <c r="Z63" s="74"/>
      <c r="AA63" s="74"/>
      <c r="AB63" s="74"/>
      <c r="AC63" s="74"/>
      <c r="AD63" s="142"/>
      <c r="AE63" s="76"/>
      <c r="AF63" s="76"/>
      <c r="AG63" s="76"/>
      <c r="AH63" s="76"/>
      <c r="AI63" s="76"/>
      <c r="AJ63" s="76"/>
      <c r="AK63" s="76"/>
      <c r="AL63" s="74"/>
      <c r="AM63" s="74"/>
      <c r="AN63" s="74"/>
    </row>
    <row r="64" spans="3:40" customFormat="1" ht="15" customHeight="1">
      <c r="C64" s="237" t="s">
        <v>27</v>
      </c>
      <c r="D64" s="172" t="s">
        <v>69</v>
      </c>
      <c r="E64" s="219">
        <v>10986221</v>
      </c>
      <c r="F64" s="81">
        <v>5571969</v>
      </c>
      <c r="G64" s="81">
        <v>316028</v>
      </c>
      <c r="H64" s="81">
        <v>361448</v>
      </c>
      <c r="I64" s="81">
        <v>2279058</v>
      </c>
      <c r="J64" s="81">
        <v>648129</v>
      </c>
      <c r="K64" s="81">
        <v>394166</v>
      </c>
      <c r="L64" s="81">
        <v>28779</v>
      </c>
      <c r="M64" s="81">
        <v>1362996</v>
      </c>
      <c r="N64" s="79">
        <v>10760</v>
      </c>
      <c r="O64" s="79">
        <v>12888</v>
      </c>
      <c r="P64" s="2"/>
      <c r="R64" s="74"/>
      <c r="S64" s="74"/>
      <c r="T64" s="74"/>
      <c r="U64" s="74"/>
      <c r="V64" s="74"/>
      <c r="W64" s="74"/>
      <c r="X64" s="74"/>
      <c r="Y64" s="74"/>
      <c r="Z64" s="74"/>
      <c r="AA64" s="74"/>
      <c r="AB64" s="74"/>
      <c r="AC64" s="74"/>
      <c r="AD64" s="142"/>
      <c r="AE64" s="75"/>
      <c r="AF64" s="76"/>
      <c r="AG64" s="76"/>
      <c r="AH64" s="76"/>
      <c r="AI64" s="76"/>
      <c r="AJ64" s="142"/>
      <c r="AK64" s="142"/>
      <c r="AL64" s="74"/>
      <c r="AM64" s="74"/>
      <c r="AN64" s="74"/>
    </row>
    <row r="65" spans="3:40" customFormat="1" ht="15" customHeight="1">
      <c r="C65" s="238"/>
      <c r="D65" s="173" t="s">
        <v>14</v>
      </c>
      <c r="E65" s="219">
        <v>4638036</v>
      </c>
      <c r="F65" s="82">
        <v>3118154</v>
      </c>
      <c r="G65" s="82">
        <v>31814</v>
      </c>
      <c r="H65" s="82">
        <v>158898</v>
      </c>
      <c r="I65" s="82">
        <v>885536</v>
      </c>
      <c r="J65" s="82">
        <v>234052</v>
      </c>
      <c r="K65" s="82">
        <v>125212</v>
      </c>
      <c r="L65" s="82">
        <v>20978</v>
      </c>
      <c r="M65" s="82">
        <v>62272</v>
      </c>
      <c r="N65" s="212">
        <v>700</v>
      </c>
      <c r="O65" s="212">
        <v>420</v>
      </c>
      <c r="P65" s="2"/>
      <c r="R65" s="74"/>
      <c r="S65" s="74"/>
      <c r="T65" s="74"/>
      <c r="U65" s="74"/>
      <c r="V65" s="74"/>
      <c r="W65" s="74"/>
      <c r="X65" s="74"/>
      <c r="Y65" s="74"/>
      <c r="Z65" s="74"/>
      <c r="AA65" s="74"/>
      <c r="AB65" s="74"/>
      <c r="AC65" s="74"/>
      <c r="AD65" s="142"/>
      <c r="AE65" s="75"/>
      <c r="AF65" s="76"/>
      <c r="AG65" s="76"/>
      <c r="AH65" s="76"/>
      <c r="AI65" s="76"/>
      <c r="AJ65" s="142"/>
      <c r="AK65" s="142"/>
      <c r="AL65" s="74"/>
      <c r="AM65" s="74"/>
      <c r="AN65" s="74"/>
    </row>
    <row r="66" spans="3:40" customFormat="1" ht="15" customHeight="1">
      <c r="C66" s="239"/>
      <c r="D66" s="171" t="s">
        <v>4</v>
      </c>
      <c r="E66" s="220">
        <v>0.42216845992812269</v>
      </c>
      <c r="F66" s="80">
        <v>0.55959999999999999</v>
      </c>
      <c r="G66" s="80">
        <v>0.1007</v>
      </c>
      <c r="H66" s="80">
        <v>0.43959999999999999</v>
      </c>
      <c r="I66" s="80">
        <v>0.3886</v>
      </c>
      <c r="J66" s="80">
        <v>0.36109999999999998</v>
      </c>
      <c r="K66" s="80">
        <v>0.31769999999999998</v>
      </c>
      <c r="L66" s="80">
        <v>0.72889999999999999</v>
      </c>
      <c r="M66" s="80">
        <v>4.5699999999999998E-2</v>
      </c>
      <c r="N66" s="80">
        <v>6.5100000000000005E-2</v>
      </c>
      <c r="O66" s="80">
        <v>3.2599999999999997E-2</v>
      </c>
      <c r="P66" s="2"/>
      <c r="R66" s="74"/>
      <c r="S66" s="74"/>
      <c r="T66" s="74"/>
      <c r="U66" s="74"/>
      <c r="V66" s="74"/>
      <c r="W66" s="74"/>
      <c r="X66" s="74"/>
      <c r="Y66" s="74"/>
      <c r="Z66" s="74"/>
      <c r="AA66" s="74"/>
      <c r="AB66" s="74"/>
      <c r="AC66" s="74"/>
      <c r="AD66" s="142"/>
      <c r="AE66" s="142"/>
      <c r="AF66" s="76"/>
      <c r="AG66" s="76"/>
      <c r="AH66" s="76"/>
      <c r="AI66" s="76"/>
      <c r="AJ66" s="142"/>
      <c r="AK66" s="142"/>
      <c r="AL66" s="74"/>
      <c r="AM66" s="74"/>
      <c r="AN66" s="74"/>
    </row>
    <row r="67" spans="3:40" customFormat="1" ht="15" customHeight="1">
      <c r="C67" s="237" t="s">
        <v>26</v>
      </c>
      <c r="D67" s="170" t="s">
        <v>69</v>
      </c>
      <c r="E67" s="219">
        <v>5817607</v>
      </c>
      <c r="F67" s="79">
        <v>20000</v>
      </c>
      <c r="G67" s="79">
        <v>250521</v>
      </c>
      <c r="H67" s="79">
        <v>83</v>
      </c>
      <c r="I67" s="79">
        <v>459680</v>
      </c>
      <c r="J67" s="79">
        <v>3338815</v>
      </c>
      <c r="K67" s="79">
        <v>890077</v>
      </c>
      <c r="L67" s="79">
        <v>622465</v>
      </c>
      <c r="M67" s="79">
        <v>97643</v>
      </c>
      <c r="N67" s="79">
        <v>93450</v>
      </c>
      <c r="O67" s="79">
        <v>44873</v>
      </c>
      <c r="P67" s="2"/>
      <c r="R67" s="74"/>
      <c r="S67" s="74"/>
      <c r="T67" s="74"/>
      <c r="U67" s="74"/>
      <c r="V67" s="74"/>
      <c r="W67" s="74"/>
      <c r="X67" s="74"/>
      <c r="Y67" s="74"/>
      <c r="Z67" s="74"/>
      <c r="AA67" s="74"/>
      <c r="AB67" s="74"/>
      <c r="AC67" s="74"/>
      <c r="AD67" s="142"/>
      <c r="AE67" s="142"/>
      <c r="AF67" s="76"/>
      <c r="AG67" s="76"/>
      <c r="AH67" s="76"/>
      <c r="AI67" s="76"/>
      <c r="AJ67" s="142"/>
      <c r="AK67" s="142"/>
      <c r="AL67" s="74"/>
      <c r="AM67" s="74"/>
      <c r="AN67" s="74"/>
    </row>
    <row r="68" spans="3:40" customFormat="1" ht="15" customHeight="1">
      <c r="C68" s="238"/>
      <c r="D68" s="172" t="s">
        <v>14</v>
      </c>
      <c r="E68" s="219">
        <v>4622166</v>
      </c>
      <c r="F68" s="81">
        <v>2646</v>
      </c>
      <c r="G68" s="81">
        <v>210775</v>
      </c>
      <c r="H68" s="81">
        <v>0</v>
      </c>
      <c r="I68" s="81">
        <v>268556</v>
      </c>
      <c r="J68" s="81">
        <v>2849507</v>
      </c>
      <c r="K68" s="81">
        <v>689325</v>
      </c>
      <c r="L68" s="81">
        <v>526355</v>
      </c>
      <c r="M68" s="81">
        <v>622</v>
      </c>
      <c r="N68" s="79">
        <v>56266</v>
      </c>
      <c r="O68" s="79">
        <v>18114</v>
      </c>
      <c r="P68" s="2"/>
      <c r="R68" s="74"/>
      <c r="S68" s="74"/>
      <c r="T68" s="74"/>
      <c r="U68" s="74"/>
      <c r="V68" s="74"/>
      <c r="W68" s="74"/>
      <c r="X68" s="74"/>
      <c r="Y68" s="74"/>
      <c r="Z68" s="74"/>
      <c r="AA68" s="74"/>
      <c r="AB68" s="74"/>
      <c r="AC68" s="74"/>
      <c r="AD68" s="74"/>
      <c r="AE68" s="74"/>
      <c r="AF68" s="113"/>
      <c r="AG68" s="113"/>
      <c r="AH68" s="113"/>
      <c r="AI68" s="113"/>
      <c r="AJ68" s="74"/>
      <c r="AK68" s="74"/>
      <c r="AL68" s="74"/>
      <c r="AM68" s="74"/>
      <c r="AN68" s="74"/>
    </row>
    <row r="69" spans="3:40" ht="15" customHeight="1">
      <c r="C69" s="239"/>
      <c r="D69" s="171" t="s">
        <v>4</v>
      </c>
      <c r="E69" s="220">
        <v>0.79451327667888183</v>
      </c>
      <c r="F69" s="80">
        <v>0.1323</v>
      </c>
      <c r="G69" s="80">
        <v>0.84130000000000005</v>
      </c>
      <c r="H69" s="80">
        <v>0</v>
      </c>
      <c r="I69" s="80">
        <v>0.58420000000000005</v>
      </c>
      <c r="J69" s="80">
        <v>0.85340000000000005</v>
      </c>
      <c r="K69" s="80">
        <v>0.77449999999999997</v>
      </c>
      <c r="L69" s="80">
        <v>0.84560000000000002</v>
      </c>
      <c r="M69" s="80">
        <v>6.4000000000000003E-3</v>
      </c>
      <c r="N69" s="80">
        <v>0.60209999999999997</v>
      </c>
      <c r="O69" s="80">
        <v>0.4037</v>
      </c>
    </row>
    <row r="70" spans="3:40" ht="15" customHeight="1">
      <c r="C70" s="237" t="s">
        <v>70</v>
      </c>
      <c r="D70" s="169" t="s">
        <v>69</v>
      </c>
      <c r="E70" s="219">
        <v>1995446</v>
      </c>
      <c r="F70" s="78">
        <v>517797</v>
      </c>
      <c r="G70" s="78">
        <v>370453</v>
      </c>
      <c r="H70" s="78">
        <v>0</v>
      </c>
      <c r="I70" s="78">
        <v>111756</v>
      </c>
      <c r="J70" s="78">
        <v>862836</v>
      </c>
      <c r="K70" s="78">
        <v>24061</v>
      </c>
      <c r="L70" s="78">
        <v>30108</v>
      </c>
      <c r="M70" s="78">
        <v>2376</v>
      </c>
      <c r="N70" s="78">
        <v>60295</v>
      </c>
      <c r="O70" s="78">
        <v>15764</v>
      </c>
    </row>
    <row r="71" spans="3:40" ht="15" customHeight="1">
      <c r="C71" s="238"/>
      <c r="D71" s="170" t="s">
        <v>14</v>
      </c>
      <c r="E71" s="219">
        <v>1499963</v>
      </c>
      <c r="F71" s="79">
        <v>365315</v>
      </c>
      <c r="G71" s="79">
        <v>316307</v>
      </c>
      <c r="H71" s="79">
        <v>0</v>
      </c>
      <c r="I71" s="79">
        <v>53241</v>
      </c>
      <c r="J71" s="79">
        <v>691661</v>
      </c>
      <c r="K71" s="79">
        <v>20123</v>
      </c>
      <c r="L71" s="79">
        <v>25425</v>
      </c>
      <c r="M71" s="79">
        <v>1880</v>
      </c>
      <c r="N71" s="79">
        <v>22549</v>
      </c>
      <c r="O71" s="79">
        <v>3462</v>
      </c>
    </row>
    <row r="72" spans="3:40" ht="15" customHeight="1">
      <c r="C72" s="239"/>
      <c r="D72" s="171" t="s">
        <v>4</v>
      </c>
      <c r="E72" s="220">
        <v>0.75169310520054167</v>
      </c>
      <c r="F72" s="97">
        <v>0.70550000000000002</v>
      </c>
      <c r="G72" s="97">
        <v>0.8538</v>
      </c>
      <c r="H72" s="97" t="s">
        <v>75</v>
      </c>
      <c r="I72" s="97">
        <v>0.47639999999999999</v>
      </c>
      <c r="J72" s="97">
        <v>0.80159999999999998</v>
      </c>
      <c r="K72" s="97">
        <v>0.83630000000000004</v>
      </c>
      <c r="L72" s="97">
        <v>0.84450000000000003</v>
      </c>
      <c r="M72" s="97">
        <v>0.79120000000000001</v>
      </c>
      <c r="N72" s="97">
        <v>0.374</v>
      </c>
      <c r="O72" s="97">
        <v>0.21959999999999999</v>
      </c>
    </row>
    <row r="73" spans="3:40" ht="15" customHeight="1">
      <c r="C73" s="237" t="s">
        <v>71</v>
      </c>
      <c r="D73" s="169" t="s">
        <v>69</v>
      </c>
      <c r="E73" s="219">
        <v>2901311</v>
      </c>
      <c r="F73" s="78">
        <v>1049056</v>
      </c>
      <c r="G73" s="78">
        <v>330506</v>
      </c>
      <c r="H73" s="78">
        <v>201662</v>
      </c>
      <c r="I73" s="78">
        <v>234464</v>
      </c>
      <c r="J73" s="78">
        <v>259830</v>
      </c>
      <c r="K73" s="78">
        <v>308451</v>
      </c>
      <c r="L73" s="78">
        <v>207581</v>
      </c>
      <c r="M73" s="78">
        <v>219487</v>
      </c>
      <c r="N73" s="78">
        <v>62634</v>
      </c>
      <c r="O73" s="78">
        <v>27640</v>
      </c>
    </row>
    <row r="74" spans="3:40" ht="15" customHeight="1">
      <c r="C74" s="238"/>
      <c r="D74" s="170" t="s">
        <v>14</v>
      </c>
      <c r="E74" s="219">
        <v>1793801</v>
      </c>
      <c r="F74" s="79">
        <v>665983</v>
      </c>
      <c r="G74" s="79">
        <v>216438</v>
      </c>
      <c r="H74" s="79">
        <v>96892</v>
      </c>
      <c r="I74" s="79">
        <v>95702</v>
      </c>
      <c r="J74" s="79">
        <v>199967</v>
      </c>
      <c r="K74" s="79">
        <v>231789</v>
      </c>
      <c r="L74" s="79">
        <v>131035</v>
      </c>
      <c r="M74" s="79">
        <v>123195</v>
      </c>
      <c r="N74" s="79">
        <v>22161</v>
      </c>
      <c r="O74" s="79">
        <v>10639</v>
      </c>
    </row>
    <row r="75" spans="3:40" ht="15" customHeight="1">
      <c r="C75" s="239"/>
      <c r="D75" s="151" t="s">
        <v>4</v>
      </c>
      <c r="E75" s="220">
        <v>0.61827256712568901</v>
      </c>
      <c r="F75" s="80">
        <v>0.63480000000000003</v>
      </c>
      <c r="G75" s="80">
        <v>0.65490000000000004</v>
      </c>
      <c r="H75" s="80">
        <v>0.48049999999999998</v>
      </c>
      <c r="I75" s="80">
        <v>0.40820000000000001</v>
      </c>
      <c r="J75" s="80">
        <v>0.76959999999999995</v>
      </c>
      <c r="K75" s="80">
        <v>0.75149999999999995</v>
      </c>
      <c r="L75" s="80">
        <v>0.63119999999999998</v>
      </c>
      <c r="M75" s="80">
        <v>0.56130000000000002</v>
      </c>
      <c r="N75" s="80">
        <v>0.3538</v>
      </c>
      <c r="O75" s="80">
        <v>0.38490000000000002</v>
      </c>
    </row>
    <row r="76" spans="3:40" ht="15" customHeight="1">
      <c r="C76" s="232" t="s">
        <v>73</v>
      </c>
      <c r="D76" s="163" t="s">
        <v>69</v>
      </c>
      <c r="E76" s="221">
        <v>265919524</v>
      </c>
      <c r="F76" s="164">
        <v>86479920</v>
      </c>
      <c r="G76" s="164">
        <v>33968548</v>
      </c>
      <c r="H76" s="164">
        <v>33475333</v>
      </c>
      <c r="I76" s="164">
        <v>30803878</v>
      </c>
      <c r="J76" s="164">
        <v>31228936</v>
      </c>
      <c r="K76" s="164">
        <v>14608344</v>
      </c>
      <c r="L76" s="164">
        <v>8271206</v>
      </c>
      <c r="M76" s="164">
        <v>18511550</v>
      </c>
      <c r="N76" s="164">
        <v>5368005</v>
      </c>
      <c r="O76" s="164">
        <v>3203804</v>
      </c>
    </row>
    <row r="77" spans="3:40" ht="15" customHeight="1">
      <c r="C77" s="233"/>
      <c r="D77" s="165" t="s">
        <v>14</v>
      </c>
      <c r="E77" s="222">
        <v>183978033</v>
      </c>
      <c r="F77" s="166">
        <v>57842278</v>
      </c>
      <c r="G77" s="166">
        <v>26106115</v>
      </c>
      <c r="H77" s="166">
        <v>23188652</v>
      </c>
      <c r="I77" s="166">
        <v>20812562</v>
      </c>
      <c r="J77" s="166">
        <v>22376891</v>
      </c>
      <c r="K77" s="166">
        <v>10305331</v>
      </c>
      <c r="L77" s="166">
        <v>6573500</v>
      </c>
      <c r="M77" s="166">
        <v>12770302</v>
      </c>
      <c r="N77" s="166">
        <v>2476788</v>
      </c>
      <c r="O77" s="166">
        <v>1525614</v>
      </c>
    </row>
    <row r="78" spans="3:40" ht="15" customHeight="1">
      <c r="C78" s="234"/>
      <c r="D78" s="167" t="s">
        <v>4</v>
      </c>
      <c r="E78" s="223">
        <v>0.69185605566893238</v>
      </c>
      <c r="F78" s="168">
        <v>0.66885212197236077</v>
      </c>
      <c r="G78" s="168">
        <v>0.76853785448821654</v>
      </c>
      <c r="H78" s="168">
        <v>0.69270862817107748</v>
      </c>
      <c r="I78" s="168">
        <v>0.67564746230977801</v>
      </c>
      <c r="J78" s="168">
        <v>0.71654349671087092</v>
      </c>
      <c r="K78" s="168">
        <v>0.7054414244352406</v>
      </c>
      <c r="L78" s="168">
        <v>0.79474504685290148</v>
      </c>
      <c r="M78" s="168">
        <v>0.68985590077546177</v>
      </c>
      <c r="N78" s="168">
        <v>0.46139822895097898</v>
      </c>
      <c r="O78" s="168">
        <v>0.47618830615106295</v>
      </c>
    </row>
    <row r="79" spans="3:40">
      <c r="E79" s="156"/>
      <c r="F79" s="156"/>
      <c r="G79" s="156"/>
      <c r="H79" s="213"/>
      <c r="I79" s="156"/>
      <c r="J79" s="156"/>
      <c r="K79" s="156"/>
      <c r="L79" s="156"/>
      <c r="M79" s="156"/>
      <c r="N79" s="156"/>
    </row>
    <row r="80" spans="3:40">
      <c r="E80" s="22"/>
    </row>
    <row r="81" spans="3:40">
      <c r="C81" s="83" t="s">
        <v>216</v>
      </c>
      <c r="F81" s="22"/>
      <c r="R81" s="2"/>
      <c r="S81" s="2"/>
      <c r="T81" s="2"/>
      <c r="U81" s="2"/>
      <c r="V81" s="2"/>
      <c r="W81" s="2"/>
      <c r="X81" s="2"/>
      <c r="Y81" s="2"/>
      <c r="Z81" s="2"/>
      <c r="AA81" s="2"/>
      <c r="AB81" s="2"/>
      <c r="AC81" s="2"/>
      <c r="AD81" s="2"/>
      <c r="AE81" s="2"/>
      <c r="AF81" s="2"/>
      <c r="AG81" s="2"/>
      <c r="AH81" s="2"/>
      <c r="AI81" s="2"/>
      <c r="AJ81" s="2"/>
      <c r="AK81" s="2"/>
      <c r="AL81" s="2"/>
      <c r="AM81" s="2"/>
      <c r="AN81" s="2"/>
    </row>
    <row r="86" spans="3:40" ht="15">
      <c r="C86" s="227" t="s">
        <v>230</v>
      </c>
      <c r="D86" s="227"/>
      <c r="E86" s="227"/>
      <c r="F86" s="227"/>
      <c r="G86" s="227"/>
      <c r="H86" s="227"/>
      <c r="I86" s="227"/>
      <c r="J86" s="227"/>
      <c r="K86" s="227"/>
      <c r="L86" s="227"/>
      <c r="M86" s="227"/>
      <c r="N86" s="227"/>
      <c r="O86" s="227"/>
      <c r="P86" s="227"/>
    </row>
    <row r="89" spans="3:40">
      <c r="E89" s="157"/>
      <c r="F89" s="160" t="s">
        <v>176</v>
      </c>
      <c r="G89" s="160" t="s">
        <v>177</v>
      </c>
    </row>
    <row r="90" spans="3:40" ht="12.75" customHeight="1">
      <c r="E90" s="158" t="s">
        <v>21</v>
      </c>
      <c r="F90" s="161">
        <v>103.06338</v>
      </c>
      <c r="G90" s="159">
        <v>71192408</v>
      </c>
    </row>
    <row r="91" spans="3:40" ht="12.75" customHeight="1">
      <c r="E91" s="158" t="s">
        <v>5</v>
      </c>
      <c r="F91" s="161">
        <v>79.155511000000004</v>
      </c>
      <c r="G91" s="159">
        <v>54580831</v>
      </c>
    </row>
    <row r="92" spans="3:40" ht="12.75" customHeight="1">
      <c r="E92" s="158" t="s">
        <v>22</v>
      </c>
      <c r="F92" s="161">
        <v>18.727729</v>
      </c>
      <c r="G92" s="159">
        <v>18727729</v>
      </c>
    </row>
    <row r="93" spans="3:40" ht="12.75" customHeight="1">
      <c r="E93" s="158" t="s">
        <v>23</v>
      </c>
      <c r="F93" s="161">
        <v>14.249157</v>
      </c>
      <c r="G93" s="159">
        <v>14249157</v>
      </c>
    </row>
    <row r="94" spans="3:40" ht="12.75" customHeight="1">
      <c r="E94" s="158" t="s">
        <v>24</v>
      </c>
      <c r="F94" s="161">
        <v>18.330897</v>
      </c>
      <c r="G94" s="159">
        <v>18330897</v>
      </c>
    </row>
    <row r="95" spans="3:40" ht="12.75" customHeight="1">
      <c r="E95" s="158" t="s">
        <v>25</v>
      </c>
      <c r="F95" s="161">
        <v>10.692265000000001</v>
      </c>
      <c r="G95" s="159">
        <v>10692265</v>
      </c>
    </row>
    <row r="96" spans="3:40" ht="12.75" customHeight="1">
      <c r="E96" s="158" t="s">
        <v>27</v>
      </c>
      <c r="F96" s="161">
        <v>10.986221</v>
      </c>
      <c r="G96" s="159">
        <v>10986221</v>
      </c>
    </row>
    <row r="97" spans="5:7" ht="12.75" customHeight="1">
      <c r="E97" s="158" t="s">
        <v>26</v>
      </c>
      <c r="F97" s="161">
        <v>5.8176069999999998</v>
      </c>
      <c r="G97" s="159">
        <v>5817607</v>
      </c>
    </row>
    <row r="98" spans="5:7" ht="12.75" customHeight="1">
      <c r="E98" s="158" t="s">
        <v>70</v>
      </c>
      <c r="F98" s="161">
        <v>1.9954460000000001</v>
      </c>
      <c r="G98" s="159">
        <v>1995446</v>
      </c>
    </row>
    <row r="99" spans="5:7" ht="12.75" customHeight="1">
      <c r="E99" s="158" t="s">
        <v>71</v>
      </c>
      <c r="F99" s="161">
        <v>2.9013110000000002</v>
      </c>
      <c r="G99" s="159">
        <v>2901311</v>
      </c>
    </row>
    <row r="117" spans="3:3">
      <c r="C117" s="83" t="s">
        <v>216</v>
      </c>
    </row>
  </sheetData>
  <sheetProtection formatCells="0" formatColumns="0"/>
  <mergeCells count="17">
    <mergeCell ref="C86:P86"/>
    <mergeCell ref="C67:C69"/>
    <mergeCell ref="C58:C60"/>
    <mergeCell ref="C13:P17"/>
    <mergeCell ref="C8:P10"/>
    <mergeCell ref="C76:C78"/>
    <mergeCell ref="C45:D45"/>
    <mergeCell ref="C61:C63"/>
    <mergeCell ref="C70:C72"/>
    <mergeCell ref="C73:C75"/>
    <mergeCell ref="C46:C48"/>
    <mergeCell ref="C52:C54"/>
    <mergeCell ref="C49:C51"/>
    <mergeCell ref="C55:C57"/>
    <mergeCell ref="C64:C66"/>
    <mergeCell ref="C19:P19"/>
    <mergeCell ref="C43:P43"/>
  </mergeCells>
  <pageMargins left="0.75" right="0.75" top="1" bottom="1" header="1" footer="1"/>
  <pageSetup orientation="portrait" verticalDpi="200" r:id="rId1"/>
  <headerFooter>
    <oddHeader>&amp;L&amp;C&amp;Z</oddHeader>
    <oddFooter>&amp;L&amp;C&amp;Z</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C1:R117"/>
  <sheetViews>
    <sheetView showGridLines="0" zoomScale="80" zoomScaleNormal="80" workbookViewId="0">
      <pane xSplit="2" ySplit="5" topLeftCell="C6" activePane="bottomRight" state="frozen"/>
      <selection pane="topRight" activeCell="C1" sqref="C1"/>
      <selection pane="bottomLeft" activeCell="A7" sqref="A7"/>
      <selection pane="bottomRight" activeCell="A7" sqref="A7"/>
    </sheetView>
  </sheetViews>
  <sheetFormatPr baseColWidth="10" defaultColWidth="9.140625" defaultRowHeight="12.75"/>
  <cols>
    <col min="1" max="2" width="9.7109375" style="2" customWidth="1"/>
    <col min="3" max="3" width="60.140625" style="2" customWidth="1"/>
    <col min="4" max="4" width="31" style="2" customWidth="1"/>
    <col min="5" max="5" width="26.85546875" style="2" customWidth="1"/>
    <col min="6" max="7" width="20.7109375" style="2" customWidth="1"/>
    <col min="8" max="8" width="10.85546875" style="2" customWidth="1"/>
    <col min="9" max="9" width="11.5703125" style="2" customWidth="1"/>
    <col min="10" max="11" width="9.140625" style="2" customWidth="1"/>
    <col min="12" max="13" width="9.140625" style="2"/>
    <col min="14" max="14" width="9.140625" style="2" customWidth="1"/>
    <col min="15" max="15" width="9.140625" style="2"/>
    <col min="16" max="16" width="9.140625" style="2" customWidth="1"/>
    <col min="17" max="17" width="12.42578125" style="2" bestFit="1" customWidth="1"/>
    <col min="18" max="16384" width="9.140625" style="2"/>
  </cols>
  <sheetData>
    <row r="1" spans="3:16" customFormat="1"/>
    <row r="2" spans="3:16" customFormat="1"/>
    <row r="3" spans="3:16" customFormat="1"/>
    <row r="4" spans="3:16" customFormat="1">
      <c r="C4" s="1"/>
    </row>
    <row r="5" spans="3:16" customFormat="1" ht="31.5" customHeight="1">
      <c r="C5" s="1"/>
    </row>
    <row r="6" spans="3:16" customFormat="1"/>
    <row r="7" spans="3:16" customFormat="1" ht="20.25" customHeight="1">
      <c r="C7" s="230" t="s">
        <v>231</v>
      </c>
      <c r="D7" s="230"/>
      <c r="E7" s="230"/>
      <c r="F7" s="230"/>
      <c r="G7" s="230"/>
      <c r="H7" s="230"/>
      <c r="I7" s="230"/>
      <c r="J7" s="230"/>
      <c r="K7" s="230"/>
      <c r="L7" s="230"/>
      <c r="M7" s="230"/>
      <c r="N7" s="230"/>
      <c r="O7" s="230"/>
      <c r="P7" s="230"/>
    </row>
    <row r="8" spans="3:16" customFormat="1" ht="12.75" customHeight="1">
      <c r="C8" s="230"/>
      <c r="D8" s="230"/>
      <c r="E8" s="230"/>
      <c r="F8" s="230"/>
      <c r="G8" s="230"/>
      <c r="H8" s="230"/>
      <c r="I8" s="230"/>
      <c r="J8" s="230"/>
      <c r="K8" s="230"/>
      <c r="L8" s="230"/>
      <c r="M8" s="230"/>
      <c r="N8" s="230"/>
      <c r="O8" s="230"/>
      <c r="P8" s="230"/>
    </row>
    <row r="9" spans="3:16" customFormat="1" ht="12.75" customHeight="1">
      <c r="C9" s="230"/>
      <c r="D9" s="230"/>
      <c r="E9" s="230"/>
      <c r="F9" s="230"/>
      <c r="G9" s="230"/>
      <c r="H9" s="230"/>
      <c r="I9" s="230"/>
      <c r="J9" s="230"/>
      <c r="K9" s="230"/>
      <c r="L9" s="230"/>
      <c r="M9" s="230"/>
      <c r="N9" s="230"/>
      <c r="O9" s="230"/>
      <c r="P9" s="230"/>
    </row>
    <row r="10" spans="3:16" customFormat="1" ht="16.5">
      <c r="C10" s="21"/>
      <c r="D10" s="21"/>
      <c r="E10" s="21"/>
      <c r="F10" s="21"/>
      <c r="G10" s="21"/>
    </row>
    <row r="11" spans="3:16" customFormat="1" ht="16.5">
      <c r="C11" s="46"/>
      <c r="D11" s="46"/>
      <c r="E11" s="46"/>
      <c r="F11" s="46"/>
      <c r="G11" s="46"/>
    </row>
    <row r="12" spans="3:16" customFormat="1" ht="15.75" customHeight="1">
      <c r="C12" s="240" t="s">
        <v>222</v>
      </c>
      <c r="D12" s="240"/>
      <c r="E12" s="240"/>
      <c r="F12" s="240"/>
      <c r="G12" s="240"/>
      <c r="H12" s="240"/>
      <c r="I12" s="240"/>
      <c r="J12" s="240"/>
      <c r="K12" s="240"/>
      <c r="L12" s="240"/>
      <c r="M12" s="240"/>
      <c r="N12" s="240"/>
      <c r="O12" s="240"/>
      <c r="P12" s="240"/>
    </row>
    <row r="13" spans="3:16" customFormat="1" ht="25.5" customHeight="1">
      <c r="C13" s="240"/>
      <c r="D13" s="240"/>
      <c r="E13" s="240"/>
      <c r="F13" s="240"/>
      <c r="G13" s="240"/>
      <c r="H13" s="240"/>
      <c r="I13" s="240"/>
      <c r="J13" s="240"/>
      <c r="K13" s="240"/>
      <c r="L13" s="240"/>
      <c r="M13" s="240"/>
      <c r="N13" s="240"/>
      <c r="O13" s="240"/>
      <c r="P13" s="240"/>
    </row>
    <row r="14" spans="3:16" customFormat="1" ht="24" customHeight="1">
      <c r="C14" s="240"/>
      <c r="D14" s="240"/>
      <c r="E14" s="240"/>
      <c r="F14" s="240"/>
      <c r="G14" s="240"/>
      <c r="H14" s="240"/>
      <c r="I14" s="240"/>
      <c r="J14" s="240"/>
      <c r="K14" s="240"/>
      <c r="L14" s="240"/>
      <c r="M14" s="240"/>
      <c r="N14" s="240"/>
      <c r="O14" s="240"/>
      <c r="P14" s="240"/>
    </row>
    <row r="15" spans="3:16" customFormat="1" ht="41.25" customHeight="1">
      <c r="C15" s="240"/>
      <c r="D15" s="240"/>
      <c r="E15" s="240"/>
      <c r="F15" s="240"/>
      <c r="G15" s="240"/>
      <c r="H15" s="240"/>
      <c r="I15" s="240"/>
      <c r="J15" s="240"/>
      <c r="K15" s="240"/>
      <c r="L15" s="240"/>
      <c r="M15" s="240"/>
      <c r="N15" s="240"/>
      <c r="O15" s="240"/>
      <c r="P15" s="240"/>
    </row>
    <row r="16" spans="3:16" s="16" customFormat="1" ht="15.75" customHeight="1">
      <c r="C16" s="121"/>
      <c r="D16" s="121"/>
      <c r="E16" s="121"/>
      <c r="F16" s="121"/>
      <c r="G16" s="121"/>
      <c r="H16" s="121"/>
      <c r="I16" s="121"/>
      <c r="J16" s="121"/>
      <c r="K16" s="121"/>
      <c r="L16" s="121"/>
    </row>
    <row r="17" spans="3:16" customFormat="1"/>
    <row r="18" spans="3:16" customFormat="1" ht="32.25" customHeight="1">
      <c r="C18" s="227" t="s">
        <v>232</v>
      </c>
      <c r="D18" s="227"/>
      <c r="E18" s="227"/>
      <c r="F18" s="227"/>
      <c r="G18" s="227"/>
      <c r="H18" s="227"/>
      <c r="I18" s="227"/>
      <c r="J18" s="227"/>
      <c r="K18" s="227"/>
      <c r="L18" s="227"/>
      <c r="M18" s="227"/>
      <c r="N18" s="227"/>
      <c r="O18" s="227"/>
      <c r="P18" s="227"/>
    </row>
    <row r="19" spans="3:16" s="16" customFormat="1" ht="15">
      <c r="C19" s="120"/>
      <c r="D19" s="120"/>
      <c r="E19" s="120"/>
      <c r="F19" s="120"/>
      <c r="G19" s="120"/>
      <c r="H19" s="120"/>
      <c r="I19" s="120"/>
      <c r="J19" s="120"/>
      <c r="K19" s="120"/>
      <c r="L19" s="120"/>
      <c r="M19" s="120"/>
      <c r="N19" s="120"/>
      <c r="O19" s="120"/>
      <c r="P19" s="120"/>
    </row>
    <row r="20" spans="3:16" customFormat="1"/>
    <row r="21" spans="3:16" customFormat="1"/>
    <row r="22" spans="3:16" customFormat="1"/>
    <row r="23" spans="3:16" customFormat="1"/>
    <row r="24" spans="3:16" customFormat="1"/>
    <row r="25" spans="3:16" customFormat="1">
      <c r="D25" s="150" t="s">
        <v>6</v>
      </c>
      <c r="E25" s="150" t="s">
        <v>13</v>
      </c>
      <c r="O25" s="114"/>
      <c r="P25" s="114"/>
    </row>
    <row r="26" spans="3:16" customFormat="1" ht="16.5">
      <c r="C26" s="2"/>
      <c r="D26" s="49" t="s">
        <v>48</v>
      </c>
      <c r="E26" s="14">
        <v>0.57689794894093871</v>
      </c>
      <c r="F26" s="15"/>
      <c r="G26" s="15"/>
      <c r="M26" s="2"/>
      <c r="N26" s="2"/>
      <c r="O26" s="114"/>
      <c r="P26" s="114"/>
    </row>
    <row r="27" spans="3:16" customFormat="1" ht="16.5">
      <c r="C27" s="2"/>
      <c r="D27" s="49" t="s">
        <v>46</v>
      </c>
      <c r="E27" s="14">
        <v>0.4725695672340991</v>
      </c>
      <c r="F27" s="15"/>
      <c r="G27" s="15"/>
      <c r="M27" s="2"/>
      <c r="N27" s="2"/>
      <c r="O27" s="114"/>
      <c r="P27" s="114"/>
    </row>
    <row r="28" spans="3:16" customFormat="1" ht="15.75" customHeight="1">
      <c r="C28" s="2"/>
      <c r="D28" s="49" t="s">
        <v>88</v>
      </c>
      <c r="E28" s="14">
        <v>0.46974533069695212</v>
      </c>
      <c r="F28" s="2"/>
      <c r="G28" s="2"/>
      <c r="H28" s="2"/>
      <c r="I28" s="2"/>
      <c r="M28" s="2"/>
      <c r="N28" s="2"/>
      <c r="O28" s="114"/>
      <c r="P28" s="114"/>
    </row>
    <row r="29" spans="3:16" customFormat="1">
      <c r="C29" s="2"/>
      <c r="D29" s="49" t="s">
        <v>47</v>
      </c>
      <c r="E29" s="14">
        <v>0.37207556868376646</v>
      </c>
      <c r="F29" s="2"/>
      <c r="G29" s="2"/>
      <c r="H29" s="2"/>
      <c r="I29" s="2"/>
      <c r="M29" s="2"/>
      <c r="N29" s="2"/>
      <c r="O29" s="114"/>
      <c r="P29" s="114"/>
    </row>
    <row r="30" spans="3:16" customFormat="1" ht="15.75" customHeight="1">
      <c r="C30" s="2"/>
      <c r="D30" s="49" t="s">
        <v>43</v>
      </c>
      <c r="E30" s="14">
        <v>0.28488995963654939</v>
      </c>
      <c r="F30" s="2"/>
      <c r="G30" s="2"/>
      <c r="H30" s="2"/>
      <c r="I30" s="2"/>
      <c r="J30" s="17"/>
      <c r="M30" s="2"/>
      <c r="N30" s="2"/>
      <c r="O30" s="114"/>
      <c r="P30" s="114"/>
    </row>
    <row r="31" spans="3:16" customFormat="1">
      <c r="C31" s="2"/>
      <c r="D31" s="49" t="s">
        <v>45</v>
      </c>
      <c r="E31" s="14">
        <v>0.2408588555253233</v>
      </c>
      <c r="F31" s="2"/>
      <c r="G31" s="2"/>
      <c r="H31" s="2"/>
      <c r="I31" s="2"/>
      <c r="J31" s="17"/>
      <c r="M31" s="2"/>
      <c r="N31" s="2"/>
      <c r="O31" s="114"/>
      <c r="P31" s="114"/>
    </row>
    <row r="32" spans="3:16" customFormat="1">
      <c r="C32" s="2"/>
      <c r="D32" s="49" t="s">
        <v>68</v>
      </c>
      <c r="E32" s="14">
        <v>0.22728173038385457</v>
      </c>
      <c r="F32" s="2"/>
      <c r="G32" s="2"/>
      <c r="H32" s="2"/>
      <c r="I32" s="2"/>
      <c r="J32" s="17"/>
      <c r="M32" s="2"/>
      <c r="N32" s="2"/>
      <c r="P32" s="114"/>
    </row>
    <row r="33" spans="3:16" customFormat="1">
      <c r="C33" s="2"/>
      <c r="D33" s="122" t="s">
        <v>44</v>
      </c>
      <c r="E33" s="14">
        <v>3.2690179266589792E-2</v>
      </c>
      <c r="F33" s="2"/>
      <c r="G33" s="2"/>
      <c r="H33" s="2"/>
      <c r="I33" s="2"/>
      <c r="J33" s="17"/>
      <c r="M33" s="2"/>
      <c r="N33" s="2"/>
      <c r="O33" s="114"/>
      <c r="P33" s="114"/>
    </row>
    <row r="34" spans="3:16" customFormat="1">
      <c r="C34" s="2"/>
      <c r="D34" s="122" t="s">
        <v>206</v>
      </c>
      <c r="E34" s="14" t="s">
        <v>233</v>
      </c>
      <c r="F34" s="2"/>
      <c r="G34" s="2"/>
      <c r="H34" s="2"/>
      <c r="I34" s="2"/>
      <c r="J34" s="17"/>
      <c r="M34" s="2"/>
      <c r="N34" s="2"/>
    </row>
    <row r="35" spans="3:16" customFormat="1" ht="16.5">
      <c r="C35" s="15"/>
      <c r="D35" s="122" t="s">
        <v>207</v>
      </c>
      <c r="E35" s="14" t="s">
        <v>233</v>
      </c>
      <c r="F35" s="2"/>
      <c r="G35" s="2"/>
      <c r="H35" s="2"/>
      <c r="I35" s="2"/>
      <c r="J35" s="17"/>
    </row>
    <row r="36" spans="3:16" customFormat="1" ht="16.5">
      <c r="C36" s="15"/>
      <c r="D36" s="15"/>
      <c r="E36" s="15"/>
      <c r="F36" s="17"/>
      <c r="G36" s="17"/>
      <c r="H36" s="17"/>
      <c r="I36" s="17"/>
      <c r="J36" s="17"/>
    </row>
    <row r="37" spans="3:16" customFormat="1" ht="16.5">
      <c r="C37" s="15"/>
      <c r="D37" s="15"/>
      <c r="E37" s="15"/>
      <c r="F37" s="17"/>
      <c r="G37" s="17"/>
      <c r="H37" s="17"/>
      <c r="I37" s="17"/>
      <c r="J37" s="17"/>
    </row>
    <row r="38" spans="3:16" customFormat="1" ht="16.5">
      <c r="C38" s="15"/>
      <c r="D38" s="15"/>
      <c r="E38" s="15"/>
      <c r="F38" s="17"/>
      <c r="G38" s="17"/>
      <c r="H38" s="17"/>
      <c r="I38" s="17"/>
      <c r="J38" s="17"/>
    </row>
    <row r="39" spans="3:16" customFormat="1" ht="16.5">
      <c r="C39" s="15"/>
      <c r="D39" s="15"/>
      <c r="E39" s="15"/>
      <c r="F39" s="17"/>
      <c r="G39" s="17"/>
      <c r="H39" s="17"/>
      <c r="I39" s="17"/>
      <c r="J39" s="17"/>
    </row>
    <row r="40" spans="3:16" customFormat="1" ht="16.5">
      <c r="C40" s="46"/>
      <c r="D40" s="46"/>
      <c r="E40" s="46"/>
      <c r="F40" s="17"/>
      <c r="G40" s="17"/>
      <c r="H40" s="17"/>
      <c r="I40" s="17"/>
      <c r="J40" s="17"/>
    </row>
    <row r="41" spans="3:16" customFormat="1" ht="16.5">
      <c r="C41" s="15"/>
      <c r="D41" s="15"/>
      <c r="E41" s="15"/>
      <c r="F41" s="15"/>
      <c r="G41" s="15"/>
    </row>
    <row r="42" spans="3:16" customFormat="1" ht="19.5" customHeight="1">
      <c r="C42" s="227" t="s">
        <v>234</v>
      </c>
      <c r="D42" s="227"/>
      <c r="E42" s="227"/>
      <c r="F42" s="227"/>
      <c r="G42" s="227"/>
      <c r="H42" s="227"/>
      <c r="I42" s="227"/>
      <c r="J42" s="227"/>
      <c r="K42" s="227"/>
      <c r="L42" s="227"/>
      <c r="M42" s="227"/>
      <c r="N42" s="227"/>
      <c r="O42" s="227"/>
      <c r="P42" s="227"/>
    </row>
    <row r="43" spans="3:16" customFormat="1" ht="15" customHeight="1">
      <c r="C43" s="46"/>
      <c r="D43" s="46"/>
      <c r="E43" s="46"/>
      <c r="F43" s="46"/>
      <c r="G43" s="46"/>
    </row>
    <row r="44" spans="3:16" customFormat="1" ht="15" customHeight="1">
      <c r="C44" s="46"/>
      <c r="D44" s="46"/>
      <c r="E44" s="46"/>
      <c r="F44" s="46"/>
      <c r="G44" s="46"/>
    </row>
    <row r="45" spans="3:16">
      <c r="C45" s="150" t="s">
        <v>6</v>
      </c>
      <c r="D45" s="150" t="s">
        <v>77</v>
      </c>
      <c r="E45" s="150" t="s">
        <v>69</v>
      </c>
      <c r="F45" s="150" t="s">
        <v>13</v>
      </c>
      <c r="I45" s="22"/>
      <c r="J45" s="22"/>
      <c r="K45" s="22"/>
      <c r="L45" s="22"/>
      <c r="M45" s="22"/>
    </row>
    <row r="46" spans="3:16">
      <c r="C46" s="49" t="s">
        <v>43</v>
      </c>
      <c r="D46" s="23">
        <v>19770609</v>
      </c>
      <c r="E46" s="23">
        <v>25403057</v>
      </c>
      <c r="F46" s="14">
        <v>0.28488995963654939</v>
      </c>
      <c r="G46" s="22"/>
      <c r="H46" s="22"/>
      <c r="I46" s="22"/>
      <c r="J46" s="22"/>
      <c r="K46" s="22"/>
      <c r="L46" s="22"/>
      <c r="M46" s="22"/>
    </row>
    <row r="47" spans="3:16">
      <c r="C47" s="49" t="s">
        <v>44</v>
      </c>
      <c r="D47" s="23">
        <v>7251658</v>
      </c>
      <c r="E47" s="23">
        <v>7488716</v>
      </c>
      <c r="F47" s="14">
        <v>3.2690179266589792E-2</v>
      </c>
      <c r="H47" s="22"/>
      <c r="I47" s="22"/>
      <c r="J47" s="22"/>
      <c r="K47" s="22"/>
      <c r="L47" s="22"/>
      <c r="M47" s="22"/>
    </row>
    <row r="48" spans="3:16">
      <c r="C48" s="49" t="s">
        <v>45</v>
      </c>
      <c r="D48" s="23">
        <v>7997713</v>
      </c>
      <c r="E48" s="23">
        <v>9924033</v>
      </c>
      <c r="F48" s="14">
        <v>0.2408588555253233</v>
      </c>
      <c r="H48" s="22"/>
      <c r="I48" s="22"/>
      <c r="J48" s="22"/>
      <c r="K48" s="22"/>
      <c r="L48" s="22"/>
      <c r="M48" s="22"/>
    </row>
    <row r="49" spans="3:16">
      <c r="C49" s="49" t="s">
        <v>46</v>
      </c>
      <c r="D49" s="23">
        <v>5172011</v>
      </c>
      <c r="E49" s="23">
        <v>7616146</v>
      </c>
      <c r="F49" s="14">
        <v>0.4725695672340991</v>
      </c>
      <c r="H49" s="22"/>
      <c r="I49" s="22"/>
      <c r="J49" s="22"/>
      <c r="K49" s="22"/>
      <c r="L49" s="22"/>
      <c r="M49" s="22"/>
    </row>
    <row r="50" spans="3:16">
      <c r="C50" s="49" t="s">
        <v>47</v>
      </c>
      <c r="D50" s="23">
        <v>10054006</v>
      </c>
      <c r="E50" s="23">
        <v>13794856</v>
      </c>
      <c r="F50" s="14">
        <v>0.37207556868376646</v>
      </c>
      <c r="H50" s="22"/>
      <c r="I50" s="22"/>
      <c r="J50" s="22"/>
      <c r="K50" s="22"/>
      <c r="L50" s="22"/>
      <c r="M50" s="22"/>
    </row>
    <row r="51" spans="3:16">
      <c r="C51" s="49" t="s">
        <v>48</v>
      </c>
      <c r="D51" s="23">
        <v>3697992</v>
      </c>
      <c r="E51" s="23">
        <v>5831356</v>
      </c>
      <c r="F51" s="14">
        <v>0.57689794894093871</v>
      </c>
      <c r="H51" s="22"/>
      <c r="I51" s="22"/>
      <c r="J51" s="22"/>
      <c r="K51" s="22"/>
      <c r="L51" s="22"/>
      <c r="M51" s="22"/>
    </row>
    <row r="52" spans="3:16">
      <c r="C52" s="49" t="s">
        <v>68</v>
      </c>
      <c r="D52" s="23">
        <v>1933675</v>
      </c>
      <c r="E52" s="23">
        <v>2373164</v>
      </c>
      <c r="F52" s="14">
        <v>0.22728173038385457</v>
      </c>
      <c r="H52" s="22"/>
      <c r="I52" s="22"/>
      <c r="J52" s="22"/>
      <c r="K52" s="22"/>
      <c r="L52" s="22"/>
      <c r="M52" s="22"/>
    </row>
    <row r="53" spans="3:16">
      <c r="C53" s="122" t="s">
        <v>88</v>
      </c>
      <c r="D53" s="23">
        <v>3280254</v>
      </c>
      <c r="E53" s="23">
        <v>4821138</v>
      </c>
      <c r="F53" s="14">
        <v>0.46974533069695212</v>
      </c>
      <c r="H53" s="22"/>
      <c r="I53" s="22"/>
      <c r="J53" s="22"/>
      <c r="K53" s="22"/>
      <c r="L53" s="22"/>
    </row>
    <row r="54" spans="3:16">
      <c r="C54" s="122" t="s">
        <v>206</v>
      </c>
      <c r="D54" s="23">
        <v>0</v>
      </c>
      <c r="E54" s="23">
        <v>1261503</v>
      </c>
      <c r="F54" s="14" t="s">
        <v>233</v>
      </c>
      <c r="H54" s="22"/>
      <c r="I54" s="22"/>
      <c r="J54" s="22"/>
      <c r="K54" s="22"/>
      <c r="L54" s="22"/>
    </row>
    <row r="55" spans="3:16">
      <c r="C55" s="122" t="s">
        <v>207</v>
      </c>
      <c r="D55" s="23">
        <v>0</v>
      </c>
      <c r="E55" s="23">
        <v>641542</v>
      </c>
      <c r="F55" s="14" t="s">
        <v>233</v>
      </c>
      <c r="H55" s="22"/>
      <c r="I55" s="22"/>
      <c r="J55" s="22"/>
      <c r="K55" s="22"/>
      <c r="L55" s="22"/>
    </row>
    <row r="56" spans="3:16">
      <c r="C56" s="183" t="s">
        <v>211</v>
      </c>
      <c r="D56" s="184">
        <v>59157918</v>
      </c>
      <c r="E56" s="184">
        <v>79155511</v>
      </c>
      <c r="F56" s="185">
        <v>0.33803747116320082</v>
      </c>
      <c r="H56" s="22"/>
      <c r="I56" s="22"/>
      <c r="J56" s="22"/>
      <c r="K56" s="22"/>
      <c r="L56" s="22"/>
    </row>
    <row r="57" spans="3:16">
      <c r="C57" s="129"/>
      <c r="D57" s="130"/>
      <c r="E57" s="130"/>
      <c r="F57" s="131"/>
      <c r="H57" s="22"/>
      <c r="I57" s="22"/>
      <c r="J57" s="22"/>
      <c r="K57" s="22"/>
      <c r="L57" s="22"/>
    </row>
    <row r="58" spans="3:16" ht="12.75" customHeight="1">
      <c r="C58" s="11"/>
      <c r="D58" s="11"/>
    </row>
    <row r="59" spans="3:16" ht="12.75" customHeight="1">
      <c r="C59" s="11"/>
      <c r="D59" s="11"/>
      <c r="F59" s="22"/>
      <c r="G59" s="22"/>
    </row>
    <row r="60" spans="3:16" ht="21" customHeight="1">
      <c r="C60" s="227" t="s">
        <v>235</v>
      </c>
      <c r="D60" s="227"/>
      <c r="E60" s="227"/>
      <c r="F60" s="227"/>
      <c r="G60" s="227"/>
      <c r="H60" s="227"/>
      <c r="I60" s="227"/>
      <c r="J60" s="227"/>
      <c r="K60" s="227"/>
      <c r="L60" s="227"/>
      <c r="M60" s="227"/>
      <c r="N60" s="227"/>
      <c r="O60" s="227"/>
      <c r="P60" s="227"/>
    </row>
    <row r="61" spans="3:16" ht="12.75" customHeight="1">
      <c r="C61" s="11"/>
      <c r="D61" s="11"/>
      <c r="F61" s="22"/>
      <c r="G61" s="22"/>
    </row>
    <row r="62" spans="3:16" ht="12.75" customHeight="1">
      <c r="C62" s="11"/>
      <c r="D62" s="11"/>
      <c r="F62" s="22"/>
      <c r="G62" s="22"/>
    </row>
    <row r="63" spans="3:16" ht="12.75" customHeight="1">
      <c r="C63" s="11"/>
      <c r="D63" s="11"/>
      <c r="E63" s="22"/>
      <c r="F63" s="22"/>
      <c r="G63" s="22"/>
    </row>
    <row r="64" spans="3:16" ht="12.75" customHeight="1">
      <c r="C64" s="12"/>
      <c r="D64" s="11"/>
      <c r="E64" s="22"/>
      <c r="F64" s="22"/>
      <c r="G64" s="22"/>
    </row>
    <row r="65" spans="3:18" ht="12.75" customHeight="1">
      <c r="C65" s="12"/>
      <c r="D65" s="11" t="s">
        <v>212</v>
      </c>
      <c r="E65" s="22"/>
      <c r="F65" s="22"/>
      <c r="G65" s="22"/>
    </row>
    <row r="66" spans="3:18">
      <c r="C66" s="122" t="s">
        <v>211</v>
      </c>
      <c r="D66" s="49" t="s">
        <v>68</v>
      </c>
      <c r="E66" s="14">
        <v>0.79880320112727143</v>
      </c>
      <c r="F66" s="14">
        <v>0.68953924130437361</v>
      </c>
      <c r="K66" s="11"/>
      <c r="L66" s="11"/>
      <c r="N66" s="22"/>
      <c r="O66" s="22"/>
    </row>
    <row r="67" spans="3:18">
      <c r="C67" s="122" t="s">
        <v>211</v>
      </c>
      <c r="D67" s="49" t="s">
        <v>88</v>
      </c>
      <c r="E67" s="14">
        <v>0.79354086109959932</v>
      </c>
      <c r="F67" s="14">
        <v>0.68953924130437361</v>
      </c>
      <c r="K67" s="11"/>
      <c r="L67" s="11"/>
      <c r="N67" s="22"/>
      <c r="O67" s="22"/>
    </row>
    <row r="68" spans="3:18">
      <c r="C68" s="122" t="s">
        <v>211</v>
      </c>
      <c r="D68" s="49" t="s">
        <v>44</v>
      </c>
      <c r="E68" s="14">
        <v>0.75827979055421513</v>
      </c>
      <c r="F68" s="14">
        <v>0.68953924130437361</v>
      </c>
      <c r="K68" s="11"/>
      <c r="L68" s="11"/>
      <c r="N68" s="22"/>
      <c r="O68" s="22"/>
    </row>
    <row r="69" spans="3:18">
      <c r="C69" s="122" t="s">
        <v>211</v>
      </c>
      <c r="D69" s="49" t="s">
        <v>48</v>
      </c>
      <c r="E69" s="14">
        <v>0.73985073111639899</v>
      </c>
      <c r="F69" s="14">
        <v>0.68953924130437361</v>
      </c>
      <c r="K69" s="11"/>
      <c r="L69" s="11"/>
      <c r="N69" s="22"/>
      <c r="O69" s="22"/>
      <c r="Q69" s="22"/>
      <c r="R69" s="22"/>
    </row>
    <row r="70" spans="3:18">
      <c r="C70" s="122" t="s">
        <v>211</v>
      </c>
      <c r="D70" s="49" t="s">
        <v>45</v>
      </c>
      <c r="E70" s="14">
        <v>0.70164166120769655</v>
      </c>
      <c r="F70" s="14">
        <v>0.68953924130437361</v>
      </c>
      <c r="K70" s="11"/>
      <c r="L70" s="11"/>
      <c r="N70" s="22"/>
      <c r="O70" s="22"/>
      <c r="Q70" s="22"/>
      <c r="R70" s="22"/>
    </row>
    <row r="71" spans="3:18">
      <c r="C71" s="122" t="s">
        <v>211</v>
      </c>
      <c r="D71" s="49" t="s">
        <v>46</v>
      </c>
      <c r="E71" s="14">
        <v>0.69173148729029088</v>
      </c>
      <c r="F71" s="14">
        <v>0.68953924130437361</v>
      </c>
      <c r="G71" s="11"/>
      <c r="H71" s="11"/>
      <c r="I71" s="11"/>
      <c r="J71" s="11"/>
      <c r="K71" s="11"/>
      <c r="L71" s="11"/>
      <c r="N71" s="22"/>
      <c r="O71" s="22"/>
      <c r="Q71" s="22"/>
      <c r="R71" s="22"/>
    </row>
    <row r="72" spans="3:18">
      <c r="C72" s="122" t="s">
        <v>211</v>
      </c>
      <c r="D72" s="49" t="s">
        <v>43</v>
      </c>
      <c r="E72" s="14">
        <v>0.67241816604985771</v>
      </c>
      <c r="F72" s="14">
        <v>0.68953924130437361</v>
      </c>
      <c r="G72" s="11"/>
      <c r="H72" s="11"/>
      <c r="I72" s="11"/>
      <c r="J72" s="11"/>
      <c r="K72" s="11"/>
      <c r="L72" s="11"/>
      <c r="N72" s="22"/>
      <c r="O72" s="22"/>
      <c r="Q72" s="22"/>
      <c r="R72" s="22"/>
    </row>
    <row r="73" spans="3:18">
      <c r="C73" s="122" t="s">
        <v>211</v>
      </c>
      <c r="D73" s="122" t="s">
        <v>47</v>
      </c>
      <c r="E73" s="14">
        <v>0.63256209416031595</v>
      </c>
      <c r="F73" s="14">
        <v>0.68953924130437361</v>
      </c>
      <c r="G73" s="11"/>
      <c r="H73" s="11"/>
      <c r="I73" s="11"/>
      <c r="J73" s="11"/>
      <c r="K73" s="11"/>
      <c r="L73" s="11"/>
      <c r="N73" s="22"/>
      <c r="O73" s="22"/>
      <c r="Q73" s="22"/>
      <c r="R73" s="22"/>
    </row>
    <row r="74" spans="3:18">
      <c r="C74" s="122" t="s">
        <v>211</v>
      </c>
      <c r="D74" s="122" t="s">
        <v>206</v>
      </c>
      <c r="E74" s="14">
        <v>0.45636752350172771</v>
      </c>
      <c r="F74" s="14">
        <v>0.68953924130437361</v>
      </c>
      <c r="G74" s="11"/>
      <c r="H74" s="11"/>
      <c r="I74" s="11"/>
      <c r="J74" s="11"/>
      <c r="K74" s="11"/>
      <c r="L74" s="11"/>
      <c r="N74" s="22"/>
      <c r="Q74" s="22"/>
      <c r="R74" s="22"/>
    </row>
    <row r="75" spans="3:18">
      <c r="C75" s="122" t="s">
        <v>211</v>
      </c>
      <c r="D75" s="122" t="s">
        <v>207</v>
      </c>
      <c r="E75" s="14">
        <v>0.39243416643025708</v>
      </c>
      <c r="F75" s="14">
        <v>0.68953924130437361</v>
      </c>
      <c r="G75" s="11"/>
      <c r="H75" s="11"/>
      <c r="I75" s="11"/>
      <c r="J75" s="11"/>
      <c r="K75" s="11"/>
      <c r="L75" s="11"/>
      <c r="N75" s="22"/>
      <c r="Q75" s="22"/>
      <c r="R75" s="22"/>
    </row>
    <row r="76" spans="3:18">
      <c r="G76" s="11"/>
      <c r="H76" s="11"/>
      <c r="I76" s="11"/>
      <c r="J76" s="11"/>
      <c r="K76" s="11"/>
      <c r="L76" s="11"/>
      <c r="Q76" s="22"/>
      <c r="R76" s="22"/>
    </row>
    <row r="77" spans="3:18">
      <c r="C77" s="11"/>
      <c r="D77" s="11"/>
      <c r="E77" s="11"/>
      <c r="F77" s="11"/>
      <c r="G77" s="11"/>
      <c r="H77" s="11"/>
      <c r="I77" s="11"/>
      <c r="J77" s="11"/>
      <c r="K77" s="11"/>
      <c r="L77" s="11"/>
      <c r="Q77" s="22"/>
      <c r="R77" s="22"/>
    </row>
    <row r="78" spans="3:18">
      <c r="C78" s="11"/>
      <c r="D78" s="11"/>
      <c r="E78" s="11"/>
      <c r="F78" s="11"/>
      <c r="G78" s="11"/>
      <c r="H78" s="11"/>
      <c r="I78" s="11"/>
      <c r="J78" s="11"/>
      <c r="K78" s="11"/>
      <c r="L78" s="11"/>
      <c r="Q78" s="22"/>
      <c r="R78" s="22"/>
    </row>
    <row r="79" spans="3:18">
      <c r="C79" s="11"/>
      <c r="D79" s="11"/>
      <c r="E79" s="11"/>
      <c r="F79" s="11"/>
      <c r="G79" s="11"/>
      <c r="H79" s="11"/>
      <c r="I79" s="11"/>
      <c r="J79" s="11"/>
      <c r="K79" s="11"/>
      <c r="L79" s="11"/>
      <c r="Q79" s="22"/>
      <c r="R79" s="22"/>
    </row>
    <row r="80" spans="3:18">
      <c r="C80" s="11"/>
      <c r="D80" s="11"/>
      <c r="E80" s="11"/>
      <c r="F80" s="11"/>
      <c r="G80" s="11"/>
      <c r="H80" s="11"/>
      <c r="I80" s="11"/>
      <c r="J80" s="11"/>
      <c r="K80" s="11"/>
      <c r="L80" s="11"/>
    </row>
    <row r="81" spans="3:16">
      <c r="C81" s="11"/>
      <c r="D81" s="10"/>
      <c r="G81" s="4"/>
    </row>
    <row r="82" spans="3:16">
      <c r="C82" s="11"/>
      <c r="D82" s="10"/>
      <c r="E82" s="3"/>
      <c r="F82" s="6"/>
      <c r="G82" s="4"/>
    </row>
    <row r="83" spans="3:16">
      <c r="C83" s="11"/>
      <c r="D83" s="10"/>
      <c r="E83" s="3"/>
      <c r="F83" s="6"/>
      <c r="G83" s="4"/>
    </row>
    <row r="84" spans="3:16">
      <c r="C84" s="11"/>
      <c r="D84" s="10"/>
      <c r="E84" s="3"/>
      <c r="F84" s="6"/>
      <c r="G84" s="4"/>
    </row>
    <row r="85" spans="3:16">
      <c r="C85" s="11"/>
      <c r="D85" s="10"/>
      <c r="E85" s="3"/>
      <c r="F85" s="6"/>
      <c r="G85" s="4"/>
    </row>
    <row r="86" spans="3:16" ht="31.5" customHeight="1">
      <c r="C86" s="227" t="s">
        <v>236</v>
      </c>
      <c r="D86" s="227"/>
      <c r="E86" s="227"/>
      <c r="F86" s="227"/>
      <c r="G86" s="227"/>
      <c r="H86" s="227"/>
      <c r="I86" s="227"/>
      <c r="J86" s="227"/>
      <c r="K86" s="227"/>
      <c r="L86" s="227"/>
      <c r="M86" s="227"/>
      <c r="N86" s="227"/>
      <c r="O86" s="227"/>
      <c r="P86" s="227"/>
    </row>
    <row r="87" spans="3:16">
      <c r="C87" s="11"/>
      <c r="D87" s="10"/>
      <c r="E87" s="3"/>
      <c r="F87" s="6"/>
      <c r="G87" s="4"/>
    </row>
    <row r="88" spans="3:16">
      <c r="C88" s="150" t="s">
        <v>6</v>
      </c>
      <c r="D88" s="150" t="s">
        <v>74</v>
      </c>
      <c r="E88" s="150" t="s">
        <v>76</v>
      </c>
      <c r="F88" s="150" t="s">
        <v>62</v>
      </c>
      <c r="G88" s="4"/>
    </row>
    <row r="89" spans="3:16">
      <c r="C89" s="49" t="s">
        <v>43</v>
      </c>
      <c r="D89" s="23">
        <v>25403057</v>
      </c>
      <c r="E89" s="23">
        <v>17081477</v>
      </c>
      <c r="F89" s="14">
        <v>0.67241816604985771</v>
      </c>
      <c r="G89" s="4"/>
      <c r="H89" s="145"/>
      <c r="I89" s="22"/>
      <c r="J89" s="22"/>
    </row>
    <row r="90" spans="3:16">
      <c r="C90" s="49" t="s">
        <v>44</v>
      </c>
      <c r="D90" s="23">
        <v>7488716</v>
      </c>
      <c r="E90" s="23">
        <v>5678542</v>
      </c>
      <c r="F90" s="14">
        <v>0.75827979055421513</v>
      </c>
      <c r="G90" s="4"/>
      <c r="I90" s="22"/>
      <c r="J90" s="22"/>
      <c r="K90" s="141"/>
    </row>
    <row r="91" spans="3:16">
      <c r="C91" s="49" t="s">
        <v>45</v>
      </c>
      <c r="D91" s="23">
        <v>9924033</v>
      </c>
      <c r="E91" s="23">
        <v>6963115</v>
      </c>
      <c r="F91" s="14">
        <v>0.70164166120769655</v>
      </c>
      <c r="G91" s="4"/>
      <c r="I91" s="22"/>
      <c r="J91" s="22"/>
      <c r="K91" s="22"/>
      <c r="L91" s="141"/>
    </row>
    <row r="92" spans="3:16">
      <c r="C92" s="49" t="s">
        <v>46</v>
      </c>
      <c r="D92" s="23">
        <v>7616146</v>
      </c>
      <c r="E92" s="23">
        <v>5268328</v>
      </c>
      <c r="F92" s="14">
        <v>0.69173148729029088</v>
      </c>
      <c r="G92" s="4"/>
      <c r="I92" s="22"/>
      <c r="J92" s="22"/>
      <c r="K92" s="22"/>
      <c r="L92" s="141"/>
    </row>
    <row r="93" spans="3:16">
      <c r="C93" s="49" t="s">
        <v>47</v>
      </c>
      <c r="D93" s="23">
        <v>13794856</v>
      </c>
      <c r="E93" s="23">
        <v>8726103</v>
      </c>
      <c r="F93" s="14">
        <v>0.63256209416031595</v>
      </c>
      <c r="G93" s="4"/>
      <c r="I93" s="22"/>
      <c r="J93" s="22"/>
      <c r="K93" s="22"/>
      <c r="L93" s="141"/>
    </row>
    <row r="94" spans="3:16">
      <c r="C94" s="49" t="s">
        <v>48</v>
      </c>
      <c r="D94" s="23">
        <v>5831356</v>
      </c>
      <c r="E94" s="23">
        <v>4314333</v>
      </c>
      <c r="F94" s="14">
        <v>0.73985073111639899</v>
      </c>
      <c r="G94" s="4"/>
      <c r="I94" s="22"/>
      <c r="J94" s="22"/>
      <c r="K94" s="22"/>
      <c r="L94" s="141"/>
    </row>
    <row r="95" spans="3:16">
      <c r="C95" s="49" t="s">
        <v>68</v>
      </c>
      <c r="D95" s="23">
        <v>2373164</v>
      </c>
      <c r="E95" s="23">
        <v>1895691</v>
      </c>
      <c r="F95" s="14">
        <v>0.79880320112727143</v>
      </c>
      <c r="G95" s="4"/>
      <c r="I95" s="22"/>
      <c r="J95" s="22"/>
      <c r="K95" s="22"/>
      <c r="L95" s="141"/>
    </row>
    <row r="96" spans="3:16">
      <c r="C96" s="122" t="s">
        <v>88</v>
      </c>
      <c r="D96" s="136">
        <v>4821138</v>
      </c>
      <c r="E96" s="136">
        <v>3825770</v>
      </c>
      <c r="F96" s="14">
        <v>0.79354086109959932</v>
      </c>
      <c r="G96" s="4"/>
      <c r="I96" s="22"/>
      <c r="J96" s="22"/>
      <c r="K96" s="22"/>
      <c r="L96" s="141"/>
    </row>
    <row r="97" spans="3:12">
      <c r="C97" s="122" t="s">
        <v>206</v>
      </c>
      <c r="D97" s="136">
        <v>1261503</v>
      </c>
      <c r="E97" s="136">
        <v>575709</v>
      </c>
      <c r="F97" s="14">
        <v>0.45636752350172771</v>
      </c>
      <c r="G97" s="4"/>
      <c r="I97" s="22"/>
      <c r="J97" s="22"/>
      <c r="K97" s="22"/>
      <c r="L97" s="141"/>
    </row>
    <row r="98" spans="3:12">
      <c r="C98" s="122" t="s">
        <v>207</v>
      </c>
      <c r="D98" s="136">
        <v>641542</v>
      </c>
      <c r="E98" s="136">
        <v>251763</v>
      </c>
      <c r="F98" s="14">
        <v>0.39243416643025708</v>
      </c>
      <c r="G98" s="4"/>
      <c r="I98" s="22"/>
      <c r="J98" s="22"/>
      <c r="K98" s="22"/>
      <c r="L98" s="141"/>
    </row>
    <row r="99" spans="3:12">
      <c r="C99" s="183" t="s">
        <v>211</v>
      </c>
      <c r="D99" s="184">
        <v>79155511</v>
      </c>
      <c r="E99" s="184">
        <v>54580831</v>
      </c>
      <c r="F99" s="185">
        <v>0.68953924130437361</v>
      </c>
      <c r="G99" s="4"/>
      <c r="I99" s="22"/>
      <c r="J99" s="22"/>
      <c r="K99" s="22"/>
      <c r="L99" s="141"/>
    </row>
    <row r="100" spans="3:12" ht="15">
      <c r="C100" s="132"/>
      <c r="D100" s="133"/>
      <c r="E100" s="133"/>
      <c r="G100" s="4"/>
      <c r="I100" s="22"/>
      <c r="J100" s="22"/>
      <c r="K100" s="22"/>
      <c r="L100" s="141"/>
    </row>
    <row r="101" spans="3:12">
      <c r="C101" s="83" t="s">
        <v>216</v>
      </c>
      <c r="D101" s="11"/>
      <c r="G101" s="4"/>
      <c r="I101" s="22"/>
      <c r="J101" s="22"/>
      <c r="K101" s="22"/>
    </row>
    <row r="102" spans="3:12">
      <c r="C102" s="11"/>
      <c r="D102" s="5"/>
      <c r="E102" s="4"/>
      <c r="F102" s="4"/>
      <c r="G102" s="4"/>
      <c r="I102" s="22"/>
      <c r="J102" s="22"/>
      <c r="K102" s="22"/>
    </row>
    <row r="103" spans="3:12">
      <c r="C103" s="11"/>
      <c r="D103" s="5"/>
      <c r="E103" s="4"/>
      <c r="F103" s="4"/>
      <c r="G103" s="4"/>
      <c r="I103" s="22"/>
      <c r="J103" s="22"/>
    </row>
    <row r="104" spans="3:12">
      <c r="C104" s="11"/>
      <c r="D104" s="5"/>
      <c r="E104" s="4"/>
      <c r="F104" s="4"/>
      <c r="G104" s="4"/>
    </row>
    <row r="105" spans="3:12">
      <c r="C105" s="11"/>
      <c r="D105" s="5"/>
      <c r="E105" s="4"/>
      <c r="F105" s="214"/>
      <c r="G105" s="214"/>
    </row>
    <row r="106" spans="3:12">
      <c r="C106" s="11"/>
      <c r="D106" s="5"/>
      <c r="E106" s="4"/>
      <c r="F106" s="214"/>
      <c r="G106" s="214"/>
    </row>
    <row r="107" spans="3:12">
      <c r="C107" s="11"/>
      <c r="D107" s="5"/>
      <c r="E107" s="4"/>
      <c r="F107" s="214"/>
      <c r="G107" s="214"/>
    </row>
    <row r="108" spans="3:12">
      <c r="C108" s="11"/>
      <c r="D108" s="5"/>
      <c r="E108" s="4"/>
      <c r="F108" s="214"/>
      <c r="G108" s="214"/>
      <c r="H108" s="22"/>
    </row>
    <row r="109" spans="3:12">
      <c r="C109" s="11"/>
      <c r="D109" s="5"/>
      <c r="E109" s="4"/>
      <c r="F109" s="214"/>
      <c r="G109" s="214"/>
      <c r="H109" s="22"/>
    </row>
    <row r="110" spans="3:12">
      <c r="C110" s="11"/>
      <c r="D110" s="5"/>
      <c r="E110" s="4"/>
      <c r="F110" s="214"/>
      <c r="G110" s="214"/>
      <c r="H110" s="22"/>
    </row>
    <row r="111" spans="3:12">
      <c r="C111" s="11"/>
      <c r="D111" s="5"/>
      <c r="E111" s="4"/>
      <c r="F111" s="214"/>
      <c r="G111" s="214"/>
      <c r="H111" s="22"/>
    </row>
    <row r="112" spans="3:12">
      <c r="C112" s="11"/>
      <c r="D112" s="5"/>
      <c r="F112" s="22"/>
      <c r="G112" s="22"/>
      <c r="H112" s="22"/>
    </row>
    <row r="113" spans="3:8">
      <c r="C113" s="11"/>
      <c r="D113" s="5"/>
      <c r="F113" s="22"/>
      <c r="G113" s="22"/>
      <c r="H113" s="22"/>
    </row>
    <row r="114" spans="3:8">
      <c r="C114" s="11"/>
      <c r="D114" s="10"/>
      <c r="F114" s="22"/>
      <c r="G114" s="22"/>
      <c r="H114" s="22"/>
    </row>
    <row r="115" spans="3:8">
      <c r="C115" s="11"/>
      <c r="D115" s="10"/>
      <c r="G115" s="22"/>
      <c r="H115" s="22"/>
    </row>
    <row r="116" spans="3:8">
      <c r="C116" s="11"/>
      <c r="D116" s="10"/>
      <c r="G116" s="22"/>
    </row>
    <row r="117" spans="3:8">
      <c r="C117" s="11"/>
      <c r="G117" s="22"/>
    </row>
  </sheetData>
  <sortState ref="D66:E75">
    <sortCondition descending="1" ref="E66:E75"/>
  </sortState>
  <mergeCells count="6">
    <mergeCell ref="C86:P86"/>
    <mergeCell ref="C18:P18"/>
    <mergeCell ref="C60:P60"/>
    <mergeCell ref="C42:P42"/>
    <mergeCell ref="C7:P9"/>
    <mergeCell ref="C12:P15"/>
  </mergeCells>
  <conditionalFormatting sqref="F57 F46:F55">
    <cfRule type="top10" dxfId="9" priority="19" bottom="1" rank="1"/>
    <cfRule type="top10" dxfId="8" priority="20" rank="1"/>
  </conditionalFormatting>
  <conditionalFormatting sqref="F89:F98">
    <cfRule type="top10" dxfId="7" priority="13" bottom="1" rank="1"/>
    <cfRule type="top10" dxfId="6" priority="14" rank="1"/>
  </conditionalFormatting>
  <conditionalFormatting sqref="E26:E35">
    <cfRule type="top10" dxfId="5" priority="7" bottom="1" rank="1"/>
    <cfRule type="top10" dxfId="4" priority="8" rank="1"/>
  </conditionalFormatting>
  <conditionalFormatting sqref="E66:E75">
    <cfRule type="top10" dxfId="3" priority="5" bottom="1" rank="1"/>
    <cfRule type="top10" dxfId="2" priority="6" rank="1"/>
  </conditionalFormatting>
  <conditionalFormatting sqref="F66:F75">
    <cfRule type="top10" dxfId="1" priority="3" bottom="1" rank="1"/>
    <cfRule type="top10" dxfId="0" priority="4" rank="1"/>
  </conditionalFormatting>
  <pageMargins left="0.75" right="0.75" top="1" bottom="1" header="1" footer="1"/>
  <pageSetup orientation="portrait" verticalDpi="200" r:id="rId1"/>
  <headerFooter>
    <oddHeader>&amp;L&amp;C&amp;Z</oddHeader>
    <oddFooter>&amp;L&amp;C&amp;Z</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C1:AJ91"/>
  <sheetViews>
    <sheetView showGridLines="0" zoomScale="80" zoomScaleNormal="80" workbookViewId="0">
      <pane xSplit="2" ySplit="6" topLeftCell="C7" activePane="bottomRight" state="frozen"/>
      <selection pane="topRight" activeCell="C1" sqref="C1"/>
      <selection pane="bottomLeft" activeCell="A7" sqref="A7"/>
      <selection pane="bottomRight" activeCell="A8" sqref="A8"/>
    </sheetView>
  </sheetViews>
  <sheetFormatPr baseColWidth="10" defaultRowHeight="12.75"/>
  <cols>
    <col min="1" max="2" width="9.7109375" customWidth="1"/>
    <col min="3" max="3" width="36.5703125" customWidth="1"/>
    <col min="4" max="4" width="13.42578125" customWidth="1"/>
    <col min="5" max="14" width="18.7109375" customWidth="1"/>
    <col min="15" max="15" width="18.85546875" customWidth="1"/>
    <col min="16" max="16" width="10.7109375" customWidth="1"/>
    <col min="17" max="20" width="10.7109375" style="74" customWidth="1"/>
    <col min="21" max="36" width="11.42578125" style="74"/>
  </cols>
  <sheetData>
    <row r="1" spans="3:16">
      <c r="C1" s="1"/>
    </row>
    <row r="5" spans="3:16">
      <c r="C5" s="1"/>
    </row>
    <row r="7" spans="3:16">
      <c r="C7" s="20"/>
      <c r="D7" s="20"/>
      <c r="E7" s="20"/>
      <c r="F7" s="20"/>
      <c r="G7" s="20"/>
      <c r="H7" s="20"/>
      <c r="I7" s="20"/>
      <c r="J7" s="20"/>
      <c r="K7" s="20"/>
      <c r="L7" s="20"/>
      <c r="M7" s="20"/>
      <c r="N7" s="20"/>
    </row>
    <row r="8" spans="3:16" ht="20.25" customHeight="1">
      <c r="C8" s="242" t="s">
        <v>237</v>
      </c>
      <c r="D8" s="242"/>
      <c r="E8" s="242"/>
      <c r="F8" s="242"/>
      <c r="G8" s="242"/>
      <c r="H8" s="242"/>
      <c r="I8" s="242"/>
      <c r="J8" s="242"/>
      <c r="K8" s="242"/>
      <c r="L8" s="242"/>
      <c r="M8" s="242"/>
      <c r="N8" s="242"/>
      <c r="O8" s="242"/>
    </row>
    <row r="9" spans="3:16" ht="12.75" customHeight="1">
      <c r="C9" s="242"/>
      <c r="D9" s="242"/>
      <c r="E9" s="242"/>
      <c r="F9" s="242"/>
      <c r="G9" s="242"/>
      <c r="H9" s="242"/>
      <c r="I9" s="242"/>
      <c r="J9" s="242"/>
      <c r="K9" s="242"/>
      <c r="L9" s="242"/>
      <c r="M9" s="242"/>
      <c r="N9" s="242"/>
      <c r="O9" s="242"/>
    </row>
    <row r="10" spans="3:16" ht="12.75" customHeight="1">
      <c r="C10" s="242"/>
      <c r="D10" s="242"/>
      <c r="E10" s="242"/>
      <c r="F10" s="242"/>
      <c r="G10" s="242"/>
      <c r="H10" s="242"/>
      <c r="I10" s="242"/>
      <c r="J10" s="242"/>
      <c r="K10" s="242"/>
      <c r="L10" s="242"/>
      <c r="M10" s="242"/>
      <c r="N10" s="242"/>
      <c r="O10" s="242"/>
    </row>
    <row r="11" spans="3:16" ht="12.75" customHeight="1">
      <c r="C11" s="8"/>
      <c r="D11" s="8"/>
      <c r="E11" s="8"/>
      <c r="F11" s="8"/>
      <c r="G11" s="8"/>
      <c r="H11" s="8"/>
      <c r="I11" s="8"/>
      <c r="J11" s="8"/>
      <c r="K11" s="8"/>
    </row>
    <row r="12" spans="3:16" ht="20.25" customHeight="1">
      <c r="C12" s="241" t="s">
        <v>220</v>
      </c>
      <c r="D12" s="241"/>
      <c r="E12" s="241"/>
      <c r="F12" s="241"/>
      <c r="G12" s="241"/>
      <c r="H12" s="241"/>
      <c r="I12" s="241"/>
      <c r="J12" s="241"/>
      <c r="K12" s="241"/>
      <c r="L12" s="241"/>
      <c r="M12" s="241"/>
      <c r="N12" s="241"/>
      <c r="O12" s="241"/>
    </row>
    <row r="13" spans="3:16" ht="20.25" customHeight="1">
      <c r="C13" s="241"/>
      <c r="D13" s="241"/>
      <c r="E13" s="241"/>
      <c r="F13" s="241"/>
      <c r="G13" s="241"/>
      <c r="H13" s="241"/>
      <c r="I13" s="241"/>
      <c r="J13" s="241"/>
      <c r="K13" s="241"/>
      <c r="L13" s="241"/>
      <c r="M13" s="241"/>
      <c r="N13" s="241"/>
      <c r="O13" s="241"/>
    </row>
    <row r="14" spans="3:16" ht="20.25" customHeight="1">
      <c r="C14" s="241"/>
      <c r="D14" s="241"/>
      <c r="E14" s="241"/>
      <c r="F14" s="241"/>
      <c r="G14" s="241"/>
      <c r="H14" s="241"/>
      <c r="I14" s="241"/>
      <c r="J14" s="241"/>
      <c r="K14" s="241"/>
      <c r="L14" s="241"/>
      <c r="M14" s="241"/>
      <c r="N14" s="241"/>
      <c r="O14" s="241"/>
      <c r="P14" t="s">
        <v>190</v>
      </c>
    </row>
    <row r="15" spans="3:16" ht="20.25" customHeight="1">
      <c r="C15" s="241"/>
      <c r="D15" s="241"/>
      <c r="E15" s="241"/>
      <c r="F15" s="241"/>
      <c r="G15" s="241"/>
      <c r="H15" s="241"/>
      <c r="I15" s="241"/>
      <c r="J15" s="241"/>
      <c r="K15" s="241"/>
      <c r="L15" s="241"/>
      <c r="M15" s="241"/>
      <c r="N15" s="241"/>
      <c r="O15" s="241"/>
    </row>
    <row r="16" spans="3:16" ht="20.25" customHeight="1">
      <c r="C16" s="241"/>
      <c r="D16" s="241"/>
      <c r="E16" s="241"/>
      <c r="F16" s="241"/>
      <c r="G16" s="241"/>
      <c r="H16" s="241"/>
      <c r="I16" s="241"/>
      <c r="J16" s="241"/>
      <c r="K16" s="241"/>
      <c r="L16" s="241"/>
      <c r="M16" s="241"/>
      <c r="N16" s="241"/>
      <c r="O16" s="241"/>
    </row>
    <row r="17" spans="3:15" ht="12.75" customHeight="1">
      <c r="C17" s="201"/>
      <c r="D17" s="201"/>
      <c r="E17" s="201"/>
      <c r="F17" s="201"/>
      <c r="G17" s="201"/>
      <c r="H17" s="201"/>
      <c r="I17" s="201"/>
      <c r="J17" s="201"/>
      <c r="K17" s="201"/>
      <c r="L17" s="201"/>
      <c r="M17" s="201"/>
      <c r="N17" s="201"/>
      <c r="O17" s="201"/>
    </row>
    <row r="18" spans="3:15" ht="12.75" customHeight="1">
      <c r="C18" s="227" t="s">
        <v>238</v>
      </c>
      <c r="D18" s="227"/>
      <c r="E18" s="227"/>
      <c r="F18" s="227"/>
      <c r="G18" s="227"/>
      <c r="H18" s="227"/>
      <c r="I18" s="227"/>
      <c r="J18" s="227"/>
      <c r="K18" s="227"/>
      <c r="L18" s="227"/>
      <c r="M18" s="227"/>
      <c r="N18" s="227"/>
      <c r="O18" s="227"/>
    </row>
    <row r="19" spans="3:15" ht="12.75" customHeight="1">
      <c r="C19" s="201"/>
      <c r="D19" s="201"/>
      <c r="E19" s="201"/>
      <c r="F19" s="201"/>
      <c r="G19" s="201"/>
      <c r="H19" s="201"/>
      <c r="I19" s="201"/>
      <c r="J19" s="201"/>
      <c r="K19" s="201"/>
      <c r="L19" s="201"/>
      <c r="M19" s="201"/>
      <c r="N19" s="201"/>
      <c r="O19" s="201"/>
    </row>
    <row r="20" spans="3:15" ht="12.75" customHeight="1">
      <c r="C20" s="201"/>
      <c r="D20" s="201"/>
      <c r="E20" s="201"/>
      <c r="F20" s="201"/>
      <c r="G20" s="201"/>
      <c r="H20" s="201"/>
      <c r="I20" s="201"/>
      <c r="J20" s="201"/>
      <c r="K20" s="201"/>
      <c r="L20" s="201"/>
      <c r="M20" s="201"/>
      <c r="N20" s="201"/>
      <c r="O20" s="201"/>
    </row>
    <row r="21" spans="3:15" ht="12.75" customHeight="1">
      <c r="C21" s="201"/>
      <c r="D21" s="201"/>
      <c r="E21" s="201"/>
      <c r="F21" s="201"/>
      <c r="G21" s="201"/>
      <c r="H21" s="201"/>
      <c r="I21" s="201"/>
      <c r="J21" s="201"/>
      <c r="K21" s="201"/>
      <c r="L21" s="201"/>
      <c r="M21" s="201"/>
      <c r="N21" s="201"/>
      <c r="O21" s="201"/>
    </row>
    <row r="22" spans="3:15" ht="12.75" customHeight="1">
      <c r="C22" s="201"/>
      <c r="D22" s="201"/>
      <c r="E22" s="201"/>
      <c r="F22" s="201"/>
      <c r="G22" s="201"/>
      <c r="H22" s="201"/>
      <c r="I22" s="201"/>
      <c r="J22" s="201"/>
      <c r="K22" s="201"/>
      <c r="L22" s="201"/>
      <c r="M22" s="201"/>
      <c r="N22" s="201"/>
      <c r="O22" s="201"/>
    </row>
    <row r="23" spans="3:15" ht="12.75" customHeight="1">
      <c r="C23" s="201"/>
      <c r="D23" s="201"/>
      <c r="E23" s="201"/>
      <c r="F23" s="201"/>
      <c r="G23" s="201"/>
      <c r="H23" s="201"/>
      <c r="I23" s="201"/>
      <c r="J23" s="201"/>
      <c r="K23" s="201"/>
      <c r="L23" s="201"/>
      <c r="M23" s="201"/>
      <c r="N23" s="201"/>
      <c r="O23" s="201"/>
    </row>
    <row r="24" spans="3:15" ht="12.75" customHeight="1">
      <c r="C24" s="201"/>
      <c r="D24" s="201"/>
      <c r="E24" s="201"/>
      <c r="F24" s="201"/>
      <c r="G24" s="201"/>
      <c r="H24" s="201"/>
      <c r="I24" s="201"/>
      <c r="J24" s="201"/>
      <c r="K24" s="201"/>
      <c r="L24" s="201"/>
      <c r="M24" s="201"/>
      <c r="N24" s="201"/>
      <c r="O24" s="201"/>
    </row>
    <row r="25" spans="3:15" ht="12.75" customHeight="1">
      <c r="C25" s="201"/>
      <c r="D25" s="201"/>
      <c r="E25" s="201"/>
      <c r="F25" s="201"/>
      <c r="G25" s="201"/>
      <c r="H25" s="201"/>
      <c r="I25" s="201"/>
      <c r="J25" s="201"/>
      <c r="K25" s="201"/>
      <c r="L25" s="201"/>
      <c r="M25" s="201"/>
      <c r="N25" s="201"/>
      <c r="O25" s="201"/>
    </row>
    <row r="26" spans="3:15" ht="12.75" customHeight="1">
      <c r="C26" s="201"/>
      <c r="D26" s="201"/>
      <c r="E26" s="201"/>
      <c r="F26" s="201"/>
      <c r="G26" s="201"/>
      <c r="H26" s="201"/>
      <c r="I26" s="201"/>
      <c r="J26" s="201"/>
      <c r="K26" s="201"/>
      <c r="L26" s="201"/>
      <c r="M26" s="201"/>
      <c r="N26" s="201"/>
      <c r="O26" s="201"/>
    </row>
    <row r="27" spans="3:15" ht="12.75" customHeight="1">
      <c r="C27" s="201"/>
      <c r="D27" s="224" t="s">
        <v>15</v>
      </c>
      <c r="E27" s="225">
        <v>50772153</v>
      </c>
      <c r="F27" s="71">
        <v>0.64142284420348195</v>
      </c>
      <c r="G27" s="201"/>
      <c r="H27" s="201"/>
      <c r="I27" s="201"/>
      <c r="J27" s="201"/>
      <c r="K27" s="201"/>
      <c r="L27" s="201"/>
      <c r="M27" s="201"/>
      <c r="N27" s="201"/>
      <c r="O27" s="201"/>
    </row>
    <row r="28" spans="3:15" ht="12.75" customHeight="1">
      <c r="C28" s="201"/>
      <c r="D28" s="224" t="s">
        <v>16</v>
      </c>
      <c r="E28" s="225">
        <v>23607721</v>
      </c>
      <c r="F28" s="71">
        <v>0.29824481835509847</v>
      </c>
      <c r="G28" s="201"/>
      <c r="H28" s="201"/>
      <c r="I28" s="201"/>
      <c r="J28" s="201"/>
      <c r="K28" s="201"/>
      <c r="L28" s="201"/>
      <c r="M28" s="201"/>
      <c r="N28" s="201"/>
      <c r="O28" s="201"/>
    </row>
    <row r="29" spans="3:15" ht="12.75" customHeight="1">
      <c r="C29" s="201"/>
      <c r="D29" s="224" t="s">
        <v>18</v>
      </c>
      <c r="E29" s="225">
        <v>646943</v>
      </c>
      <c r="F29" s="71">
        <v>8.1730632754047922E-3</v>
      </c>
      <c r="G29" s="201"/>
      <c r="H29" s="201"/>
      <c r="I29" s="201"/>
      <c r="J29" s="201"/>
      <c r="K29" s="201"/>
      <c r="L29" s="201"/>
      <c r="M29" s="201"/>
      <c r="N29" s="201"/>
      <c r="O29" s="201"/>
    </row>
    <row r="30" spans="3:15" ht="12.75" customHeight="1">
      <c r="C30" s="201"/>
      <c r="D30" s="224" t="s">
        <v>17</v>
      </c>
      <c r="E30" s="225">
        <v>4128694</v>
      </c>
      <c r="F30" s="71">
        <v>5.2159274166014798E-2</v>
      </c>
      <c r="G30" s="201"/>
      <c r="H30" s="201"/>
      <c r="I30" s="201"/>
      <c r="J30" s="201"/>
      <c r="K30" s="201"/>
      <c r="L30" s="201"/>
      <c r="M30" s="201"/>
      <c r="N30" s="201"/>
      <c r="O30" s="201"/>
    </row>
    <row r="31" spans="3:15" ht="12.75" customHeight="1">
      <c r="C31" s="201"/>
      <c r="E31" s="114">
        <v>79155511</v>
      </c>
      <c r="F31" s="114"/>
      <c r="G31" s="201"/>
      <c r="H31" s="201"/>
      <c r="I31" s="201"/>
      <c r="J31" s="201"/>
      <c r="K31" s="201"/>
      <c r="L31" s="201"/>
      <c r="M31" s="201"/>
      <c r="N31" s="201"/>
      <c r="O31" s="201"/>
    </row>
    <row r="32" spans="3:15" ht="12.75" customHeight="1">
      <c r="C32" s="201"/>
      <c r="D32" s="201"/>
      <c r="E32" s="201"/>
      <c r="F32" s="201"/>
      <c r="G32" s="201"/>
      <c r="H32" s="201"/>
      <c r="I32" s="201"/>
      <c r="J32" s="201"/>
      <c r="K32" s="201"/>
      <c r="L32" s="201"/>
      <c r="M32" s="201"/>
      <c r="N32" s="201"/>
      <c r="O32" s="201"/>
    </row>
    <row r="33" spans="3:36" ht="12.75" customHeight="1">
      <c r="C33" s="201"/>
      <c r="D33" s="201"/>
      <c r="E33" s="201"/>
      <c r="F33" s="201"/>
      <c r="G33" s="201"/>
      <c r="H33" s="201"/>
      <c r="I33" s="201"/>
      <c r="J33" s="201"/>
      <c r="K33" s="201"/>
      <c r="L33" s="201"/>
      <c r="M33" s="201"/>
      <c r="N33" s="201"/>
      <c r="O33" s="201"/>
    </row>
    <row r="34" spans="3:36" ht="12.75" customHeight="1">
      <c r="C34" s="201"/>
      <c r="D34" s="201"/>
      <c r="E34" s="201"/>
      <c r="F34" s="201"/>
      <c r="G34" s="201"/>
      <c r="H34" s="201"/>
      <c r="I34" s="201"/>
      <c r="J34" s="201"/>
      <c r="K34" s="201"/>
      <c r="L34" s="201"/>
      <c r="M34" s="201"/>
      <c r="N34" s="201"/>
      <c r="O34" s="201"/>
    </row>
    <row r="35" spans="3:36" ht="12.75" customHeight="1">
      <c r="C35" s="201"/>
      <c r="D35" s="201"/>
      <c r="E35" s="201"/>
      <c r="F35" s="201"/>
      <c r="G35" s="201"/>
      <c r="H35" s="201"/>
      <c r="I35" s="201"/>
      <c r="J35" s="201"/>
      <c r="K35" s="201"/>
      <c r="L35" s="201"/>
      <c r="M35" s="201"/>
      <c r="N35" s="201"/>
      <c r="O35" s="201"/>
    </row>
    <row r="36" spans="3:36" ht="12.75" customHeight="1">
      <c r="C36" s="201"/>
      <c r="D36" s="201"/>
      <c r="E36" s="201"/>
      <c r="F36" s="201"/>
      <c r="G36" s="201"/>
      <c r="H36" s="201"/>
      <c r="I36" s="201"/>
      <c r="J36" s="201"/>
      <c r="K36" s="201"/>
      <c r="L36" s="201"/>
      <c r="M36" s="201"/>
      <c r="N36" s="201"/>
      <c r="O36" s="201"/>
    </row>
    <row r="37" spans="3:36" ht="12.75" customHeight="1">
      <c r="C37" s="201"/>
      <c r="D37" s="201"/>
      <c r="E37" s="201"/>
      <c r="F37" s="201"/>
      <c r="G37" s="201"/>
      <c r="H37" s="201"/>
      <c r="I37" s="201"/>
      <c r="J37" s="201"/>
      <c r="K37" s="201"/>
      <c r="L37" s="201"/>
      <c r="M37" s="201"/>
      <c r="N37" s="201"/>
      <c r="O37" s="201"/>
    </row>
    <row r="38" spans="3:36" ht="12.75" customHeight="1">
      <c r="C38" s="201"/>
      <c r="D38" s="201"/>
      <c r="E38" s="201"/>
      <c r="F38" s="201"/>
      <c r="G38" s="201"/>
      <c r="H38" s="201"/>
      <c r="I38" s="201"/>
      <c r="J38" s="201"/>
      <c r="K38" s="201"/>
      <c r="L38" s="201"/>
      <c r="M38" s="201"/>
      <c r="N38" s="201"/>
      <c r="O38" s="201"/>
    </row>
    <row r="39" spans="3:36" ht="12.75" customHeight="1">
      <c r="C39" s="201"/>
      <c r="D39" s="201"/>
      <c r="E39" s="201"/>
      <c r="F39" s="201"/>
      <c r="G39" s="201"/>
      <c r="H39" s="201"/>
      <c r="I39" s="201"/>
      <c r="J39" s="201"/>
      <c r="K39" s="201"/>
      <c r="L39" s="201"/>
      <c r="M39" s="201"/>
      <c r="N39" s="201"/>
      <c r="O39" s="201"/>
    </row>
    <row r="40" spans="3:36" ht="12.75" customHeight="1">
      <c r="C40" s="201"/>
      <c r="D40" s="201"/>
      <c r="E40" s="201"/>
      <c r="F40" s="201"/>
      <c r="G40" s="201"/>
      <c r="H40" s="201"/>
      <c r="I40" s="201"/>
      <c r="J40" s="201"/>
      <c r="K40" s="201"/>
      <c r="L40" s="201"/>
      <c r="M40" s="201"/>
      <c r="N40" s="201"/>
      <c r="O40" s="201"/>
    </row>
    <row r="41" spans="3:36" ht="12.75" customHeight="1">
      <c r="C41" s="201"/>
      <c r="D41" s="201"/>
      <c r="E41" s="201"/>
      <c r="F41" s="201"/>
      <c r="G41" s="201"/>
      <c r="H41" s="201"/>
      <c r="I41" s="201"/>
      <c r="J41" s="201"/>
      <c r="K41" s="201"/>
      <c r="L41" s="201"/>
      <c r="M41" s="201"/>
      <c r="N41" s="201"/>
      <c r="O41" s="201"/>
    </row>
    <row r="42" spans="3:36" ht="12.75" customHeight="1">
      <c r="C42" s="201"/>
      <c r="D42" s="201"/>
      <c r="E42" s="201"/>
      <c r="F42" s="201"/>
      <c r="G42" s="201"/>
      <c r="H42" s="201"/>
      <c r="I42" s="201"/>
      <c r="J42" s="201"/>
      <c r="K42" s="201"/>
      <c r="L42" s="201"/>
      <c r="M42" s="201"/>
      <c r="N42" s="201"/>
      <c r="O42" s="201"/>
    </row>
    <row r="43" spans="3:36" ht="12.75" customHeight="1">
      <c r="C43" s="201"/>
      <c r="D43" s="201"/>
      <c r="E43" s="201"/>
      <c r="F43" s="201"/>
      <c r="G43" s="201"/>
      <c r="H43" s="201"/>
      <c r="I43" s="201"/>
      <c r="J43" s="201"/>
      <c r="K43" s="201"/>
      <c r="L43" s="201"/>
      <c r="M43" s="201"/>
      <c r="N43" s="201"/>
      <c r="O43" s="201"/>
    </row>
    <row r="44" spans="3:36" ht="12.75" customHeight="1">
      <c r="C44" s="201"/>
      <c r="D44" s="201"/>
      <c r="E44" s="201"/>
      <c r="F44" s="201"/>
      <c r="G44" s="201"/>
      <c r="H44" s="201"/>
      <c r="I44" s="201"/>
      <c r="J44" s="201"/>
      <c r="K44" s="201"/>
      <c r="L44" s="201"/>
      <c r="M44" s="201"/>
      <c r="N44" s="201"/>
      <c r="O44" s="201"/>
    </row>
    <row r="45" spans="3:36" ht="27.75" customHeight="1">
      <c r="C45" s="227" t="s">
        <v>239</v>
      </c>
      <c r="D45" s="227"/>
      <c r="E45" s="227"/>
      <c r="F45" s="227"/>
      <c r="G45" s="227"/>
      <c r="H45" s="227"/>
      <c r="I45" s="227"/>
      <c r="J45" s="227"/>
      <c r="K45" s="227"/>
      <c r="L45" s="227"/>
      <c r="M45" s="227"/>
      <c r="N45" s="227"/>
      <c r="O45" s="227"/>
    </row>
    <row r="46" spans="3:36" ht="12.75" customHeight="1">
      <c r="C46" s="121"/>
      <c r="D46" s="121"/>
      <c r="E46" s="121"/>
      <c r="F46" s="121"/>
      <c r="G46" s="121"/>
      <c r="H46" s="121"/>
      <c r="I46" s="121"/>
      <c r="J46" s="121"/>
      <c r="K46" s="121"/>
      <c r="L46" s="121"/>
      <c r="M46" s="121"/>
      <c r="N46" s="121"/>
    </row>
    <row r="47" spans="3:36" ht="12.75" customHeight="1">
      <c r="C47" s="121"/>
      <c r="D47" s="121"/>
      <c r="E47" s="121"/>
      <c r="F47" s="121"/>
      <c r="G47" s="121"/>
      <c r="H47" s="121"/>
      <c r="I47" s="121"/>
      <c r="J47" s="121"/>
      <c r="K47" s="121"/>
      <c r="L47" s="121"/>
      <c r="M47" s="121"/>
      <c r="N47" s="121"/>
    </row>
    <row r="48" spans="3:36" s="16" customFormat="1" ht="12.75" customHeight="1">
      <c r="C48" s="19"/>
      <c r="D48" s="19"/>
      <c r="E48" s="19"/>
      <c r="F48" s="19"/>
      <c r="G48" s="19"/>
      <c r="H48" s="19"/>
      <c r="I48" s="19"/>
      <c r="J48" s="19"/>
      <c r="K48" s="19"/>
      <c r="L48" s="19"/>
      <c r="M48" s="19"/>
      <c r="N48" s="19"/>
      <c r="O48"/>
      <c r="P48"/>
      <c r="Q48" s="74"/>
      <c r="R48" s="74"/>
      <c r="S48" s="74"/>
      <c r="T48" s="74"/>
      <c r="U48" s="74"/>
      <c r="V48" s="74"/>
      <c r="W48" s="74"/>
      <c r="X48" s="74"/>
      <c r="Y48" s="74"/>
      <c r="Z48" s="74"/>
      <c r="AA48" s="74"/>
      <c r="AB48" s="74"/>
      <c r="AC48" s="74"/>
      <c r="AD48" s="74"/>
      <c r="AE48" s="74"/>
      <c r="AF48" s="74"/>
      <c r="AG48" s="144"/>
      <c r="AH48" s="144"/>
      <c r="AI48" s="144"/>
      <c r="AJ48" s="144"/>
    </row>
    <row r="49" spans="3:14" ht="12.75" customHeight="1">
      <c r="C49" s="19" t="s">
        <v>89</v>
      </c>
      <c r="D49" s="19" t="s">
        <v>90</v>
      </c>
      <c r="E49" s="19" t="s">
        <v>91</v>
      </c>
      <c r="F49" s="19" t="s">
        <v>4</v>
      </c>
      <c r="G49" s="19"/>
      <c r="H49" s="19"/>
      <c r="I49" s="19"/>
      <c r="J49" s="19"/>
      <c r="K49" s="19"/>
      <c r="L49" s="19"/>
      <c r="M49" s="19"/>
      <c r="N49" s="19"/>
    </row>
    <row r="50" spans="3:14" ht="12.75" customHeight="1">
      <c r="C50" s="19" t="s">
        <v>0</v>
      </c>
      <c r="D50" s="137">
        <v>50.772153000000003</v>
      </c>
      <c r="E50" s="137">
        <v>37.542946000000001</v>
      </c>
      <c r="F50" s="123">
        <v>0.73943970821958249</v>
      </c>
      <c r="G50" s="19"/>
      <c r="H50" s="19"/>
      <c r="I50" s="19"/>
      <c r="J50" s="19"/>
      <c r="K50" s="19"/>
      <c r="L50" s="19"/>
      <c r="M50" s="19"/>
      <c r="N50" s="19"/>
    </row>
    <row r="51" spans="3:14" ht="12.75" customHeight="1">
      <c r="C51" s="19" t="s">
        <v>1</v>
      </c>
      <c r="D51" s="137">
        <v>23.607721000000002</v>
      </c>
      <c r="E51" s="137">
        <v>15.202458999999999</v>
      </c>
      <c r="F51" s="123">
        <v>0.64396131248755428</v>
      </c>
      <c r="G51" s="19"/>
      <c r="H51" s="19"/>
      <c r="I51" s="19"/>
      <c r="J51" s="19"/>
      <c r="K51" s="19"/>
      <c r="L51" s="19"/>
      <c r="M51" s="19"/>
      <c r="N51" s="19"/>
    </row>
    <row r="52" spans="3:14" ht="12.75" customHeight="1">
      <c r="C52" s="19" t="s">
        <v>3</v>
      </c>
      <c r="D52" s="137">
        <v>4.1286940000000003</v>
      </c>
      <c r="E52" s="137">
        <v>1.3140080000000001</v>
      </c>
      <c r="F52" s="123">
        <v>0.31826238515133354</v>
      </c>
      <c r="G52" s="19"/>
      <c r="H52" s="19"/>
      <c r="I52" s="19"/>
      <c r="J52" s="19"/>
      <c r="K52" s="19"/>
      <c r="L52" s="19"/>
      <c r="M52" s="19"/>
      <c r="N52" s="19"/>
    </row>
    <row r="53" spans="3:14" ht="12.75" customHeight="1">
      <c r="C53" s="19" t="s">
        <v>2</v>
      </c>
      <c r="D53" s="137">
        <v>0.64694300000000005</v>
      </c>
      <c r="E53" s="137">
        <v>0.52142100000000002</v>
      </c>
      <c r="F53" s="123">
        <v>0.80597672437911838</v>
      </c>
      <c r="G53" s="19"/>
      <c r="H53" s="19"/>
      <c r="I53" s="19"/>
      <c r="J53" s="19"/>
      <c r="K53" s="19"/>
      <c r="L53" s="19"/>
      <c r="M53" s="19"/>
      <c r="N53" s="19"/>
    </row>
    <row r="54" spans="3:14" ht="12.75" customHeight="1">
      <c r="C54" s="19"/>
      <c r="D54" s="19"/>
      <c r="E54" s="19"/>
      <c r="F54" s="19"/>
      <c r="G54" s="19"/>
      <c r="H54" s="19"/>
      <c r="I54" s="19"/>
      <c r="J54" s="19"/>
      <c r="K54" s="19"/>
      <c r="L54" s="19"/>
      <c r="M54" s="19"/>
      <c r="N54" s="19"/>
    </row>
    <row r="55" spans="3:14" ht="12.75" customHeight="1">
      <c r="D55" s="19"/>
      <c r="E55" s="19"/>
      <c r="F55" s="19"/>
      <c r="G55" s="19"/>
      <c r="H55" s="19"/>
      <c r="I55" s="19"/>
      <c r="J55" s="19"/>
      <c r="K55" s="19"/>
      <c r="L55" s="19"/>
      <c r="M55" s="19"/>
      <c r="N55" s="19"/>
    </row>
    <row r="56" spans="3:14" ht="12.75" customHeight="1">
      <c r="C56" s="19"/>
      <c r="D56" s="19"/>
      <c r="E56" s="19"/>
      <c r="F56" s="19"/>
      <c r="G56" s="19"/>
      <c r="H56" s="19"/>
      <c r="I56" s="19"/>
      <c r="J56" s="19"/>
      <c r="K56" s="19"/>
      <c r="L56" s="19"/>
      <c r="M56" s="19"/>
      <c r="N56" s="19"/>
    </row>
    <row r="57" spans="3:14" ht="12.75" customHeight="1">
      <c r="C57" s="19"/>
      <c r="D57" s="19"/>
      <c r="E57" s="19"/>
      <c r="F57" s="19"/>
      <c r="G57" s="19"/>
      <c r="H57" s="19"/>
      <c r="I57" s="19"/>
      <c r="J57" s="19"/>
      <c r="K57" s="19"/>
      <c r="L57" s="19"/>
      <c r="M57" s="19"/>
      <c r="N57" s="19"/>
    </row>
    <row r="58" spans="3:14" ht="12.75" customHeight="1">
      <c r="D58" s="19"/>
      <c r="E58" s="19"/>
      <c r="F58" s="19"/>
      <c r="G58" s="19"/>
      <c r="H58" s="19"/>
      <c r="I58" s="19"/>
      <c r="J58" s="19"/>
      <c r="K58" s="19"/>
      <c r="L58" s="19"/>
      <c r="M58" s="19"/>
      <c r="N58" s="19"/>
    </row>
    <row r="59" spans="3:14" ht="12.75" customHeight="1">
      <c r="C59" s="19"/>
      <c r="D59" s="19"/>
      <c r="E59" s="19"/>
      <c r="F59" s="19"/>
      <c r="G59" s="19"/>
      <c r="H59" s="19"/>
      <c r="I59" s="19"/>
      <c r="J59" s="19"/>
      <c r="K59" s="19"/>
      <c r="L59" s="19"/>
      <c r="M59" s="19"/>
      <c r="N59" s="19"/>
    </row>
    <row r="60" spans="3:14" ht="12.75" customHeight="1">
      <c r="C60" s="19"/>
      <c r="D60" s="19"/>
      <c r="E60" s="19"/>
      <c r="F60" s="19"/>
      <c r="G60" s="19"/>
      <c r="H60" s="19"/>
      <c r="I60" s="19"/>
      <c r="J60" s="19"/>
      <c r="K60" s="19"/>
      <c r="L60" s="19"/>
      <c r="M60" s="19"/>
      <c r="N60" s="19"/>
    </row>
    <row r="61" spans="3:14" ht="12.75" customHeight="1">
      <c r="D61" s="19"/>
      <c r="E61" s="19"/>
      <c r="F61" s="19"/>
      <c r="G61" s="19"/>
      <c r="H61" s="19"/>
      <c r="I61" s="19"/>
      <c r="J61" s="19"/>
      <c r="K61" s="19"/>
      <c r="L61" s="19"/>
      <c r="M61" s="19"/>
      <c r="N61" s="19"/>
    </row>
    <row r="62" spans="3:14" ht="12.75" customHeight="1">
      <c r="C62" s="19"/>
      <c r="D62" s="19"/>
      <c r="E62" s="19"/>
      <c r="F62" s="19"/>
      <c r="G62" s="19"/>
      <c r="H62" s="19"/>
      <c r="I62" s="19"/>
      <c r="J62" s="19"/>
      <c r="K62" s="19"/>
      <c r="L62" s="19"/>
      <c r="M62" s="19"/>
      <c r="N62" s="19"/>
    </row>
    <row r="63" spans="3:14" ht="12.75" customHeight="1">
      <c r="C63" s="19"/>
      <c r="D63" s="19"/>
      <c r="E63" s="19"/>
      <c r="F63" s="19"/>
      <c r="G63" s="19"/>
      <c r="H63" s="19"/>
      <c r="I63" s="19"/>
      <c r="J63" s="19"/>
      <c r="K63" s="19"/>
      <c r="L63" s="19"/>
      <c r="M63" s="19"/>
      <c r="N63" s="19"/>
    </row>
    <row r="64" spans="3:14" ht="12.75" customHeight="1">
      <c r="C64" s="19"/>
      <c r="D64" s="19"/>
      <c r="E64" s="19"/>
      <c r="F64" s="19"/>
      <c r="G64" s="19"/>
      <c r="H64" s="19"/>
      <c r="I64" s="19"/>
      <c r="J64" s="19"/>
      <c r="K64" s="19"/>
      <c r="L64" s="19"/>
      <c r="M64" s="19"/>
      <c r="N64" s="19"/>
    </row>
    <row r="65" spans="3:15" ht="12.75" customHeight="1">
      <c r="C65" s="19"/>
      <c r="D65" s="19"/>
      <c r="E65" s="19"/>
      <c r="F65" s="19"/>
      <c r="G65" s="19"/>
      <c r="H65" s="19"/>
      <c r="I65" s="19"/>
      <c r="J65" s="19"/>
      <c r="K65" s="19"/>
      <c r="L65" s="19"/>
      <c r="M65" s="19"/>
      <c r="N65" s="19"/>
    </row>
    <row r="66" spans="3:15" ht="12.75" customHeight="1">
      <c r="C66" s="19"/>
      <c r="D66" s="19"/>
      <c r="E66" s="19"/>
      <c r="F66" s="19"/>
      <c r="G66" s="19"/>
      <c r="H66" s="19"/>
      <c r="I66" s="19"/>
      <c r="J66" s="19"/>
      <c r="K66" s="19"/>
      <c r="L66" s="19"/>
      <c r="M66" s="19"/>
      <c r="N66" s="19"/>
    </row>
    <row r="67" spans="3:15" ht="12.75" customHeight="1">
      <c r="C67" s="9"/>
      <c r="D67" s="9"/>
      <c r="E67" s="9"/>
      <c r="F67" s="9"/>
      <c r="G67" s="9"/>
      <c r="H67" s="9"/>
      <c r="I67" s="9"/>
      <c r="J67" s="9"/>
      <c r="K67" s="9"/>
    </row>
    <row r="68" spans="3:15" ht="12.75" customHeight="1">
      <c r="C68" s="9"/>
      <c r="D68" s="9"/>
      <c r="E68" s="9"/>
      <c r="F68" s="9"/>
      <c r="G68" s="9"/>
      <c r="H68" s="9"/>
      <c r="I68" s="9"/>
      <c r="J68" s="9"/>
      <c r="K68" s="9"/>
    </row>
    <row r="69" spans="3:15" ht="32.25" customHeight="1">
      <c r="C69" s="227" t="s">
        <v>240</v>
      </c>
      <c r="D69" s="227"/>
      <c r="E69" s="227"/>
      <c r="F69" s="227"/>
      <c r="G69" s="227"/>
      <c r="H69" s="227"/>
      <c r="I69" s="227"/>
      <c r="J69" s="227"/>
      <c r="K69" s="227"/>
      <c r="L69" s="227"/>
      <c r="M69" s="227"/>
      <c r="N69" s="227"/>
      <c r="O69" s="227"/>
    </row>
    <row r="70" spans="3:15" ht="12.75" customHeight="1">
      <c r="C70" s="9"/>
      <c r="D70" s="9"/>
      <c r="E70" s="9"/>
      <c r="F70" s="9"/>
      <c r="G70" s="9"/>
      <c r="H70" s="9"/>
      <c r="I70" s="9"/>
      <c r="J70" s="9"/>
      <c r="K70" s="9"/>
    </row>
    <row r="71" spans="3:15" ht="38.25" customHeight="1">
      <c r="C71" s="250" t="s">
        <v>66</v>
      </c>
      <c r="D71" s="251"/>
      <c r="E71" s="200" t="s">
        <v>19</v>
      </c>
      <c r="F71" s="200" t="s">
        <v>92</v>
      </c>
      <c r="G71" s="200" t="s">
        <v>93</v>
      </c>
      <c r="H71" s="200" t="s">
        <v>94</v>
      </c>
      <c r="I71" s="200" t="s">
        <v>95</v>
      </c>
      <c r="J71" s="200" t="s">
        <v>96</v>
      </c>
      <c r="K71" s="200" t="s">
        <v>97</v>
      </c>
      <c r="L71" s="200" t="s">
        <v>98</v>
      </c>
      <c r="M71" s="200" t="s">
        <v>99</v>
      </c>
      <c r="N71" s="162" t="s">
        <v>204</v>
      </c>
      <c r="O71" s="162" t="s">
        <v>205</v>
      </c>
    </row>
    <row r="72" spans="3:15" ht="20.100000000000001" customHeight="1">
      <c r="C72" s="243" t="s">
        <v>15</v>
      </c>
      <c r="D72" s="39" t="s">
        <v>69</v>
      </c>
      <c r="E72" s="41">
        <v>50772153</v>
      </c>
      <c r="F72" s="40">
        <v>16522821</v>
      </c>
      <c r="G72" s="40">
        <v>4711465</v>
      </c>
      <c r="H72" s="40">
        <v>7359101</v>
      </c>
      <c r="I72" s="40">
        <v>4965452</v>
      </c>
      <c r="J72" s="40">
        <v>8243710</v>
      </c>
      <c r="K72" s="40">
        <v>3240413</v>
      </c>
      <c r="L72" s="40">
        <v>1682925</v>
      </c>
      <c r="M72" s="40">
        <v>2464977</v>
      </c>
      <c r="N72" s="40">
        <v>1068317</v>
      </c>
      <c r="O72" s="40">
        <v>512972</v>
      </c>
    </row>
    <row r="73" spans="3:15" ht="20.100000000000001" customHeight="1">
      <c r="C73" s="244"/>
      <c r="D73" s="29" t="s">
        <v>20</v>
      </c>
      <c r="E73" s="41">
        <v>37542946</v>
      </c>
      <c r="F73" s="30">
        <v>12084512</v>
      </c>
      <c r="G73" s="30">
        <v>4159538</v>
      </c>
      <c r="H73" s="30">
        <v>5319590</v>
      </c>
      <c r="I73" s="30">
        <v>3753135</v>
      </c>
      <c r="J73" s="30">
        <v>5533445</v>
      </c>
      <c r="K73" s="30">
        <v>2424832</v>
      </c>
      <c r="L73" s="30">
        <v>1467808</v>
      </c>
      <c r="M73" s="40">
        <v>2088588</v>
      </c>
      <c r="N73" s="40">
        <v>493097</v>
      </c>
      <c r="O73" s="40">
        <v>218401</v>
      </c>
    </row>
    <row r="74" spans="3:15" ht="20.100000000000001" customHeight="1">
      <c r="C74" s="245"/>
      <c r="D74" s="31" t="s">
        <v>72</v>
      </c>
      <c r="E74" s="33">
        <v>0.73943970821958249</v>
      </c>
      <c r="F74" s="32">
        <v>0.73140000000000005</v>
      </c>
      <c r="G74" s="32">
        <v>0.88290000000000002</v>
      </c>
      <c r="H74" s="32">
        <v>0.72289999999999999</v>
      </c>
      <c r="I74" s="32">
        <v>0.75580000000000003</v>
      </c>
      <c r="J74" s="32">
        <v>0.67120000000000002</v>
      </c>
      <c r="K74" s="32">
        <v>0.74829999999999997</v>
      </c>
      <c r="L74" s="32">
        <v>0.87219999999999998</v>
      </c>
      <c r="M74" s="32">
        <v>0.84730000000000005</v>
      </c>
      <c r="N74" s="32">
        <v>0.46160000000000001</v>
      </c>
      <c r="O74" s="32">
        <v>0.42580000000000001</v>
      </c>
    </row>
    <row r="75" spans="3:15" ht="20.100000000000001" customHeight="1">
      <c r="C75" s="243" t="s">
        <v>16</v>
      </c>
      <c r="D75" s="39" t="s">
        <v>69</v>
      </c>
      <c r="E75" s="41">
        <v>23607721</v>
      </c>
      <c r="F75" s="27">
        <v>7272571</v>
      </c>
      <c r="G75" s="27">
        <v>2098922</v>
      </c>
      <c r="H75" s="27">
        <v>2049705</v>
      </c>
      <c r="I75" s="27">
        <v>2294573</v>
      </c>
      <c r="J75" s="27">
        <v>4611093</v>
      </c>
      <c r="K75" s="27">
        <v>2416593</v>
      </c>
      <c r="L75" s="27">
        <v>575194</v>
      </c>
      <c r="M75" s="27">
        <v>1967314</v>
      </c>
      <c r="N75" s="27">
        <v>193186</v>
      </c>
      <c r="O75" s="27">
        <v>128570</v>
      </c>
    </row>
    <row r="76" spans="3:15" ht="20.100000000000001" customHeight="1">
      <c r="C76" s="244"/>
      <c r="D76" s="29" t="s">
        <v>20</v>
      </c>
      <c r="E76" s="41">
        <v>15202459</v>
      </c>
      <c r="F76" s="30">
        <v>4753024</v>
      </c>
      <c r="G76" s="30">
        <v>1051648</v>
      </c>
      <c r="H76" s="30">
        <v>1276586</v>
      </c>
      <c r="I76" s="30">
        <v>1246299</v>
      </c>
      <c r="J76" s="30">
        <v>3103688</v>
      </c>
      <c r="K76" s="30">
        <v>1812628</v>
      </c>
      <c r="L76" s="30">
        <v>356258</v>
      </c>
      <c r="M76" s="40">
        <v>1486354</v>
      </c>
      <c r="N76" s="40">
        <v>82612</v>
      </c>
      <c r="O76" s="40">
        <v>33362</v>
      </c>
    </row>
    <row r="77" spans="3:15" ht="20.100000000000001" customHeight="1">
      <c r="C77" s="245"/>
      <c r="D77" s="31" t="s">
        <v>72</v>
      </c>
      <c r="E77" s="33">
        <v>0.64396131248755439</v>
      </c>
      <c r="F77" s="32">
        <v>0.65359999999999996</v>
      </c>
      <c r="G77" s="32">
        <v>0.501</v>
      </c>
      <c r="H77" s="32">
        <v>0.62280000000000002</v>
      </c>
      <c r="I77" s="32">
        <v>0.54320000000000002</v>
      </c>
      <c r="J77" s="32">
        <v>0.67310000000000003</v>
      </c>
      <c r="K77" s="32">
        <v>0.75009999999999999</v>
      </c>
      <c r="L77" s="32">
        <v>0.61939999999999995</v>
      </c>
      <c r="M77" s="32">
        <v>0.75549999999999995</v>
      </c>
      <c r="N77" s="32">
        <v>0.42759999999999998</v>
      </c>
      <c r="O77" s="32">
        <v>0.25950000000000001</v>
      </c>
    </row>
    <row r="78" spans="3:15" ht="20.100000000000001" customHeight="1">
      <c r="C78" s="243" t="s">
        <v>18</v>
      </c>
      <c r="D78" s="39" t="s">
        <v>69</v>
      </c>
      <c r="E78" s="41">
        <v>646943</v>
      </c>
      <c r="F78" s="27">
        <v>0</v>
      </c>
      <c r="G78" s="27">
        <v>344605</v>
      </c>
      <c r="H78" s="27">
        <v>72828</v>
      </c>
      <c r="I78" s="27">
        <v>169810</v>
      </c>
      <c r="J78" s="27">
        <v>0</v>
      </c>
      <c r="K78" s="27">
        <v>0</v>
      </c>
      <c r="L78" s="27">
        <v>0</v>
      </c>
      <c r="M78" s="27">
        <v>59700</v>
      </c>
      <c r="N78" s="27">
        <v>0</v>
      </c>
      <c r="O78" s="27">
        <v>0</v>
      </c>
    </row>
    <row r="79" spans="3:15" ht="20.100000000000001" customHeight="1">
      <c r="C79" s="244"/>
      <c r="D79" s="29" t="s">
        <v>20</v>
      </c>
      <c r="E79" s="41">
        <v>521421</v>
      </c>
      <c r="F79" s="30">
        <v>0</v>
      </c>
      <c r="G79" s="30">
        <v>241982</v>
      </c>
      <c r="H79" s="30">
        <v>60781</v>
      </c>
      <c r="I79" s="30">
        <v>169810</v>
      </c>
      <c r="J79" s="30">
        <v>0</v>
      </c>
      <c r="K79" s="30">
        <v>0</v>
      </c>
      <c r="L79" s="30">
        <v>0</v>
      </c>
      <c r="M79" s="40">
        <v>48848</v>
      </c>
      <c r="N79" s="40">
        <v>0</v>
      </c>
      <c r="O79" s="40">
        <v>0</v>
      </c>
    </row>
    <row r="80" spans="3:15" ht="20.100000000000001" customHeight="1">
      <c r="C80" s="245"/>
      <c r="D80" s="31" t="s">
        <v>72</v>
      </c>
      <c r="E80" s="33">
        <v>0.80597672437911838</v>
      </c>
      <c r="F80" s="62" t="s">
        <v>75</v>
      </c>
      <c r="G80" s="62">
        <v>0.70220000000000005</v>
      </c>
      <c r="H80" s="62">
        <v>0.83460000000000001</v>
      </c>
      <c r="I80" s="62">
        <v>1</v>
      </c>
      <c r="J80" s="62" t="s">
        <v>75</v>
      </c>
      <c r="K80" s="62" t="s">
        <v>75</v>
      </c>
      <c r="L80" s="62" t="s">
        <v>75</v>
      </c>
      <c r="M80" s="62">
        <v>0.81820000000000004</v>
      </c>
      <c r="N80" s="62" t="s">
        <v>75</v>
      </c>
      <c r="O80" s="62" t="s">
        <v>75</v>
      </c>
    </row>
    <row r="81" spans="3:15" ht="20.100000000000001" customHeight="1">
      <c r="C81" s="243" t="s">
        <v>17</v>
      </c>
      <c r="D81" s="39" t="s">
        <v>69</v>
      </c>
      <c r="E81" s="41">
        <v>4128694</v>
      </c>
      <c r="F81" s="27">
        <v>1607665</v>
      </c>
      <c r="G81" s="27">
        <v>333724</v>
      </c>
      <c r="H81" s="27">
        <v>442399</v>
      </c>
      <c r="I81" s="27">
        <v>186311</v>
      </c>
      <c r="J81" s="27">
        <v>940053</v>
      </c>
      <c r="K81" s="27">
        <v>174350</v>
      </c>
      <c r="L81" s="27">
        <v>115045</v>
      </c>
      <c r="M81" s="27">
        <v>329147</v>
      </c>
      <c r="N81" s="27">
        <v>0</v>
      </c>
      <c r="O81" s="27">
        <v>0</v>
      </c>
    </row>
    <row r="82" spans="3:15" ht="20.100000000000001" customHeight="1">
      <c r="C82" s="244"/>
      <c r="D82" s="29" t="s">
        <v>20</v>
      </c>
      <c r="E82" s="41">
        <v>1314008</v>
      </c>
      <c r="F82" s="30">
        <v>243940</v>
      </c>
      <c r="G82" s="30">
        <v>225374</v>
      </c>
      <c r="H82" s="30">
        <v>306159</v>
      </c>
      <c r="I82" s="30">
        <v>99084</v>
      </c>
      <c r="J82" s="30">
        <v>88970</v>
      </c>
      <c r="K82" s="30">
        <v>76874</v>
      </c>
      <c r="L82" s="30">
        <v>71626</v>
      </c>
      <c r="M82" s="40">
        <v>201981</v>
      </c>
      <c r="N82" s="40">
        <v>0</v>
      </c>
      <c r="O82" s="40">
        <v>0</v>
      </c>
    </row>
    <row r="83" spans="3:15" ht="20.100000000000001" customHeight="1">
      <c r="C83" s="245"/>
      <c r="D83" s="31" t="s">
        <v>72</v>
      </c>
      <c r="E83" s="33">
        <v>0.31826238515133359</v>
      </c>
      <c r="F83" s="32">
        <v>0.1517</v>
      </c>
      <c r="G83" s="32">
        <v>0.67530000000000001</v>
      </c>
      <c r="H83" s="32">
        <v>0.69199999999999995</v>
      </c>
      <c r="I83" s="32">
        <v>0.53180000000000005</v>
      </c>
      <c r="J83" s="32">
        <v>9.4600000000000004E-2</v>
      </c>
      <c r="K83" s="32">
        <v>0.44090000000000001</v>
      </c>
      <c r="L83" s="32">
        <v>0.62260000000000004</v>
      </c>
      <c r="M83" s="32">
        <v>0.61360000000000003</v>
      </c>
      <c r="N83" s="32" t="s">
        <v>75</v>
      </c>
      <c r="O83" s="32" t="s">
        <v>75</v>
      </c>
    </row>
    <row r="84" spans="3:15" ht="20.100000000000001" customHeight="1">
      <c r="C84" s="247" t="s">
        <v>172</v>
      </c>
      <c r="D84" s="34" t="s">
        <v>69</v>
      </c>
      <c r="E84" s="28">
        <v>79155511</v>
      </c>
      <c r="F84" s="35">
        <v>25403057</v>
      </c>
      <c r="G84" s="35">
        <v>7488716</v>
      </c>
      <c r="H84" s="35">
        <v>9924033</v>
      </c>
      <c r="I84" s="35">
        <v>7616146</v>
      </c>
      <c r="J84" s="35">
        <v>13794856</v>
      </c>
      <c r="K84" s="35">
        <v>5831356</v>
      </c>
      <c r="L84" s="35">
        <v>2373164</v>
      </c>
      <c r="M84" s="35">
        <v>4821138</v>
      </c>
      <c r="N84" s="35">
        <v>1261503</v>
      </c>
      <c r="O84" s="35">
        <v>641542</v>
      </c>
    </row>
    <row r="85" spans="3:15" ht="20.100000000000001" customHeight="1">
      <c r="C85" s="248"/>
      <c r="D85" s="36" t="s">
        <v>20</v>
      </c>
      <c r="E85" s="41">
        <v>54580834</v>
      </c>
      <c r="F85" s="61">
        <v>17081476</v>
      </c>
      <c r="G85" s="61">
        <v>5678542</v>
      </c>
      <c r="H85" s="61">
        <v>6963116</v>
      </c>
      <c r="I85" s="61">
        <v>5268328</v>
      </c>
      <c r="J85" s="61">
        <v>8726103</v>
      </c>
      <c r="K85" s="61">
        <v>4314334</v>
      </c>
      <c r="L85" s="61">
        <v>1895692</v>
      </c>
      <c r="M85" s="61">
        <v>3825771</v>
      </c>
      <c r="N85" s="61">
        <v>575709</v>
      </c>
      <c r="O85" s="61">
        <v>251763</v>
      </c>
    </row>
    <row r="86" spans="3:15" ht="20.100000000000001" customHeight="1">
      <c r="C86" s="249"/>
      <c r="D86" s="37" t="s">
        <v>72</v>
      </c>
      <c r="E86" s="33">
        <v>0.68953927920445113</v>
      </c>
      <c r="F86" s="38">
        <v>0.67241812668451673</v>
      </c>
      <c r="G86" s="38">
        <v>0.75827979055421513</v>
      </c>
      <c r="H86" s="38">
        <v>0.70164176197318162</v>
      </c>
      <c r="I86" s="38">
        <v>0.69173148729029088</v>
      </c>
      <c r="J86" s="38">
        <v>0.63256209416031595</v>
      </c>
      <c r="K86" s="38">
        <v>0.73985090260309949</v>
      </c>
      <c r="L86" s="38">
        <v>0.79880362250565073</v>
      </c>
      <c r="M86" s="38">
        <v>0.79354106851950723</v>
      </c>
      <c r="N86" s="38">
        <v>0.45636752350172771</v>
      </c>
      <c r="O86" s="38">
        <v>0.39243416643025708</v>
      </c>
    </row>
    <row r="90" spans="3:15">
      <c r="C90" s="83" t="s">
        <v>216</v>
      </c>
    </row>
    <row r="91" spans="3:15" ht="52.5" customHeight="1">
      <c r="C91" s="246" t="s">
        <v>191</v>
      </c>
      <c r="D91" s="246"/>
      <c r="E91" s="246"/>
      <c r="F91" s="246"/>
    </row>
  </sheetData>
  <sortState ref="C20:F24">
    <sortCondition descending="1" ref="D20:D24"/>
  </sortState>
  <mergeCells count="12">
    <mergeCell ref="C91:F91"/>
    <mergeCell ref="C84:C86"/>
    <mergeCell ref="C71:D71"/>
    <mergeCell ref="C72:C74"/>
    <mergeCell ref="C45:O45"/>
    <mergeCell ref="C69:O69"/>
    <mergeCell ref="C12:O16"/>
    <mergeCell ref="C8:O10"/>
    <mergeCell ref="C75:C77"/>
    <mergeCell ref="C78:C80"/>
    <mergeCell ref="C81:C83"/>
    <mergeCell ref="C18:O18"/>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C7:AK73"/>
  <sheetViews>
    <sheetView showGridLines="0" zoomScale="80" zoomScaleNormal="80" workbookViewId="0">
      <pane xSplit="2" ySplit="10" topLeftCell="C11" activePane="bottomRight" state="frozen"/>
      <selection pane="topRight" activeCell="C1" sqref="C1"/>
      <selection pane="bottomLeft" activeCell="A11" sqref="A11"/>
      <selection pane="bottomRight"/>
    </sheetView>
  </sheetViews>
  <sheetFormatPr baseColWidth="10" defaultRowHeight="12.75"/>
  <cols>
    <col min="1" max="2" width="9.7109375" customWidth="1"/>
    <col min="3" max="3" width="54.42578125" customWidth="1"/>
    <col min="4" max="7" width="15.7109375" customWidth="1"/>
    <col min="8" max="8" width="5.42578125" customWidth="1"/>
    <col min="9" max="9" width="15.28515625" customWidth="1"/>
    <col min="10" max="16" width="10.7109375" customWidth="1"/>
    <col min="17" max="18" width="10.7109375" hidden="1" customWidth="1"/>
    <col min="19" max="19" width="11.85546875" hidden="1" customWidth="1"/>
    <col min="20" max="21" width="10.7109375" hidden="1" customWidth="1"/>
    <col min="22" max="22" width="11.42578125" hidden="1" customWidth="1"/>
    <col min="23" max="23" width="2" customWidth="1"/>
    <col min="24" max="24" width="13" customWidth="1"/>
    <col min="25" max="25" width="11.7109375" customWidth="1"/>
    <col min="26" max="26" width="12" customWidth="1"/>
    <col min="31" max="32" width="0" hidden="1" customWidth="1"/>
    <col min="33" max="34" width="11.5703125" hidden="1" customWidth="1"/>
  </cols>
  <sheetData>
    <row r="7" spans="3:15" ht="13.5" thickBot="1">
      <c r="C7" s="48"/>
      <c r="D7" s="48"/>
      <c r="E7" s="48"/>
      <c r="F7" s="48"/>
      <c r="G7" s="48"/>
      <c r="H7" s="48"/>
      <c r="I7" s="48"/>
      <c r="J7" s="48"/>
      <c r="K7" s="48"/>
      <c r="L7" s="48"/>
      <c r="M7" s="48"/>
      <c r="N7" s="48"/>
      <c r="O7" s="48"/>
    </row>
    <row r="8" spans="3:15" ht="12.75" customHeight="1" thickTop="1">
      <c r="C8" s="260" t="s">
        <v>82</v>
      </c>
      <c r="D8" s="260"/>
      <c r="E8" s="260"/>
      <c r="F8" s="260"/>
      <c r="G8" s="260"/>
      <c r="H8" s="260"/>
      <c r="I8" s="260"/>
      <c r="J8" s="260"/>
      <c r="K8" s="260"/>
      <c r="L8" s="260"/>
      <c r="M8" s="260"/>
      <c r="N8" s="260"/>
      <c r="O8" s="51"/>
    </row>
    <row r="9" spans="3:15" ht="12.75" customHeight="1">
      <c r="C9" s="261"/>
      <c r="D9" s="261"/>
      <c r="E9" s="261"/>
      <c r="F9" s="261"/>
      <c r="G9" s="261"/>
      <c r="H9" s="261"/>
      <c r="I9" s="261"/>
      <c r="J9" s="261"/>
      <c r="K9" s="261"/>
      <c r="L9" s="261"/>
      <c r="M9" s="261"/>
      <c r="N9" s="261"/>
      <c r="O9" s="20"/>
    </row>
    <row r="10" spans="3:15" ht="12.75" customHeight="1">
      <c r="C10" s="262"/>
      <c r="D10" s="262"/>
      <c r="E10" s="262"/>
      <c r="F10" s="262"/>
      <c r="G10" s="262"/>
      <c r="H10" s="262"/>
      <c r="I10" s="262"/>
      <c r="J10" s="262"/>
      <c r="K10" s="262"/>
      <c r="L10" s="262"/>
      <c r="M10" s="262"/>
      <c r="N10" s="262"/>
      <c r="O10" s="45"/>
    </row>
    <row r="11" spans="3:15" ht="12.75" customHeight="1">
      <c r="C11" s="261"/>
      <c r="D11" s="261"/>
      <c r="E11" s="261"/>
      <c r="F11" s="261"/>
      <c r="G11" s="261"/>
      <c r="H11" s="261"/>
      <c r="I11" s="261"/>
      <c r="J11" s="261"/>
      <c r="K11" s="261"/>
      <c r="L11" s="261"/>
      <c r="M11" s="261"/>
      <c r="N11" s="261"/>
    </row>
    <row r="13" spans="3:15" ht="21.75" customHeight="1">
      <c r="C13" s="265" t="s">
        <v>83</v>
      </c>
      <c r="D13" s="265"/>
      <c r="E13" s="265"/>
      <c r="F13" s="265"/>
      <c r="G13" s="265"/>
      <c r="H13" s="265"/>
      <c r="I13" s="265"/>
      <c r="J13" s="265"/>
      <c r="K13" s="265"/>
      <c r="L13" s="265"/>
      <c r="M13" s="265"/>
    </row>
    <row r="14" spans="3:15">
      <c r="C14" s="265"/>
      <c r="D14" s="265"/>
      <c r="E14" s="265"/>
      <c r="F14" s="265"/>
      <c r="G14" s="265"/>
      <c r="H14" s="265"/>
      <c r="I14" s="265"/>
      <c r="J14" s="265"/>
      <c r="K14" s="265"/>
      <c r="L14" s="265"/>
      <c r="M14" s="265"/>
    </row>
    <row r="15" spans="3:15">
      <c r="C15" s="265"/>
      <c r="D15" s="265"/>
      <c r="E15" s="265"/>
      <c r="F15" s="265"/>
      <c r="G15" s="265"/>
      <c r="H15" s="265"/>
      <c r="I15" s="265"/>
      <c r="J15" s="265"/>
      <c r="K15" s="265"/>
      <c r="L15" s="265"/>
      <c r="M15" s="265"/>
    </row>
    <row r="16" spans="3:15">
      <c r="C16" s="265"/>
      <c r="D16" s="265"/>
      <c r="E16" s="265"/>
      <c r="F16" s="265"/>
      <c r="G16" s="265"/>
      <c r="H16" s="265"/>
      <c r="I16" s="265"/>
      <c r="J16" s="265"/>
      <c r="K16" s="265"/>
      <c r="L16" s="265"/>
      <c r="M16" s="265"/>
    </row>
    <row r="17" spans="3:37">
      <c r="C17" s="265"/>
      <c r="D17" s="265"/>
      <c r="E17" s="265"/>
      <c r="F17" s="265"/>
      <c r="G17" s="265"/>
      <c r="H17" s="265"/>
      <c r="I17" s="265"/>
      <c r="J17" s="265"/>
      <c r="K17" s="265"/>
      <c r="L17" s="265"/>
      <c r="M17" s="265"/>
    </row>
    <row r="18" spans="3:37">
      <c r="C18" s="265"/>
      <c r="D18" s="265"/>
      <c r="E18" s="265"/>
      <c r="F18" s="265"/>
      <c r="G18" s="265"/>
      <c r="H18" s="265"/>
      <c r="I18" s="265"/>
      <c r="J18" s="265"/>
      <c r="K18" s="265"/>
      <c r="L18" s="265"/>
      <c r="M18" s="265"/>
    </row>
    <row r="21" spans="3:37">
      <c r="I21" s="263" t="s">
        <v>15</v>
      </c>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53"/>
    </row>
    <row r="22" spans="3:37" ht="24.95" customHeight="1">
      <c r="I22" s="258" t="s">
        <v>6</v>
      </c>
      <c r="J22" s="259"/>
      <c r="K22" s="50" t="s">
        <v>28</v>
      </c>
      <c r="L22" s="50" t="s">
        <v>29</v>
      </c>
      <c r="M22" s="50" t="s">
        <v>30</v>
      </c>
      <c r="N22" s="50" t="s">
        <v>31</v>
      </c>
      <c r="O22" s="50" t="s">
        <v>32</v>
      </c>
      <c r="P22" s="50" t="s">
        <v>33</v>
      </c>
      <c r="Q22" s="50" t="s">
        <v>34</v>
      </c>
      <c r="R22" s="50" t="s">
        <v>35</v>
      </c>
      <c r="S22" s="50" t="s">
        <v>36</v>
      </c>
      <c r="T22" s="50" t="s">
        <v>37</v>
      </c>
      <c r="U22" s="50" t="s">
        <v>38</v>
      </c>
      <c r="V22" s="50" t="s">
        <v>39</v>
      </c>
      <c r="X22" s="112" t="s">
        <v>74</v>
      </c>
      <c r="Y22" s="112" t="s">
        <v>78</v>
      </c>
      <c r="Z22" s="112" t="s">
        <v>62</v>
      </c>
      <c r="AA22" s="254" t="s">
        <v>40</v>
      </c>
      <c r="AB22" s="255"/>
      <c r="AC22" s="254" t="s">
        <v>41</v>
      </c>
      <c r="AD22" s="255"/>
      <c r="AE22" s="254" t="s">
        <v>42</v>
      </c>
      <c r="AF22" s="255"/>
      <c r="AG22" s="254" t="s">
        <v>63</v>
      </c>
      <c r="AH22" s="255"/>
    </row>
    <row r="23" spans="3:37" ht="24.95" customHeight="1">
      <c r="I23" s="72" t="s">
        <v>43</v>
      </c>
      <c r="J23" s="73"/>
      <c r="K23" s="55">
        <v>1263815</v>
      </c>
      <c r="L23" s="55">
        <v>1152847</v>
      </c>
      <c r="M23" s="55">
        <v>1210260</v>
      </c>
      <c r="N23" s="55">
        <v>1135489</v>
      </c>
      <c r="O23" s="55">
        <v>1053759</v>
      </c>
      <c r="P23" s="55">
        <v>1367582</v>
      </c>
      <c r="Q23" s="55"/>
      <c r="R23" s="55"/>
      <c r="S23" s="55"/>
      <c r="T23" s="55"/>
      <c r="U23" s="55"/>
      <c r="V23" s="55"/>
      <c r="X23" s="56">
        <v>15989036</v>
      </c>
      <c r="Y23" s="56">
        <f>AA23+AC23+AE23+AG23</f>
        <v>7183752</v>
      </c>
      <c r="Z23" s="57">
        <f>Y23/X23</f>
        <v>0.44929237760175161</v>
      </c>
      <c r="AA23" s="56">
        <f t="shared" ref="AA23:AA29" si="0">K23+L23+M23</f>
        <v>3626922</v>
      </c>
      <c r="AB23" s="57">
        <f>AA23/$X23</f>
        <v>0.22683806578457888</v>
      </c>
      <c r="AC23" s="56">
        <f t="shared" ref="AC23:AC29" si="1">N23+O23+P23</f>
        <v>3556830</v>
      </c>
      <c r="AD23" s="57">
        <f t="shared" ref="AD23:AD30" si="2">AC23/$X23</f>
        <v>0.22245431181717271</v>
      </c>
      <c r="AE23" s="56">
        <f t="shared" ref="AE23:AE29" si="3">Q23+R23+S23</f>
        <v>0</v>
      </c>
      <c r="AF23" s="57">
        <f t="shared" ref="AF23:AF30" si="4">AE23/$X23</f>
        <v>0</v>
      </c>
      <c r="AG23" s="56">
        <f t="shared" ref="AG23:AG29" si="5">T23+U23+V23</f>
        <v>0</v>
      </c>
      <c r="AH23" s="57">
        <f t="shared" ref="AH23:AH30" si="6">AG23/$X23</f>
        <v>0</v>
      </c>
      <c r="AK23" s="114"/>
    </row>
    <row r="24" spans="3:37" ht="24.95" customHeight="1">
      <c r="I24" s="72" t="s">
        <v>44</v>
      </c>
      <c r="J24" s="73"/>
      <c r="K24" s="55">
        <v>362896</v>
      </c>
      <c r="L24" s="55">
        <v>397346</v>
      </c>
      <c r="M24" s="55">
        <v>403115</v>
      </c>
      <c r="N24" s="55">
        <v>406871</v>
      </c>
      <c r="O24" s="55">
        <v>410505</v>
      </c>
      <c r="P24" s="55">
        <v>408268</v>
      </c>
      <c r="Q24" s="55"/>
      <c r="R24" s="55"/>
      <c r="S24" s="55"/>
      <c r="T24" s="55"/>
      <c r="U24" s="55"/>
      <c r="V24" s="55"/>
      <c r="X24" s="56">
        <v>5515528</v>
      </c>
      <c r="Y24" s="56">
        <f t="shared" ref="Y24:Y29" si="7">AA24+AC24+AE24+AG24</f>
        <v>2389001</v>
      </c>
      <c r="Z24" s="57">
        <f t="shared" ref="Z24:Z30" si="8">Y24/X24</f>
        <v>0.43314094316990143</v>
      </c>
      <c r="AA24" s="56">
        <f t="shared" si="0"/>
        <v>1163357</v>
      </c>
      <c r="AB24" s="57">
        <f t="shared" ref="AB24:AB30" si="9">AA24/$X24</f>
        <v>0.21092395868536973</v>
      </c>
      <c r="AC24" s="56">
        <f t="shared" si="1"/>
        <v>1225644</v>
      </c>
      <c r="AD24" s="57">
        <f t="shared" si="2"/>
        <v>0.22221698448453167</v>
      </c>
      <c r="AE24" s="56">
        <f t="shared" si="3"/>
        <v>0</v>
      </c>
      <c r="AF24" s="57">
        <f t="shared" si="4"/>
        <v>0</v>
      </c>
      <c r="AG24" s="56">
        <f t="shared" si="5"/>
        <v>0</v>
      </c>
      <c r="AH24" s="57">
        <f t="shared" si="6"/>
        <v>0</v>
      </c>
      <c r="AK24" s="114"/>
    </row>
    <row r="25" spans="3:37" ht="24.95" customHeight="1">
      <c r="I25" s="72" t="s">
        <v>45</v>
      </c>
      <c r="J25" s="73"/>
      <c r="K25" s="55">
        <v>500614</v>
      </c>
      <c r="L25" s="55">
        <v>503633</v>
      </c>
      <c r="M25" s="55">
        <v>493074</v>
      </c>
      <c r="N25" s="55">
        <v>507637</v>
      </c>
      <c r="O25" s="55">
        <v>507444</v>
      </c>
      <c r="P25" s="55">
        <v>528438</v>
      </c>
      <c r="Q25" s="55"/>
      <c r="R25" s="55"/>
      <c r="S25" s="55"/>
      <c r="T25" s="55"/>
      <c r="U25" s="55"/>
      <c r="V25" s="55"/>
      <c r="X25" s="56">
        <v>6687746</v>
      </c>
      <c r="Y25" s="56">
        <f t="shared" si="7"/>
        <v>3040840</v>
      </c>
      <c r="Z25" s="57">
        <f t="shared" si="8"/>
        <v>0.45468832099783696</v>
      </c>
      <c r="AA25" s="56">
        <f t="shared" si="0"/>
        <v>1497321</v>
      </c>
      <c r="AB25" s="57">
        <f t="shared" si="9"/>
        <v>0.22389023147709258</v>
      </c>
      <c r="AC25" s="56">
        <f t="shared" si="1"/>
        <v>1543519</v>
      </c>
      <c r="AD25" s="57">
        <f t="shared" si="2"/>
        <v>0.23079808952074435</v>
      </c>
      <c r="AE25" s="56">
        <f t="shared" si="3"/>
        <v>0</v>
      </c>
      <c r="AF25" s="57">
        <f t="shared" si="4"/>
        <v>0</v>
      </c>
      <c r="AG25" s="56">
        <f t="shared" si="5"/>
        <v>0</v>
      </c>
      <c r="AH25" s="57">
        <f t="shared" si="6"/>
        <v>0</v>
      </c>
      <c r="AK25" s="114"/>
    </row>
    <row r="26" spans="3:37" ht="24.95" customHeight="1">
      <c r="I26" s="72" t="s">
        <v>46</v>
      </c>
      <c r="J26" s="73"/>
      <c r="K26" s="55">
        <v>590317</v>
      </c>
      <c r="L26" s="55">
        <v>533265</v>
      </c>
      <c r="M26" s="55">
        <v>559603</v>
      </c>
      <c r="N26" s="55">
        <v>663174</v>
      </c>
      <c r="O26" s="55">
        <v>527005</v>
      </c>
      <c r="P26" s="55">
        <v>504143</v>
      </c>
      <c r="Q26" s="55"/>
      <c r="R26" s="55"/>
      <c r="S26" s="55"/>
      <c r="T26" s="55"/>
      <c r="U26" s="55"/>
      <c r="V26" s="55"/>
      <c r="X26" s="56">
        <v>5676258</v>
      </c>
      <c r="Y26" s="56">
        <f t="shared" si="7"/>
        <v>3377507</v>
      </c>
      <c r="Z26" s="57">
        <f t="shared" si="8"/>
        <v>0.59502351725379643</v>
      </c>
      <c r="AA26" s="56">
        <f t="shared" si="0"/>
        <v>1683185</v>
      </c>
      <c r="AB26" s="57">
        <f t="shared" si="9"/>
        <v>0.29653074261247464</v>
      </c>
      <c r="AC26" s="56">
        <f t="shared" si="1"/>
        <v>1694322</v>
      </c>
      <c r="AD26" s="57">
        <f t="shared" si="2"/>
        <v>0.29849277464132179</v>
      </c>
      <c r="AE26" s="56">
        <f t="shared" si="3"/>
        <v>0</v>
      </c>
      <c r="AF26" s="57">
        <f t="shared" si="4"/>
        <v>0</v>
      </c>
      <c r="AG26" s="56">
        <f t="shared" si="5"/>
        <v>0</v>
      </c>
      <c r="AH26" s="57">
        <f t="shared" si="6"/>
        <v>0</v>
      </c>
      <c r="AK26" s="114"/>
    </row>
    <row r="27" spans="3:37" ht="24.95" customHeight="1">
      <c r="I27" s="72" t="s">
        <v>47</v>
      </c>
      <c r="J27" s="73"/>
      <c r="K27" s="55">
        <v>662986</v>
      </c>
      <c r="L27" s="55">
        <v>435105</v>
      </c>
      <c r="M27" s="55">
        <v>519110</v>
      </c>
      <c r="N27" s="55">
        <v>1067114</v>
      </c>
      <c r="O27" s="55">
        <v>634287</v>
      </c>
      <c r="P27" s="55">
        <v>699008</v>
      </c>
      <c r="Q27" s="55"/>
      <c r="R27" s="55"/>
      <c r="S27" s="55"/>
      <c r="T27" s="55"/>
      <c r="U27" s="55"/>
      <c r="V27" s="55"/>
      <c r="X27" s="56">
        <v>7687926</v>
      </c>
      <c r="Y27" s="56">
        <f t="shared" si="7"/>
        <v>4017610</v>
      </c>
      <c r="Z27" s="57">
        <f t="shared" si="8"/>
        <v>0.52258697599326531</v>
      </c>
      <c r="AA27" s="56">
        <f t="shared" si="0"/>
        <v>1617201</v>
      </c>
      <c r="AB27" s="57">
        <f t="shared" si="9"/>
        <v>0.21035595295792389</v>
      </c>
      <c r="AC27" s="56">
        <f t="shared" si="1"/>
        <v>2400409</v>
      </c>
      <c r="AD27" s="57">
        <f t="shared" si="2"/>
        <v>0.31223102303534139</v>
      </c>
      <c r="AE27" s="56">
        <f t="shared" si="3"/>
        <v>0</v>
      </c>
      <c r="AF27" s="57">
        <f t="shared" si="4"/>
        <v>0</v>
      </c>
      <c r="AG27" s="56">
        <f t="shared" si="5"/>
        <v>0</v>
      </c>
      <c r="AH27" s="57">
        <f t="shared" si="6"/>
        <v>0</v>
      </c>
      <c r="AK27" s="114"/>
    </row>
    <row r="28" spans="3:37" ht="24.95" customHeight="1">
      <c r="I28" s="72" t="s">
        <v>48</v>
      </c>
      <c r="J28" s="73"/>
      <c r="K28" s="55">
        <v>208983</v>
      </c>
      <c r="L28" s="55">
        <v>197238</v>
      </c>
      <c r="M28" s="55">
        <v>201894</v>
      </c>
      <c r="N28" s="55">
        <v>208132</v>
      </c>
      <c r="O28" s="55">
        <v>201811</v>
      </c>
      <c r="P28" s="55">
        <v>208279</v>
      </c>
      <c r="Q28" s="55"/>
      <c r="R28" s="55"/>
      <c r="S28" s="55"/>
      <c r="T28" s="55"/>
      <c r="U28" s="55"/>
      <c r="V28" s="55"/>
      <c r="X28" s="56">
        <v>2897458</v>
      </c>
      <c r="Y28" s="56">
        <f t="shared" si="7"/>
        <v>1226337</v>
      </c>
      <c r="Z28" s="57">
        <f t="shared" si="8"/>
        <v>0.4232458244433569</v>
      </c>
      <c r="AA28" s="56">
        <f t="shared" si="0"/>
        <v>608115</v>
      </c>
      <c r="AB28" s="57">
        <f t="shared" si="9"/>
        <v>0.20987879720775934</v>
      </c>
      <c r="AC28" s="56">
        <f t="shared" si="1"/>
        <v>618222</v>
      </c>
      <c r="AD28" s="57">
        <f t="shared" si="2"/>
        <v>0.21336702723559756</v>
      </c>
      <c r="AE28" s="56">
        <f t="shared" si="3"/>
        <v>0</v>
      </c>
      <c r="AF28" s="57">
        <f t="shared" si="4"/>
        <v>0</v>
      </c>
      <c r="AG28" s="56">
        <f t="shared" si="5"/>
        <v>0</v>
      </c>
      <c r="AH28" s="57">
        <f t="shared" si="6"/>
        <v>0</v>
      </c>
      <c r="AK28" s="114"/>
    </row>
    <row r="29" spans="3:37" ht="24.95" customHeight="1">
      <c r="I29" s="72" t="s">
        <v>68</v>
      </c>
      <c r="J29" s="73"/>
      <c r="K29" s="55">
        <v>107029</v>
      </c>
      <c r="L29" s="55">
        <v>138734</v>
      </c>
      <c r="M29" s="55">
        <v>130144</v>
      </c>
      <c r="N29" s="55">
        <v>131965</v>
      </c>
      <c r="O29" s="55">
        <v>134554</v>
      </c>
      <c r="P29" s="55">
        <v>134408</v>
      </c>
      <c r="Q29" s="55"/>
      <c r="R29" s="55"/>
      <c r="S29" s="55"/>
      <c r="T29" s="55"/>
      <c r="U29" s="55"/>
      <c r="V29" s="55"/>
      <c r="X29" s="56">
        <v>1666267</v>
      </c>
      <c r="Y29" s="56">
        <f t="shared" si="7"/>
        <v>776834</v>
      </c>
      <c r="Z29" s="57">
        <f t="shared" si="8"/>
        <v>0.46621219768500488</v>
      </c>
      <c r="AA29" s="56">
        <f t="shared" si="0"/>
        <v>375907</v>
      </c>
      <c r="AB29" s="57">
        <f t="shared" si="9"/>
        <v>0.22559829847197357</v>
      </c>
      <c r="AC29" s="56">
        <f t="shared" si="1"/>
        <v>400927</v>
      </c>
      <c r="AD29" s="57">
        <f t="shared" si="2"/>
        <v>0.24061389921303128</v>
      </c>
      <c r="AE29" s="56">
        <f t="shared" si="3"/>
        <v>0</v>
      </c>
      <c r="AF29" s="57">
        <f t="shared" si="4"/>
        <v>0</v>
      </c>
      <c r="AG29" s="56">
        <f t="shared" si="5"/>
        <v>0</v>
      </c>
      <c r="AH29" s="57">
        <f t="shared" si="6"/>
        <v>0</v>
      </c>
      <c r="AK29" s="114"/>
    </row>
    <row r="30" spans="3:37" ht="24.95" customHeight="1">
      <c r="I30" s="256" t="s">
        <v>19</v>
      </c>
      <c r="J30" s="257"/>
      <c r="K30" s="58">
        <f>SUM(K23:K29)</f>
        <v>3696640</v>
      </c>
      <c r="L30" s="58">
        <f t="shared" ref="L30:V30" si="10">SUM(L23:L29)</f>
        <v>3358168</v>
      </c>
      <c r="M30" s="58">
        <f t="shared" si="10"/>
        <v>3517200</v>
      </c>
      <c r="N30" s="58">
        <f t="shared" si="10"/>
        <v>4120382</v>
      </c>
      <c r="O30" s="58">
        <f t="shared" si="10"/>
        <v>3469365</v>
      </c>
      <c r="P30" s="58">
        <f t="shared" si="10"/>
        <v>3850126</v>
      </c>
      <c r="Q30" s="58">
        <f t="shared" si="10"/>
        <v>0</v>
      </c>
      <c r="R30" s="58">
        <f t="shared" si="10"/>
        <v>0</v>
      </c>
      <c r="S30" s="58">
        <f t="shared" si="10"/>
        <v>0</v>
      </c>
      <c r="T30" s="58">
        <f t="shared" si="10"/>
        <v>0</v>
      </c>
      <c r="U30" s="58">
        <f t="shared" si="10"/>
        <v>0</v>
      </c>
      <c r="V30" s="58">
        <f t="shared" si="10"/>
        <v>0</v>
      </c>
      <c r="X30" s="56">
        <f>SUM(X23:X29)</f>
        <v>46120219</v>
      </c>
      <c r="Y30" s="56">
        <f>SUM(Y23:Y29)</f>
        <v>22011881</v>
      </c>
      <c r="Z30" s="57">
        <f t="shared" si="8"/>
        <v>0.4772718230154111</v>
      </c>
      <c r="AA30" s="56">
        <f>SUM(AA23:AA29)</f>
        <v>10572008</v>
      </c>
      <c r="AB30" s="57">
        <f t="shared" si="9"/>
        <v>0.22922718558643446</v>
      </c>
      <c r="AC30" s="56">
        <f>SUM(AC23:AC29)</f>
        <v>11439873</v>
      </c>
      <c r="AD30" s="57">
        <f t="shared" si="2"/>
        <v>0.24804463742897664</v>
      </c>
      <c r="AE30" s="56">
        <f>SUM(AE23:AE29)</f>
        <v>0</v>
      </c>
      <c r="AF30" s="57">
        <f t="shared" si="4"/>
        <v>0</v>
      </c>
      <c r="AG30" s="56">
        <f>SUM(AG23:AG29)</f>
        <v>0</v>
      </c>
      <c r="AH30" s="57">
        <f t="shared" si="6"/>
        <v>0</v>
      </c>
      <c r="AK30" s="114"/>
    </row>
    <row r="31" spans="3:37" ht="24.95" customHeight="1"/>
    <row r="32" spans="3:37" ht="24.95" customHeight="1">
      <c r="I32" s="252" t="s">
        <v>16</v>
      </c>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53"/>
    </row>
    <row r="33" spans="9:37" ht="24.95" customHeight="1">
      <c r="I33" s="258" t="s">
        <v>6</v>
      </c>
      <c r="J33" s="259"/>
      <c r="K33" s="50" t="s">
        <v>28</v>
      </c>
      <c r="L33" s="50" t="s">
        <v>29</v>
      </c>
      <c r="M33" s="50" t="s">
        <v>30</v>
      </c>
      <c r="N33" s="50" t="s">
        <v>31</v>
      </c>
      <c r="O33" s="50" t="s">
        <v>32</v>
      </c>
      <c r="P33" s="50" t="s">
        <v>33</v>
      </c>
      <c r="Q33" s="50" t="s">
        <v>34</v>
      </c>
      <c r="R33" s="50" t="s">
        <v>35</v>
      </c>
      <c r="S33" s="50" t="s">
        <v>36</v>
      </c>
      <c r="T33" s="50" t="s">
        <v>37</v>
      </c>
      <c r="U33" s="50" t="s">
        <v>38</v>
      </c>
      <c r="V33" s="50" t="s">
        <v>39</v>
      </c>
      <c r="X33" s="77" t="s">
        <v>74</v>
      </c>
      <c r="Y33" s="77" t="s">
        <v>78</v>
      </c>
      <c r="Z33" s="54" t="s">
        <v>62</v>
      </c>
      <c r="AA33" s="254" t="s">
        <v>40</v>
      </c>
      <c r="AB33" s="255"/>
      <c r="AC33" s="254" t="s">
        <v>41</v>
      </c>
      <c r="AD33" s="255"/>
      <c r="AE33" s="254" t="s">
        <v>42</v>
      </c>
      <c r="AF33" s="255"/>
      <c r="AG33" s="254" t="s">
        <v>63</v>
      </c>
      <c r="AH33" s="255"/>
    </row>
    <row r="34" spans="9:37" ht="24.95" customHeight="1">
      <c r="I34" s="72" t="s">
        <v>43</v>
      </c>
      <c r="J34" s="73"/>
      <c r="K34" s="55">
        <v>305661</v>
      </c>
      <c r="L34" s="55">
        <v>273342</v>
      </c>
      <c r="M34" s="55">
        <v>501648</v>
      </c>
      <c r="N34" s="55">
        <v>382995</v>
      </c>
      <c r="O34" s="55">
        <v>780383</v>
      </c>
      <c r="P34" s="55">
        <v>911110</v>
      </c>
      <c r="Q34" s="55"/>
      <c r="R34" s="55"/>
      <c r="S34" s="55"/>
      <c r="T34" s="55"/>
      <c r="U34" s="55"/>
      <c r="V34" s="55"/>
      <c r="X34" s="56">
        <v>6984541</v>
      </c>
      <c r="Y34" s="56">
        <f>AA34+AC34+AE34+AG34</f>
        <v>3155139</v>
      </c>
      <c r="Z34" s="57">
        <f>Y34/X34</f>
        <v>0.45173176018295264</v>
      </c>
      <c r="AA34" s="56">
        <f t="shared" ref="AA34:AA40" si="11">K34+L34+M34</f>
        <v>1080651</v>
      </c>
      <c r="AB34" s="57">
        <f>AA34/$X34</f>
        <v>0.15472040324482311</v>
      </c>
      <c r="AC34" s="56">
        <f t="shared" ref="AC34:AC40" si="12">N34+O34+P34</f>
        <v>2074488</v>
      </c>
      <c r="AD34" s="57">
        <f>AC34/$X34</f>
        <v>0.29701135693812952</v>
      </c>
      <c r="AE34" s="56">
        <f t="shared" ref="AE34:AE40" si="13">Q34+R34+S34</f>
        <v>0</v>
      </c>
      <c r="AF34" s="57">
        <f>AE34/$X34</f>
        <v>0</v>
      </c>
      <c r="AG34" s="56">
        <f t="shared" ref="AG34:AG40" si="14">T34+U34+V34</f>
        <v>0</v>
      </c>
      <c r="AH34" s="57">
        <f>AG34/$X34</f>
        <v>0</v>
      </c>
    </row>
    <row r="35" spans="9:37" ht="24.95" customHeight="1">
      <c r="I35" s="72" t="s">
        <v>44</v>
      </c>
      <c r="J35" s="73"/>
      <c r="K35" s="55">
        <v>19359</v>
      </c>
      <c r="L35" s="55">
        <v>166668</v>
      </c>
      <c r="M35" s="55">
        <v>199754</v>
      </c>
      <c r="N35" s="55">
        <v>141173</v>
      </c>
      <c r="O35" s="55">
        <v>349524</v>
      </c>
      <c r="P35" s="55">
        <v>195331</v>
      </c>
      <c r="Q35" s="55"/>
      <c r="R35" s="55"/>
      <c r="S35" s="55"/>
      <c r="T35" s="55"/>
      <c r="U35" s="55"/>
      <c r="V35" s="55"/>
      <c r="X35" s="56">
        <v>2347204</v>
      </c>
      <c r="Y35" s="56">
        <f t="shared" ref="Y35:Y40" si="15">AA35+AC35+AE35+AG35</f>
        <v>1071809</v>
      </c>
      <c r="Z35" s="57">
        <f t="shared" ref="Z35:Z41" si="16">Y35/X35</f>
        <v>0.45663223136974884</v>
      </c>
      <c r="AA35" s="56">
        <f t="shared" si="11"/>
        <v>385781</v>
      </c>
      <c r="AB35" s="57">
        <f t="shared" ref="AB35:AB41" si="17">AA35/$X35</f>
        <v>0.16435767832706488</v>
      </c>
      <c r="AC35" s="56">
        <f t="shared" si="12"/>
        <v>686028</v>
      </c>
      <c r="AD35" s="57">
        <f t="shared" ref="AD35:AD41" si="18">AC35/$X35</f>
        <v>0.29227455304268396</v>
      </c>
      <c r="AE35" s="56">
        <f t="shared" si="13"/>
        <v>0</v>
      </c>
      <c r="AF35" s="57">
        <f t="shared" ref="AF35:AF41" si="19">AE35/$X35</f>
        <v>0</v>
      </c>
      <c r="AG35" s="56">
        <f t="shared" si="14"/>
        <v>0</v>
      </c>
      <c r="AH35" s="57">
        <f t="shared" ref="AH35:AH41" si="20">AG35/$X35</f>
        <v>0</v>
      </c>
      <c r="AK35" s="114"/>
    </row>
    <row r="36" spans="9:37" ht="24.95" customHeight="1">
      <c r="I36" s="72" t="s">
        <v>45</v>
      </c>
      <c r="J36" s="73"/>
      <c r="K36" s="55">
        <v>98062</v>
      </c>
      <c r="L36" s="55">
        <v>104121</v>
      </c>
      <c r="M36" s="55">
        <v>115094</v>
      </c>
      <c r="N36" s="55">
        <v>114694</v>
      </c>
      <c r="O36" s="55">
        <v>180877</v>
      </c>
      <c r="P36" s="55">
        <v>222288</v>
      </c>
      <c r="Q36" s="55"/>
      <c r="R36" s="55"/>
      <c r="S36" s="55"/>
      <c r="T36" s="55"/>
      <c r="U36" s="55"/>
      <c r="V36" s="55"/>
      <c r="X36" s="56">
        <v>1820798</v>
      </c>
      <c r="Y36" s="56">
        <f t="shared" si="15"/>
        <v>835136</v>
      </c>
      <c r="Z36" s="57">
        <f t="shared" si="16"/>
        <v>0.45866482718017043</v>
      </c>
      <c r="AA36" s="56">
        <f t="shared" si="11"/>
        <v>317277</v>
      </c>
      <c r="AB36" s="57">
        <f t="shared" si="17"/>
        <v>0.17425161934492459</v>
      </c>
      <c r="AC36" s="56">
        <f t="shared" si="12"/>
        <v>517859</v>
      </c>
      <c r="AD36" s="57">
        <f t="shared" si="18"/>
        <v>0.28441320783524587</v>
      </c>
      <c r="AE36" s="56">
        <f t="shared" si="13"/>
        <v>0</v>
      </c>
      <c r="AF36" s="57">
        <f t="shared" si="19"/>
        <v>0</v>
      </c>
      <c r="AG36" s="56">
        <f t="shared" si="14"/>
        <v>0</v>
      </c>
      <c r="AH36" s="57">
        <f t="shared" si="20"/>
        <v>0</v>
      </c>
      <c r="AK36" s="114"/>
    </row>
    <row r="37" spans="9:37" ht="24.95" customHeight="1">
      <c r="I37" s="72" t="s">
        <v>46</v>
      </c>
      <c r="J37" s="73"/>
      <c r="K37" s="55">
        <v>128989</v>
      </c>
      <c r="L37" s="55">
        <v>153770</v>
      </c>
      <c r="M37" s="55">
        <v>382099</v>
      </c>
      <c r="N37" s="55">
        <v>575416</v>
      </c>
      <c r="O37" s="55">
        <v>670452</v>
      </c>
      <c r="P37" s="55">
        <v>273901</v>
      </c>
      <c r="Q37" s="55"/>
      <c r="R37" s="55"/>
      <c r="S37" s="55"/>
      <c r="T37" s="55"/>
      <c r="U37" s="55"/>
      <c r="V37" s="55"/>
      <c r="X37" s="56">
        <v>3619789</v>
      </c>
      <c r="Y37" s="56">
        <f t="shared" si="15"/>
        <v>2184627</v>
      </c>
      <c r="Z37" s="57">
        <f t="shared" si="16"/>
        <v>0.60352329928622916</v>
      </c>
      <c r="AA37" s="56">
        <f t="shared" si="11"/>
        <v>664858</v>
      </c>
      <c r="AB37" s="57">
        <f t="shared" si="17"/>
        <v>0.18367313674913097</v>
      </c>
      <c r="AC37" s="56">
        <f t="shared" si="12"/>
        <v>1519769</v>
      </c>
      <c r="AD37" s="57">
        <f t="shared" si="18"/>
        <v>0.41985016253709817</v>
      </c>
      <c r="AE37" s="56">
        <f t="shared" si="13"/>
        <v>0</v>
      </c>
      <c r="AF37" s="57">
        <f t="shared" si="19"/>
        <v>0</v>
      </c>
      <c r="AG37" s="56">
        <f t="shared" si="14"/>
        <v>0</v>
      </c>
      <c r="AH37" s="57">
        <f t="shared" si="20"/>
        <v>0</v>
      </c>
      <c r="AK37" s="114"/>
    </row>
    <row r="38" spans="9:37" ht="24.95" customHeight="1">
      <c r="I38" s="72" t="s">
        <v>47</v>
      </c>
      <c r="J38" s="73"/>
      <c r="K38" s="55">
        <v>80602</v>
      </c>
      <c r="L38" s="55">
        <v>214117</v>
      </c>
      <c r="M38" s="55">
        <v>1161729</v>
      </c>
      <c r="N38" s="55">
        <v>675319</v>
      </c>
      <c r="O38" s="55">
        <v>665781</v>
      </c>
      <c r="P38" s="55">
        <v>316829</v>
      </c>
      <c r="Q38" s="55"/>
      <c r="R38" s="55"/>
      <c r="S38" s="55"/>
      <c r="T38" s="55"/>
      <c r="U38" s="55"/>
      <c r="V38" s="55"/>
      <c r="X38" s="56">
        <v>5143457</v>
      </c>
      <c r="Y38" s="56">
        <f t="shared" si="15"/>
        <v>3114377</v>
      </c>
      <c r="Z38" s="57">
        <f t="shared" si="16"/>
        <v>0.60550268039569499</v>
      </c>
      <c r="AA38" s="56">
        <f t="shared" si="11"/>
        <v>1456448</v>
      </c>
      <c r="AB38" s="57">
        <f t="shared" si="17"/>
        <v>0.28316519414860475</v>
      </c>
      <c r="AC38" s="56">
        <f t="shared" si="12"/>
        <v>1657929</v>
      </c>
      <c r="AD38" s="57">
        <f t="shared" si="18"/>
        <v>0.32233748624709024</v>
      </c>
      <c r="AE38" s="56">
        <f t="shared" si="13"/>
        <v>0</v>
      </c>
      <c r="AF38" s="57">
        <f t="shared" si="19"/>
        <v>0</v>
      </c>
      <c r="AG38" s="56">
        <f t="shared" si="14"/>
        <v>0</v>
      </c>
      <c r="AH38" s="57">
        <f t="shared" si="20"/>
        <v>0</v>
      </c>
      <c r="AK38" s="114"/>
    </row>
    <row r="39" spans="9:37" ht="24.95" customHeight="1">
      <c r="I39" s="72" t="s">
        <v>48</v>
      </c>
      <c r="J39" s="73"/>
      <c r="K39" s="55">
        <v>44718</v>
      </c>
      <c r="L39" s="55">
        <v>201549</v>
      </c>
      <c r="M39" s="55">
        <v>373120</v>
      </c>
      <c r="N39" s="55">
        <v>205432</v>
      </c>
      <c r="O39" s="55">
        <v>121396</v>
      </c>
      <c r="P39" s="55">
        <v>116548</v>
      </c>
      <c r="Q39" s="55"/>
      <c r="R39" s="55"/>
      <c r="S39" s="55"/>
      <c r="T39" s="55"/>
      <c r="U39" s="55"/>
      <c r="V39" s="55"/>
      <c r="X39" s="56">
        <v>1698413</v>
      </c>
      <c r="Y39" s="56">
        <f t="shared" si="15"/>
        <v>1062763</v>
      </c>
      <c r="Z39" s="57">
        <f t="shared" si="16"/>
        <v>0.62573885150431607</v>
      </c>
      <c r="AA39" s="56">
        <f t="shared" si="11"/>
        <v>619387</v>
      </c>
      <c r="AB39" s="57">
        <f t="shared" si="17"/>
        <v>0.36468573898103701</v>
      </c>
      <c r="AC39" s="56">
        <f t="shared" si="12"/>
        <v>443376</v>
      </c>
      <c r="AD39" s="57">
        <f t="shared" si="18"/>
        <v>0.26105311252327906</v>
      </c>
      <c r="AE39" s="56">
        <f t="shared" si="13"/>
        <v>0</v>
      </c>
      <c r="AF39" s="57">
        <f t="shared" si="19"/>
        <v>0</v>
      </c>
      <c r="AG39" s="56">
        <f t="shared" si="14"/>
        <v>0</v>
      </c>
      <c r="AH39" s="57">
        <f t="shared" si="20"/>
        <v>0</v>
      </c>
      <c r="AK39" s="114"/>
    </row>
    <row r="40" spans="9:37" ht="24.95" customHeight="1">
      <c r="I40" s="72" t="s">
        <v>68</v>
      </c>
      <c r="J40" s="73"/>
      <c r="K40" s="55">
        <v>0</v>
      </c>
      <c r="L40" s="55">
        <v>43695</v>
      </c>
      <c r="M40" s="55">
        <v>77528</v>
      </c>
      <c r="N40" s="55">
        <v>57580</v>
      </c>
      <c r="O40" s="55">
        <v>40985</v>
      </c>
      <c r="P40" s="55">
        <v>139847</v>
      </c>
      <c r="Q40" s="55"/>
      <c r="R40" s="55"/>
      <c r="S40" s="55"/>
      <c r="T40" s="55"/>
      <c r="U40" s="55"/>
      <c r="V40" s="55"/>
      <c r="X40" s="56">
        <v>771823</v>
      </c>
      <c r="Y40" s="56">
        <f t="shared" si="15"/>
        <v>359635</v>
      </c>
      <c r="Z40" s="57">
        <f t="shared" si="16"/>
        <v>0.46595527731098968</v>
      </c>
      <c r="AA40" s="56">
        <f t="shared" si="11"/>
        <v>121223</v>
      </c>
      <c r="AB40" s="57">
        <f t="shared" si="17"/>
        <v>0.15706062141190402</v>
      </c>
      <c r="AC40" s="56">
        <f t="shared" si="12"/>
        <v>238412</v>
      </c>
      <c r="AD40" s="57">
        <f t="shared" si="18"/>
        <v>0.30889465589908566</v>
      </c>
      <c r="AE40" s="56">
        <f t="shared" si="13"/>
        <v>0</v>
      </c>
      <c r="AF40" s="57">
        <f t="shared" si="19"/>
        <v>0</v>
      </c>
      <c r="AG40" s="56">
        <f t="shared" si="14"/>
        <v>0</v>
      </c>
      <c r="AH40" s="57">
        <f t="shared" si="20"/>
        <v>0</v>
      </c>
      <c r="AK40" s="114"/>
    </row>
    <row r="41" spans="9:37" ht="24.95" customHeight="1">
      <c r="I41" s="256" t="s">
        <v>19</v>
      </c>
      <c r="J41" s="257"/>
      <c r="K41" s="58">
        <f>SUM(K34:K40)</f>
        <v>677391</v>
      </c>
      <c r="L41" s="58">
        <f t="shared" ref="L41:V41" si="21">SUM(L34:L40)</f>
        <v>1157262</v>
      </c>
      <c r="M41" s="58">
        <f t="shared" si="21"/>
        <v>2810972</v>
      </c>
      <c r="N41" s="58">
        <f t="shared" si="21"/>
        <v>2152609</v>
      </c>
      <c r="O41" s="58">
        <f t="shared" si="21"/>
        <v>2809398</v>
      </c>
      <c r="P41" s="58">
        <f t="shared" si="21"/>
        <v>2175854</v>
      </c>
      <c r="Q41" s="58">
        <f t="shared" si="21"/>
        <v>0</v>
      </c>
      <c r="R41" s="58">
        <f t="shared" si="21"/>
        <v>0</v>
      </c>
      <c r="S41" s="58">
        <f t="shared" si="21"/>
        <v>0</v>
      </c>
      <c r="T41" s="58">
        <f t="shared" si="21"/>
        <v>0</v>
      </c>
      <c r="U41" s="58">
        <f t="shared" si="21"/>
        <v>0</v>
      </c>
      <c r="V41" s="58">
        <f t="shared" si="21"/>
        <v>0</v>
      </c>
      <c r="X41" s="58">
        <f>SUM(X34:X40)</f>
        <v>22386025</v>
      </c>
      <c r="Y41" s="56">
        <f>SUM(Y34:Y40)</f>
        <v>11783486</v>
      </c>
      <c r="Z41" s="57">
        <f t="shared" si="16"/>
        <v>0.52637688021879725</v>
      </c>
      <c r="AA41" s="56">
        <f>SUM(AA34:AA40)</f>
        <v>4645625</v>
      </c>
      <c r="AB41" s="57">
        <f t="shared" si="17"/>
        <v>0.20752344375564666</v>
      </c>
      <c r="AC41" s="56">
        <f>SUM(AC34:AC40)</f>
        <v>7137861</v>
      </c>
      <c r="AD41" s="57">
        <f t="shared" si="18"/>
        <v>0.31885343646315056</v>
      </c>
      <c r="AE41" s="56">
        <f>SUM(AE34:AE40)</f>
        <v>0</v>
      </c>
      <c r="AF41" s="57">
        <f t="shared" si="19"/>
        <v>0</v>
      </c>
      <c r="AG41" s="56">
        <f>SUM(AG34:AG40)</f>
        <v>0</v>
      </c>
      <c r="AH41" s="57">
        <f t="shared" si="20"/>
        <v>0</v>
      </c>
      <c r="AK41" s="114"/>
    </row>
    <row r="42" spans="9:37" ht="24.95" customHeight="1"/>
    <row r="43" spans="9:37" ht="24.95" customHeight="1">
      <c r="I43" s="252" t="s">
        <v>50</v>
      </c>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53"/>
    </row>
    <row r="44" spans="9:37" ht="24.95" customHeight="1">
      <c r="I44" s="258" t="s">
        <v>6</v>
      </c>
      <c r="J44" s="259"/>
      <c r="K44" s="50" t="s">
        <v>28</v>
      </c>
      <c r="L44" s="50" t="s">
        <v>29</v>
      </c>
      <c r="M44" s="50" t="s">
        <v>30</v>
      </c>
      <c r="N44" s="50" t="s">
        <v>31</v>
      </c>
      <c r="O44" s="50" t="s">
        <v>32</v>
      </c>
      <c r="P44" s="50" t="s">
        <v>33</v>
      </c>
      <c r="Q44" s="50" t="s">
        <v>34</v>
      </c>
      <c r="R44" s="50" t="s">
        <v>35</v>
      </c>
      <c r="S44" s="50" t="s">
        <v>36</v>
      </c>
      <c r="T44" s="50" t="s">
        <v>37</v>
      </c>
      <c r="U44" s="50" t="s">
        <v>38</v>
      </c>
      <c r="V44" s="50" t="s">
        <v>39</v>
      </c>
      <c r="X44" s="77" t="s">
        <v>74</v>
      </c>
      <c r="Y44" s="77" t="s">
        <v>78</v>
      </c>
      <c r="Z44" s="54" t="s">
        <v>62</v>
      </c>
      <c r="AA44" s="254" t="s">
        <v>40</v>
      </c>
      <c r="AB44" s="255"/>
      <c r="AC44" s="254" t="s">
        <v>41</v>
      </c>
      <c r="AD44" s="255"/>
      <c r="AE44" s="254" t="s">
        <v>42</v>
      </c>
      <c r="AF44" s="255"/>
      <c r="AG44" s="254" t="s">
        <v>63</v>
      </c>
      <c r="AH44" s="255"/>
    </row>
    <row r="45" spans="9:37" ht="24.95" customHeight="1">
      <c r="I45" s="72" t="s">
        <v>43</v>
      </c>
      <c r="J45" s="107"/>
      <c r="K45" s="55">
        <v>305661</v>
      </c>
      <c r="L45" s="55">
        <v>268152</v>
      </c>
      <c r="M45" s="55">
        <v>264160</v>
      </c>
      <c r="N45" s="55">
        <v>269147</v>
      </c>
      <c r="O45" s="55">
        <v>350423</v>
      </c>
      <c r="P45" s="55">
        <v>268235</v>
      </c>
      <c r="Q45" s="55"/>
      <c r="R45" s="55"/>
      <c r="S45" s="55"/>
      <c r="T45" s="55"/>
      <c r="U45" s="55"/>
      <c r="V45" s="55"/>
      <c r="X45" s="56">
        <v>3426605</v>
      </c>
      <c r="Y45" s="56">
        <f>AA45+AC45+AE45+AG45</f>
        <v>1725778</v>
      </c>
      <c r="Z45" s="57">
        <f>Y45/X45</f>
        <v>0.50364077563652654</v>
      </c>
      <c r="AA45" s="56">
        <f t="shared" ref="AA45:AA51" si="22">K45+L45+M45</f>
        <v>837973</v>
      </c>
      <c r="AB45" s="57">
        <f>AA45/$X45</f>
        <v>0.24454905073680799</v>
      </c>
      <c r="AC45" s="56">
        <f t="shared" ref="AC45:AC51" si="23">N45+O45+P45</f>
        <v>887805</v>
      </c>
      <c r="AD45" s="57">
        <f>AC45/$X45</f>
        <v>0.25909172489971855</v>
      </c>
      <c r="AE45" s="56">
        <f t="shared" ref="AE45:AE51" si="24">Q45+R45+S45</f>
        <v>0</v>
      </c>
      <c r="AF45" s="57">
        <f>AE45/$X45</f>
        <v>0</v>
      </c>
      <c r="AG45" s="56">
        <f t="shared" ref="AG45:AG51" si="25">T45+U45+V45</f>
        <v>0</v>
      </c>
      <c r="AH45" s="57">
        <f>AG45/$X45</f>
        <v>0</v>
      </c>
    </row>
    <row r="46" spans="9:37" ht="24.95" customHeight="1">
      <c r="I46" s="72" t="s">
        <v>44</v>
      </c>
      <c r="J46" s="107"/>
      <c r="K46" s="55">
        <v>19359</v>
      </c>
      <c r="L46" s="55">
        <v>161605</v>
      </c>
      <c r="M46" s="55">
        <v>90205</v>
      </c>
      <c r="N46" s="55">
        <v>89969</v>
      </c>
      <c r="O46" s="55">
        <v>89792</v>
      </c>
      <c r="P46" s="55">
        <v>73784</v>
      </c>
      <c r="Q46" s="55"/>
      <c r="R46" s="55"/>
      <c r="S46" s="55"/>
      <c r="T46" s="55"/>
      <c r="U46" s="55"/>
      <c r="V46" s="55"/>
      <c r="X46" s="56">
        <v>847072</v>
      </c>
      <c r="Y46" s="56">
        <f t="shared" ref="Y46:Y51" si="26">AA46+AC46+AE46+AG46</f>
        <v>524714</v>
      </c>
      <c r="Z46" s="57">
        <f t="shared" ref="Z46:Z52" si="27">Y46/X46</f>
        <v>0.61944439197612478</v>
      </c>
      <c r="AA46" s="56">
        <f t="shared" si="22"/>
        <v>271169</v>
      </c>
      <c r="AB46" s="57">
        <f t="shared" ref="AB46:AB52" si="28">AA46/$X46</f>
        <v>0.32012508972082654</v>
      </c>
      <c r="AC46" s="56">
        <f t="shared" si="23"/>
        <v>253545</v>
      </c>
      <c r="AD46" s="57">
        <f t="shared" ref="AD46:AD52" si="29">AC46/$X46</f>
        <v>0.29931930225529824</v>
      </c>
      <c r="AE46" s="56">
        <f t="shared" si="24"/>
        <v>0</v>
      </c>
      <c r="AF46" s="57">
        <f t="shared" ref="AF46:AF52" si="30">AE46/$X46</f>
        <v>0</v>
      </c>
      <c r="AG46" s="56">
        <f t="shared" si="25"/>
        <v>0</v>
      </c>
      <c r="AH46" s="57">
        <f t="shared" ref="AH46:AH52" si="31">AG46/$X46</f>
        <v>0</v>
      </c>
      <c r="AK46" s="114"/>
    </row>
    <row r="47" spans="9:37" ht="24.95" customHeight="1">
      <c r="I47" s="72" t="s">
        <v>45</v>
      </c>
      <c r="J47" s="107"/>
      <c r="K47" s="55">
        <v>98062</v>
      </c>
      <c r="L47" s="55">
        <v>57073</v>
      </c>
      <c r="M47" s="55">
        <v>54222</v>
      </c>
      <c r="N47" s="55">
        <v>53847</v>
      </c>
      <c r="O47" s="55">
        <v>53662</v>
      </c>
      <c r="P47" s="55">
        <v>55559</v>
      </c>
      <c r="Q47" s="55"/>
      <c r="R47" s="55"/>
      <c r="S47" s="55"/>
      <c r="T47" s="55"/>
      <c r="U47" s="55"/>
      <c r="V47" s="55"/>
      <c r="X47" s="56">
        <v>861810</v>
      </c>
      <c r="Y47" s="56">
        <f t="shared" si="26"/>
        <v>372425</v>
      </c>
      <c r="Z47" s="57">
        <f t="shared" si="27"/>
        <v>0.43214281570183682</v>
      </c>
      <c r="AA47" s="56">
        <f t="shared" si="22"/>
        <v>209357</v>
      </c>
      <c r="AB47" s="57">
        <f t="shared" si="28"/>
        <v>0.24292709529942794</v>
      </c>
      <c r="AC47" s="56">
        <f t="shared" si="23"/>
        <v>163068</v>
      </c>
      <c r="AD47" s="57">
        <f t="shared" si="29"/>
        <v>0.18921572040240889</v>
      </c>
      <c r="AE47" s="56">
        <f t="shared" si="24"/>
        <v>0</v>
      </c>
      <c r="AF47" s="57">
        <f t="shared" si="30"/>
        <v>0</v>
      </c>
      <c r="AG47" s="56">
        <f t="shared" si="25"/>
        <v>0</v>
      </c>
      <c r="AH47" s="57">
        <f t="shared" si="31"/>
        <v>0</v>
      </c>
      <c r="AK47" s="114"/>
    </row>
    <row r="48" spans="9:37" ht="24.95" customHeight="1">
      <c r="I48" s="72" t="s">
        <v>46</v>
      </c>
      <c r="J48" s="107"/>
      <c r="K48" s="55">
        <v>128989</v>
      </c>
      <c r="L48" s="55">
        <v>149094</v>
      </c>
      <c r="M48" s="55">
        <v>217050</v>
      </c>
      <c r="N48" s="55">
        <v>194996</v>
      </c>
      <c r="O48" s="55">
        <v>468807</v>
      </c>
      <c r="P48" s="55">
        <v>212612</v>
      </c>
      <c r="Q48" s="55"/>
      <c r="R48" s="55"/>
      <c r="S48" s="55"/>
      <c r="T48" s="55"/>
      <c r="U48" s="55"/>
      <c r="V48" s="55"/>
      <c r="X48" s="56">
        <v>1918104</v>
      </c>
      <c r="Y48" s="56">
        <f t="shared" si="26"/>
        <v>1371548</v>
      </c>
      <c r="Z48" s="57">
        <f t="shared" si="27"/>
        <v>0.71505403252378386</v>
      </c>
      <c r="AA48" s="56">
        <f t="shared" si="22"/>
        <v>495133</v>
      </c>
      <c r="AB48" s="57">
        <f t="shared" si="28"/>
        <v>0.2581366808056289</v>
      </c>
      <c r="AC48" s="56">
        <f t="shared" si="23"/>
        <v>876415</v>
      </c>
      <c r="AD48" s="57">
        <f t="shared" si="29"/>
        <v>0.45691735171815501</v>
      </c>
      <c r="AE48" s="56">
        <f t="shared" si="24"/>
        <v>0</v>
      </c>
      <c r="AF48" s="57">
        <f t="shared" si="30"/>
        <v>0</v>
      </c>
      <c r="AG48" s="56">
        <f t="shared" si="25"/>
        <v>0</v>
      </c>
      <c r="AH48" s="57">
        <f t="shared" si="31"/>
        <v>0</v>
      </c>
      <c r="AK48" s="114"/>
    </row>
    <row r="49" spans="9:37" ht="24.95" customHeight="1">
      <c r="I49" s="72" t="s">
        <v>47</v>
      </c>
      <c r="J49" s="107"/>
      <c r="K49" s="55">
        <v>80602</v>
      </c>
      <c r="L49" s="55">
        <v>75255</v>
      </c>
      <c r="M49" s="55">
        <v>92028</v>
      </c>
      <c r="N49" s="55">
        <v>78253</v>
      </c>
      <c r="O49" s="55">
        <v>138456</v>
      </c>
      <c r="P49" s="55">
        <v>136156</v>
      </c>
      <c r="Q49" s="55"/>
      <c r="R49" s="55"/>
      <c r="S49" s="55"/>
      <c r="T49" s="55"/>
      <c r="U49" s="55"/>
      <c r="V49" s="55"/>
      <c r="X49" s="56">
        <v>1534935</v>
      </c>
      <c r="Y49" s="56">
        <f t="shared" si="26"/>
        <v>600750</v>
      </c>
      <c r="Z49" s="57">
        <f t="shared" si="27"/>
        <v>0.39138465146732598</v>
      </c>
      <c r="AA49" s="56">
        <f t="shared" si="22"/>
        <v>247885</v>
      </c>
      <c r="AB49" s="57">
        <f t="shared" si="28"/>
        <v>0.16149543791756654</v>
      </c>
      <c r="AC49" s="56">
        <f t="shared" si="23"/>
        <v>352865</v>
      </c>
      <c r="AD49" s="57">
        <f t="shared" si="29"/>
        <v>0.22988921354975944</v>
      </c>
      <c r="AE49" s="56">
        <f t="shared" si="24"/>
        <v>0</v>
      </c>
      <c r="AF49" s="57">
        <f t="shared" si="30"/>
        <v>0</v>
      </c>
      <c r="AG49" s="56">
        <f t="shared" si="25"/>
        <v>0</v>
      </c>
      <c r="AH49" s="57">
        <f t="shared" si="31"/>
        <v>0</v>
      </c>
      <c r="AK49" s="114"/>
    </row>
    <row r="50" spans="9:37" ht="24.95" customHeight="1">
      <c r="I50" s="72" t="s">
        <v>48</v>
      </c>
      <c r="J50" s="107"/>
      <c r="K50" s="55">
        <v>44718</v>
      </c>
      <c r="L50" s="55">
        <v>44190</v>
      </c>
      <c r="M50" s="55">
        <v>41290</v>
      </c>
      <c r="N50" s="55">
        <v>49186</v>
      </c>
      <c r="O50" s="55">
        <v>59003</v>
      </c>
      <c r="P50" s="55">
        <v>50954</v>
      </c>
      <c r="Q50" s="55"/>
      <c r="R50" s="55"/>
      <c r="S50" s="55"/>
      <c r="T50" s="55"/>
      <c r="U50" s="55"/>
      <c r="V50" s="55"/>
      <c r="X50" s="56">
        <v>586619</v>
      </c>
      <c r="Y50" s="56">
        <f t="shared" si="26"/>
        <v>289341</v>
      </c>
      <c r="Z50" s="57">
        <f t="shared" si="27"/>
        <v>0.49323496170427483</v>
      </c>
      <c r="AA50" s="56">
        <f t="shared" si="22"/>
        <v>130198</v>
      </c>
      <c r="AB50" s="57">
        <f t="shared" si="28"/>
        <v>0.22194644223934104</v>
      </c>
      <c r="AC50" s="56">
        <f t="shared" si="23"/>
        <v>159143</v>
      </c>
      <c r="AD50" s="57">
        <f t="shared" si="29"/>
        <v>0.27128851946493382</v>
      </c>
      <c r="AE50" s="56">
        <f t="shared" si="24"/>
        <v>0</v>
      </c>
      <c r="AF50" s="57">
        <f t="shared" si="30"/>
        <v>0</v>
      </c>
      <c r="AG50" s="56">
        <f t="shared" si="25"/>
        <v>0</v>
      </c>
      <c r="AH50" s="57">
        <f t="shared" si="31"/>
        <v>0</v>
      </c>
      <c r="AK50" s="114"/>
    </row>
    <row r="51" spans="9:37" ht="24.95" customHeight="1">
      <c r="I51" s="72" t="s">
        <v>68</v>
      </c>
      <c r="J51" s="107"/>
      <c r="K51" s="55">
        <v>0</v>
      </c>
      <c r="L51" s="55">
        <v>4704</v>
      </c>
      <c r="M51" s="55">
        <v>1704</v>
      </c>
      <c r="N51" s="55">
        <v>8224</v>
      </c>
      <c r="O51" s="55">
        <v>8225</v>
      </c>
      <c r="P51" s="55">
        <v>20591</v>
      </c>
      <c r="Q51" s="55"/>
      <c r="R51" s="55"/>
      <c r="S51" s="55"/>
      <c r="T51" s="55"/>
      <c r="U51" s="55"/>
      <c r="V51" s="55"/>
      <c r="X51" s="56">
        <v>80437</v>
      </c>
      <c r="Y51" s="56">
        <f t="shared" si="26"/>
        <v>43448</v>
      </c>
      <c r="Z51" s="57">
        <f t="shared" si="27"/>
        <v>0.5401494337183137</v>
      </c>
      <c r="AA51" s="56">
        <f t="shared" si="22"/>
        <v>6408</v>
      </c>
      <c r="AB51" s="57">
        <f t="shared" si="28"/>
        <v>7.9664830861419497E-2</v>
      </c>
      <c r="AC51" s="56">
        <f t="shared" si="23"/>
        <v>37040</v>
      </c>
      <c r="AD51" s="57">
        <f t="shared" si="29"/>
        <v>0.46048460285689424</v>
      </c>
      <c r="AE51" s="56">
        <f t="shared" si="24"/>
        <v>0</v>
      </c>
      <c r="AF51" s="57">
        <f t="shared" si="30"/>
        <v>0</v>
      </c>
      <c r="AG51" s="56">
        <f t="shared" si="25"/>
        <v>0</v>
      </c>
      <c r="AH51" s="57">
        <f t="shared" si="31"/>
        <v>0</v>
      </c>
      <c r="AK51" s="114"/>
    </row>
    <row r="52" spans="9:37" ht="24.95" customHeight="1">
      <c r="I52" s="256" t="s">
        <v>19</v>
      </c>
      <c r="J52" s="257"/>
      <c r="K52" s="58">
        <f>SUM(K45:K51)</f>
        <v>677391</v>
      </c>
      <c r="L52" s="58">
        <f t="shared" ref="L52:V52" si="32">SUM(L45:L51)</f>
        <v>760073</v>
      </c>
      <c r="M52" s="58">
        <f t="shared" si="32"/>
        <v>760659</v>
      </c>
      <c r="N52" s="58">
        <f t="shared" si="32"/>
        <v>743622</v>
      </c>
      <c r="O52" s="58">
        <f t="shared" si="32"/>
        <v>1168368</v>
      </c>
      <c r="P52" s="58">
        <f t="shared" si="32"/>
        <v>817891</v>
      </c>
      <c r="Q52" s="58">
        <f t="shared" si="32"/>
        <v>0</v>
      </c>
      <c r="R52" s="58">
        <f t="shared" si="32"/>
        <v>0</v>
      </c>
      <c r="S52" s="58">
        <f t="shared" si="32"/>
        <v>0</v>
      </c>
      <c r="T52" s="58">
        <f t="shared" si="32"/>
        <v>0</v>
      </c>
      <c r="U52" s="58">
        <f t="shared" si="32"/>
        <v>0</v>
      </c>
      <c r="V52" s="58">
        <f t="shared" si="32"/>
        <v>0</v>
      </c>
      <c r="X52" s="58">
        <f>SUM(X45:X51)</f>
        <v>9255582</v>
      </c>
      <c r="Y52" s="56">
        <f>SUM(Y45:Y51)</f>
        <v>4928004</v>
      </c>
      <c r="Z52" s="57">
        <f t="shared" si="27"/>
        <v>0.53243588571739731</v>
      </c>
      <c r="AA52" s="56">
        <f>SUM(AA45:AA51)</f>
        <v>2198123</v>
      </c>
      <c r="AB52" s="57">
        <f t="shared" si="28"/>
        <v>0.23749160236492961</v>
      </c>
      <c r="AC52" s="56">
        <f>SUM(AC45:AC51)</f>
        <v>2729881</v>
      </c>
      <c r="AD52" s="57">
        <f t="shared" si="29"/>
        <v>0.29494428335246775</v>
      </c>
      <c r="AE52" s="56">
        <f>SUM(AE45:AE51)</f>
        <v>0</v>
      </c>
      <c r="AF52" s="57">
        <f t="shared" si="30"/>
        <v>0</v>
      </c>
      <c r="AG52" s="56">
        <f>SUM(AG45:AG51)</f>
        <v>0</v>
      </c>
      <c r="AH52" s="57">
        <f t="shared" si="31"/>
        <v>0</v>
      </c>
      <c r="AK52" s="114"/>
    </row>
    <row r="53" spans="9:37" ht="24.95" customHeight="1"/>
    <row r="54" spans="9:37" ht="24.95" customHeight="1">
      <c r="I54" s="252" t="s">
        <v>17</v>
      </c>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53"/>
    </row>
    <row r="55" spans="9:37" ht="24.95" customHeight="1">
      <c r="I55" s="258" t="s">
        <v>6</v>
      </c>
      <c r="J55" s="259"/>
      <c r="K55" s="50" t="s">
        <v>28</v>
      </c>
      <c r="L55" s="50" t="s">
        <v>29</v>
      </c>
      <c r="M55" s="50" t="s">
        <v>30</v>
      </c>
      <c r="N55" s="50" t="s">
        <v>31</v>
      </c>
      <c r="O55" s="50" t="s">
        <v>32</v>
      </c>
      <c r="P55" s="50" t="s">
        <v>33</v>
      </c>
      <c r="Q55" s="50" t="s">
        <v>34</v>
      </c>
      <c r="R55" s="50" t="s">
        <v>35</v>
      </c>
      <c r="S55" s="50" t="s">
        <v>36</v>
      </c>
      <c r="T55" s="50" t="s">
        <v>37</v>
      </c>
      <c r="U55" s="50" t="s">
        <v>38</v>
      </c>
      <c r="V55" s="50" t="s">
        <v>39</v>
      </c>
      <c r="X55" s="77" t="s">
        <v>74</v>
      </c>
      <c r="Y55" s="77" t="s">
        <v>78</v>
      </c>
      <c r="Z55" s="54" t="s">
        <v>62</v>
      </c>
      <c r="AA55" s="254" t="s">
        <v>40</v>
      </c>
      <c r="AB55" s="255"/>
      <c r="AC55" s="254" t="s">
        <v>41</v>
      </c>
      <c r="AD55" s="255"/>
      <c r="AE55" s="254" t="s">
        <v>42</v>
      </c>
      <c r="AF55" s="255"/>
      <c r="AG55" s="254" t="s">
        <v>63</v>
      </c>
      <c r="AH55" s="255"/>
    </row>
    <row r="56" spans="9:37" ht="24.95" customHeight="1">
      <c r="I56" s="108" t="s">
        <v>43</v>
      </c>
      <c r="J56" s="107"/>
      <c r="K56" s="55">
        <v>0</v>
      </c>
      <c r="L56" s="55">
        <v>0</v>
      </c>
      <c r="M56" s="55">
        <v>0</v>
      </c>
      <c r="N56" s="55">
        <v>0</v>
      </c>
      <c r="O56" s="55">
        <v>72317</v>
      </c>
      <c r="P56" s="55">
        <v>187080</v>
      </c>
      <c r="Q56" s="55"/>
      <c r="R56" s="55"/>
      <c r="S56" s="55"/>
      <c r="T56" s="55"/>
      <c r="U56" s="55"/>
      <c r="V56" s="55"/>
      <c r="X56" s="56">
        <v>805000</v>
      </c>
      <c r="Y56" s="56">
        <f>AA56+AC56+AE56+AG56</f>
        <v>259397</v>
      </c>
      <c r="Z56" s="57">
        <f>Y56/X56</f>
        <v>0.32223229813664594</v>
      </c>
      <c r="AA56" s="56">
        <f t="shared" ref="AA56:AA62" si="33">K56+L56+M56</f>
        <v>0</v>
      </c>
      <c r="AB56" s="57">
        <f>AA56/$X56</f>
        <v>0</v>
      </c>
      <c r="AC56" s="56">
        <f t="shared" ref="AC56:AC62" si="34">N56+O56+P56</f>
        <v>259397</v>
      </c>
      <c r="AD56" s="57">
        <f>AC56/$X56</f>
        <v>0.32223229813664594</v>
      </c>
      <c r="AE56" s="56">
        <f t="shared" ref="AE56:AE62" si="35">Q56+R56+S56</f>
        <v>0</v>
      </c>
      <c r="AF56" s="57">
        <f>AE56/$X56</f>
        <v>0</v>
      </c>
      <c r="AG56" s="56">
        <f t="shared" ref="AG56:AG62" si="36">T56+U56+V56</f>
        <v>0</v>
      </c>
      <c r="AH56" s="57">
        <f>AG56/$X56</f>
        <v>0</v>
      </c>
    </row>
    <row r="57" spans="9:37" ht="24.95" customHeight="1">
      <c r="I57" s="108" t="s">
        <v>44</v>
      </c>
      <c r="J57" s="107"/>
      <c r="K57" s="55">
        <v>0</v>
      </c>
      <c r="L57" s="55">
        <v>0</v>
      </c>
      <c r="M57" s="55">
        <v>189000</v>
      </c>
      <c r="N57" s="55">
        <v>0</v>
      </c>
      <c r="O57" s="55">
        <v>20583</v>
      </c>
      <c r="P57" s="55">
        <v>9900</v>
      </c>
      <c r="Q57" s="55"/>
      <c r="R57" s="55"/>
      <c r="S57" s="55"/>
      <c r="T57" s="55"/>
      <c r="U57" s="55"/>
      <c r="V57" s="55"/>
      <c r="X57" s="56">
        <v>1054237</v>
      </c>
      <c r="Y57" s="56">
        <f t="shared" ref="Y57:Y62" si="37">AA57+AC57+AE57+AG57</f>
        <v>219483</v>
      </c>
      <c r="Z57" s="57">
        <f t="shared" ref="Z57:Z63" si="38">Y57/X57</f>
        <v>0.20819132699762957</v>
      </c>
      <c r="AA57" s="56">
        <f t="shared" si="33"/>
        <v>189000</v>
      </c>
      <c r="AB57" s="57">
        <f t="shared" ref="AB57:AB63" si="39">AA57/$X57</f>
        <v>0.17927657632961089</v>
      </c>
      <c r="AC57" s="56">
        <f t="shared" si="34"/>
        <v>30483</v>
      </c>
      <c r="AD57" s="57">
        <f t="shared" ref="AD57:AD63" si="40">AC57/$X57</f>
        <v>2.8914750668018671E-2</v>
      </c>
      <c r="AE57" s="56">
        <f t="shared" si="35"/>
        <v>0</v>
      </c>
      <c r="AF57" s="57">
        <f t="shared" ref="AF57:AF63" si="41">AE57/$X57</f>
        <v>0</v>
      </c>
      <c r="AG57" s="56">
        <f t="shared" si="36"/>
        <v>0</v>
      </c>
      <c r="AH57" s="57">
        <f t="shared" ref="AH57:AH63" si="42">AG57/$X57</f>
        <v>0</v>
      </c>
    </row>
    <row r="58" spans="9:37" ht="24.95" customHeight="1">
      <c r="I58" s="108" t="s">
        <v>45</v>
      </c>
      <c r="J58" s="107"/>
      <c r="K58" s="55">
        <v>0</v>
      </c>
      <c r="L58" s="55">
        <v>0</v>
      </c>
      <c r="M58" s="55">
        <v>0</v>
      </c>
      <c r="N58" s="55">
        <v>0</v>
      </c>
      <c r="O58" s="55">
        <v>21896</v>
      </c>
      <c r="P58" s="55">
        <v>50407</v>
      </c>
      <c r="Q58" s="55"/>
      <c r="R58" s="55"/>
      <c r="S58" s="55"/>
      <c r="T58" s="55"/>
      <c r="U58" s="55"/>
      <c r="V58" s="55"/>
      <c r="X58" s="56">
        <v>458729</v>
      </c>
      <c r="Y58" s="56">
        <f t="shared" si="37"/>
        <v>72303</v>
      </c>
      <c r="Z58" s="57">
        <f t="shared" si="38"/>
        <v>0.157615934462395</v>
      </c>
      <c r="AA58" s="56">
        <f t="shared" si="33"/>
        <v>0</v>
      </c>
      <c r="AB58" s="57">
        <f t="shared" si="39"/>
        <v>0</v>
      </c>
      <c r="AC58" s="56">
        <f t="shared" si="34"/>
        <v>72303</v>
      </c>
      <c r="AD58" s="57">
        <f t="shared" si="40"/>
        <v>0.157615934462395</v>
      </c>
      <c r="AE58" s="56">
        <f t="shared" si="35"/>
        <v>0</v>
      </c>
      <c r="AF58" s="57">
        <f t="shared" si="41"/>
        <v>0</v>
      </c>
      <c r="AG58" s="56">
        <f t="shared" si="36"/>
        <v>0</v>
      </c>
      <c r="AH58" s="57">
        <f t="shared" si="42"/>
        <v>0</v>
      </c>
    </row>
    <row r="59" spans="9:37" ht="24.95" customHeight="1">
      <c r="I59" s="108" t="s">
        <v>46</v>
      </c>
      <c r="J59" s="107"/>
      <c r="K59" s="55">
        <v>0</v>
      </c>
      <c r="L59" s="55">
        <v>0</v>
      </c>
      <c r="M59" s="55">
        <v>0</v>
      </c>
      <c r="N59" s="55">
        <v>0</v>
      </c>
      <c r="O59" s="55">
        <v>50298</v>
      </c>
      <c r="P59" s="55">
        <v>4650</v>
      </c>
      <c r="Q59" s="55"/>
      <c r="R59" s="55"/>
      <c r="S59" s="55"/>
      <c r="T59" s="55"/>
      <c r="U59" s="55"/>
      <c r="V59" s="55"/>
      <c r="X59" s="56">
        <v>575779</v>
      </c>
      <c r="Y59" s="56">
        <f t="shared" si="37"/>
        <v>54948</v>
      </c>
      <c r="Z59" s="57">
        <f t="shared" si="38"/>
        <v>9.5432448908348511E-2</v>
      </c>
      <c r="AA59" s="56">
        <f t="shared" si="33"/>
        <v>0</v>
      </c>
      <c r="AB59" s="57">
        <f t="shared" si="39"/>
        <v>0</v>
      </c>
      <c r="AC59" s="56">
        <f t="shared" si="34"/>
        <v>54948</v>
      </c>
      <c r="AD59" s="57">
        <f t="shared" si="40"/>
        <v>9.5432448908348511E-2</v>
      </c>
      <c r="AE59" s="56">
        <f t="shared" si="35"/>
        <v>0</v>
      </c>
      <c r="AF59" s="57">
        <f t="shared" si="41"/>
        <v>0</v>
      </c>
      <c r="AG59" s="56">
        <f t="shared" si="36"/>
        <v>0</v>
      </c>
      <c r="AH59" s="57">
        <f t="shared" si="42"/>
        <v>0</v>
      </c>
    </row>
    <row r="60" spans="9:37" ht="24.95" customHeight="1">
      <c r="I60" s="108" t="s">
        <v>47</v>
      </c>
      <c r="J60" s="107"/>
      <c r="K60" s="55">
        <v>0</v>
      </c>
      <c r="L60" s="55">
        <v>0</v>
      </c>
      <c r="M60" s="55">
        <v>0</v>
      </c>
      <c r="N60" s="55">
        <v>0</v>
      </c>
      <c r="O60" s="55">
        <v>0</v>
      </c>
      <c r="P60" s="55">
        <v>0</v>
      </c>
      <c r="Q60" s="55"/>
      <c r="R60" s="55"/>
      <c r="S60" s="55"/>
      <c r="T60" s="55"/>
      <c r="U60" s="55"/>
      <c r="V60" s="55"/>
      <c r="X60" s="56">
        <v>1275128</v>
      </c>
      <c r="Y60" s="56">
        <f t="shared" si="37"/>
        <v>0</v>
      </c>
      <c r="Z60" s="57">
        <f t="shared" si="38"/>
        <v>0</v>
      </c>
      <c r="AA60" s="56">
        <f t="shared" si="33"/>
        <v>0</v>
      </c>
      <c r="AB60" s="57">
        <f t="shared" si="39"/>
        <v>0</v>
      </c>
      <c r="AC60" s="56">
        <f t="shared" si="34"/>
        <v>0</v>
      </c>
      <c r="AD60" s="57">
        <f t="shared" si="40"/>
        <v>0</v>
      </c>
      <c r="AE60" s="56">
        <f t="shared" si="35"/>
        <v>0</v>
      </c>
      <c r="AF60" s="57">
        <f t="shared" si="41"/>
        <v>0</v>
      </c>
      <c r="AG60" s="56">
        <f t="shared" si="36"/>
        <v>0</v>
      </c>
      <c r="AH60" s="57">
        <f t="shared" si="42"/>
        <v>0</v>
      </c>
    </row>
    <row r="61" spans="9:37" ht="24.95" customHeight="1">
      <c r="I61" s="108" t="s">
        <v>48</v>
      </c>
      <c r="J61" s="107"/>
      <c r="K61" s="55">
        <v>0</v>
      </c>
      <c r="L61" s="55">
        <v>0</v>
      </c>
      <c r="M61" s="55">
        <v>0</v>
      </c>
      <c r="N61" s="55">
        <v>0</v>
      </c>
      <c r="O61" s="55">
        <v>19936</v>
      </c>
      <c r="P61" s="55">
        <v>73305</v>
      </c>
      <c r="Q61" s="55"/>
      <c r="R61" s="55"/>
      <c r="S61" s="55"/>
      <c r="T61" s="55"/>
      <c r="U61" s="55"/>
      <c r="V61" s="55"/>
      <c r="X61" s="56">
        <v>645340</v>
      </c>
      <c r="Y61" s="56">
        <f t="shared" si="37"/>
        <v>93241</v>
      </c>
      <c r="Z61" s="57">
        <f t="shared" si="38"/>
        <v>0.14448352806272663</v>
      </c>
      <c r="AA61" s="56">
        <f t="shared" si="33"/>
        <v>0</v>
      </c>
      <c r="AB61" s="57">
        <f t="shared" si="39"/>
        <v>0</v>
      </c>
      <c r="AC61" s="56">
        <f t="shared" si="34"/>
        <v>93241</v>
      </c>
      <c r="AD61" s="57">
        <f t="shared" si="40"/>
        <v>0.14448352806272663</v>
      </c>
      <c r="AE61" s="56">
        <f t="shared" si="35"/>
        <v>0</v>
      </c>
      <c r="AF61" s="57">
        <f t="shared" si="41"/>
        <v>0</v>
      </c>
      <c r="AG61" s="56">
        <f t="shared" si="36"/>
        <v>0</v>
      </c>
      <c r="AH61" s="57">
        <f t="shared" si="42"/>
        <v>0</v>
      </c>
    </row>
    <row r="62" spans="9:37" ht="24.95" customHeight="1">
      <c r="I62" s="108" t="s">
        <v>49</v>
      </c>
      <c r="J62" s="107"/>
      <c r="K62" s="55">
        <v>0</v>
      </c>
      <c r="L62" s="55">
        <v>0</v>
      </c>
      <c r="M62" s="55">
        <v>0</v>
      </c>
      <c r="N62" s="55">
        <v>0</v>
      </c>
      <c r="O62" s="55">
        <v>0</v>
      </c>
      <c r="P62" s="55">
        <v>3766</v>
      </c>
      <c r="Q62" s="55"/>
      <c r="R62" s="55"/>
      <c r="S62" s="55"/>
      <c r="T62" s="55"/>
      <c r="U62" s="55"/>
      <c r="V62" s="55"/>
      <c r="X62" s="56">
        <v>86775</v>
      </c>
      <c r="Y62" s="56">
        <f t="shared" si="37"/>
        <v>3766</v>
      </c>
      <c r="Z62" s="57">
        <f t="shared" si="38"/>
        <v>4.3399596658023627E-2</v>
      </c>
      <c r="AA62" s="56">
        <f t="shared" si="33"/>
        <v>0</v>
      </c>
      <c r="AB62" s="57">
        <f t="shared" si="39"/>
        <v>0</v>
      </c>
      <c r="AC62" s="56">
        <f t="shared" si="34"/>
        <v>3766</v>
      </c>
      <c r="AD62" s="57">
        <f t="shared" si="40"/>
        <v>4.3399596658023627E-2</v>
      </c>
      <c r="AE62" s="56">
        <f t="shared" si="35"/>
        <v>0</v>
      </c>
      <c r="AF62" s="57">
        <f t="shared" si="41"/>
        <v>0</v>
      </c>
      <c r="AG62" s="56">
        <f t="shared" si="36"/>
        <v>0</v>
      </c>
      <c r="AH62" s="57">
        <f t="shared" si="42"/>
        <v>0</v>
      </c>
    </row>
    <row r="63" spans="9:37" ht="24.95" customHeight="1">
      <c r="I63" s="59" t="s">
        <v>19</v>
      </c>
      <c r="J63" s="60"/>
      <c r="K63" s="58">
        <f t="shared" ref="K63:V63" si="43">SUM(K56:K62)</f>
        <v>0</v>
      </c>
      <c r="L63" s="58">
        <f t="shared" si="43"/>
        <v>0</v>
      </c>
      <c r="M63" s="58">
        <f t="shared" si="43"/>
        <v>189000</v>
      </c>
      <c r="N63" s="58">
        <f t="shared" si="43"/>
        <v>0</v>
      </c>
      <c r="O63" s="58">
        <f t="shared" si="43"/>
        <v>185030</v>
      </c>
      <c r="P63" s="58">
        <f t="shared" si="43"/>
        <v>329108</v>
      </c>
      <c r="Q63" s="58">
        <f t="shared" si="43"/>
        <v>0</v>
      </c>
      <c r="R63" s="58">
        <f t="shared" si="43"/>
        <v>0</v>
      </c>
      <c r="S63" s="58">
        <f t="shared" si="43"/>
        <v>0</v>
      </c>
      <c r="T63" s="58">
        <f t="shared" si="43"/>
        <v>0</v>
      </c>
      <c r="U63" s="58">
        <f t="shared" si="43"/>
        <v>0</v>
      </c>
      <c r="V63" s="58">
        <f t="shared" si="43"/>
        <v>0</v>
      </c>
      <c r="X63" s="58">
        <f>SUM(X56:X62)</f>
        <v>4900988</v>
      </c>
      <c r="Y63" s="56">
        <f>SUM(Y56:Y62)</f>
        <v>703138</v>
      </c>
      <c r="Z63" s="57">
        <f t="shared" si="38"/>
        <v>0.14346862306130928</v>
      </c>
      <c r="AA63" s="56">
        <f>SUM(AA56:AA62)</f>
        <v>189000</v>
      </c>
      <c r="AB63" s="57">
        <f t="shared" si="39"/>
        <v>3.8563652879786685E-2</v>
      </c>
      <c r="AC63" s="56">
        <f>SUM(AC56:AC62)</f>
        <v>514138</v>
      </c>
      <c r="AD63" s="57">
        <f t="shared" si="40"/>
        <v>0.10490497018152259</v>
      </c>
      <c r="AE63" s="56">
        <f>SUM(AE56:AE62)</f>
        <v>0</v>
      </c>
      <c r="AF63" s="57">
        <f t="shared" si="41"/>
        <v>0</v>
      </c>
      <c r="AG63" s="56">
        <f>SUM(AG56:AG62)</f>
        <v>0</v>
      </c>
      <c r="AH63" s="57">
        <f t="shared" si="42"/>
        <v>0</v>
      </c>
    </row>
    <row r="67" spans="3:18">
      <c r="C67" s="83" t="s">
        <v>81</v>
      </c>
    </row>
    <row r="68" spans="3:18">
      <c r="Q68" s="114"/>
      <c r="R68" s="114"/>
    </row>
    <row r="69" spans="3:18">
      <c r="O69" s="114"/>
      <c r="Q69" s="114"/>
      <c r="R69" s="114"/>
    </row>
    <row r="70" spans="3:18">
      <c r="Q70" s="114"/>
      <c r="R70" s="114"/>
    </row>
    <row r="71" spans="3:18">
      <c r="Q71" s="114"/>
      <c r="R71" s="114"/>
    </row>
    <row r="72" spans="3:18">
      <c r="Q72" s="114"/>
      <c r="R72" s="114"/>
    </row>
    <row r="73" spans="3:18">
      <c r="R73" s="114"/>
    </row>
  </sheetData>
  <mergeCells count="32">
    <mergeCell ref="I43:AG43"/>
    <mergeCell ref="I44:J44"/>
    <mergeCell ref="AA44:AB44"/>
    <mergeCell ref="AC44:AD44"/>
    <mergeCell ref="C8:L10"/>
    <mergeCell ref="M8:N10"/>
    <mergeCell ref="C11:L11"/>
    <mergeCell ref="M11:N11"/>
    <mergeCell ref="I30:J30"/>
    <mergeCell ref="I21:AG21"/>
    <mergeCell ref="AE22:AF22"/>
    <mergeCell ref="AG22:AH22"/>
    <mergeCell ref="C13:M18"/>
    <mergeCell ref="I22:J22"/>
    <mergeCell ref="AA22:AB22"/>
    <mergeCell ref="AC22:AD22"/>
    <mergeCell ref="I32:AG32"/>
    <mergeCell ref="AC55:AD55"/>
    <mergeCell ref="I52:J52"/>
    <mergeCell ref="I55:J55"/>
    <mergeCell ref="AE55:AF55"/>
    <mergeCell ref="AG55:AH55"/>
    <mergeCell ref="I54:AG54"/>
    <mergeCell ref="AA55:AB55"/>
    <mergeCell ref="AE44:AF44"/>
    <mergeCell ref="AG44:AH44"/>
    <mergeCell ref="I33:J33"/>
    <mergeCell ref="AA33:AB33"/>
    <mergeCell ref="AC33:AD33"/>
    <mergeCell ref="AE33:AF33"/>
    <mergeCell ref="AG33:AH33"/>
    <mergeCell ref="I41:J41"/>
  </mergeCell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C1:P248"/>
  <sheetViews>
    <sheetView showGridLines="0" zoomScale="80" zoomScaleNormal="80" workbookViewId="0">
      <selection activeCell="B18" sqref="B18"/>
    </sheetView>
  </sheetViews>
  <sheetFormatPr baseColWidth="10" defaultColWidth="9.140625" defaultRowHeight="12.75"/>
  <cols>
    <col min="1" max="2" width="9.7109375" customWidth="1"/>
    <col min="3" max="3" width="19.7109375" customWidth="1"/>
    <col min="4" max="4" width="41.7109375" customWidth="1"/>
    <col min="5" max="5" width="19" style="24" customWidth="1"/>
    <col min="6" max="16" width="15.7109375" style="24" customWidth="1"/>
    <col min="17" max="18" width="11.7109375" customWidth="1"/>
    <col min="19" max="19" width="10.7109375" customWidth="1"/>
    <col min="20" max="21" width="11.7109375" customWidth="1"/>
    <col min="22" max="22" width="10.7109375" customWidth="1"/>
    <col min="23" max="24" width="11.7109375" customWidth="1"/>
    <col min="25" max="25" width="10.7109375" customWidth="1"/>
    <col min="26" max="27" width="11.7109375" customWidth="1"/>
    <col min="28" max="28" width="10.7109375" customWidth="1"/>
    <col min="29" max="30" width="11.7109375" customWidth="1"/>
  </cols>
  <sheetData>
    <row r="1" spans="3:16">
      <c r="C1" s="1"/>
    </row>
    <row r="5" spans="3:16">
      <c r="C5" s="1"/>
    </row>
    <row r="7" spans="3:16">
      <c r="C7" s="20"/>
      <c r="D7" s="20"/>
      <c r="E7" s="174"/>
      <c r="F7" s="174"/>
      <c r="G7" s="174"/>
      <c r="H7" s="174"/>
      <c r="I7" s="174"/>
      <c r="J7" s="174"/>
      <c r="K7" s="174"/>
      <c r="L7" s="174"/>
      <c r="M7" s="174"/>
      <c r="N7" s="174"/>
      <c r="O7" s="174"/>
      <c r="P7" s="174"/>
    </row>
    <row r="8" spans="3:16" ht="20.25" customHeight="1">
      <c r="C8" s="230" t="s">
        <v>241</v>
      </c>
      <c r="D8" s="230"/>
      <c r="E8" s="230"/>
      <c r="F8" s="230"/>
      <c r="G8" s="230"/>
      <c r="H8" s="230"/>
      <c r="I8" s="230"/>
      <c r="J8" s="230"/>
      <c r="K8" s="230"/>
      <c r="L8" s="230"/>
      <c r="M8" s="230"/>
      <c r="N8" s="230"/>
      <c r="O8" s="230"/>
      <c r="P8" s="230"/>
    </row>
    <row r="9" spans="3:16" ht="12.75" customHeight="1">
      <c r="C9" s="230"/>
      <c r="D9" s="230"/>
      <c r="E9" s="230"/>
      <c r="F9" s="230"/>
      <c r="G9" s="230"/>
      <c r="H9" s="230"/>
      <c r="I9" s="230"/>
      <c r="J9" s="230"/>
      <c r="K9" s="230"/>
      <c r="L9" s="230"/>
      <c r="M9" s="230"/>
      <c r="N9" s="230"/>
      <c r="O9" s="230"/>
      <c r="P9" s="230"/>
    </row>
    <row r="10" spans="3:16" ht="12.75" customHeight="1">
      <c r="C10" s="230"/>
      <c r="D10" s="230"/>
      <c r="E10" s="230"/>
      <c r="F10" s="230"/>
      <c r="G10" s="230"/>
      <c r="H10" s="230"/>
      <c r="I10" s="230"/>
      <c r="J10" s="230"/>
      <c r="K10" s="230"/>
      <c r="L10" s="230"/>
      <c r="M10" s="230"/>
      <c r="N10" s="230"/>
      <c r="O10" s="230"/>
      <c r="P10" s="230"/>
    </row>
    <row r="11" spans="3:16" ht="12.75" customHeight="1">
      <c r="C11" s="21"/>
      <c r="D11" s="46"/>
      <c r="E11" s="46"/>
      <c r="F11" s="46"/>
      <c r="G11" s="46"/>
      <c r="H11" s="46"/>
      <c r="I11" s="46"/>
      <c r="J11" s="46"/>
    </row>
    <row r="12" spans="3:16" ht="26.25" customHeight="1">
      <c r="C12" s="241" t="s">
        <v>223</v>
      </c>
      <c r="D12" s="241"/>
      <c r="E12" s="241"/>
      <c r="F12" s="241"/>
      <c r="G12" s="241"/>
      <c r="H12" s="241"/>
      <c r="I12" s="241"/>
      <c r="J12" s="241"/>
      <c r="K12" s="241"/>
      <c r="L12" s="241"/>
      <c r="M12" s="241"/>
      <c r="N12" s="241"/>
      <c r="O12" s="241"/>
      <c r="P12" s="241"/>
    </row>
    <row r="13" spans="3:16" ht="20.25" customHeight="1">
      <c r="C13" s="241"/>
      <c r="D13" s="241"/>
      <c r="E13" s="241"/>
      <c r="F13" s="241"/>
      <c r="G13" s="241"/>
      <c r="H13" s="241"/>
      <c r="I13" s="241"/>
      <c r="J13" s="241"/>
      <c r="K13" s="241"/>
      <c r="L13" s="241"/>
      <c r="M13" s="241"/>
      <c r="N13" s="241"/>
      <c r="O13" s="241"/>
      <c r="P13" s="241"/>
    </row>
    <row r="14" spans="3:16" ht="20.25" customHeight="1">
      <c r="C14" s="241"/>
      <c r="D14" s="241"/>
      <c r="E14" s="241"/>
      <c r="F14" s="241"/>
      <c r="G14" s="241"/>
      <c r="H14" s="241"/>
      <c r="I14" s="241"/>
      <c r="J14" s="241"/>
      <c r="K14" s="241"/>
      <c r="L14" s="241"/>
      <c r="M14" s="241"/>
      <c r="N14" s="241"/>
      <c r="O14" s="241"/>
      <c r="P14" s="241"/>
    </row>
    <row r="15" spans="3:16" ht="26.25" customHeight="1">
      <c r="C15" s="241"/>
      <c r="D15" s="241"/>
      <c r="E15" s="241"/>
      <c r="F15" s="241"/>
      <c r="G15" s="241"/>
      <c r="H15" s="241"/>
      <c r="I15" s="241"/>
      <c r="J15" s="241"/>
      <c r="K15" s="241"/>
      <c r="L15" s="241"/>
      <c r="M15" s="241"/>
      <c r="N15" s="241"/>
      <c r="O15" s="241"/>
      <c r="P15" s="241"/>
    </row>
    <row r="16" spans="3:16" ht="9" customHeight="1">
      <c r="C16" s="241"/>
      <c r="D16" s="241"/>
      <c r="E16" s="241"/>
      <c r="F16" s="241"/>
      <c r="G16" s="241"/>
      <c r="H16" s="241"/>
      <c r="I16" s="241"/>
      <c r="J16" s="241"/>
      <c r="K16" s="241"/>
      <c r="L16" s="241"/>
      <c r="M16" s="241"/>
      <c r="N16" s="241"/>
      <c r="O16" s="241"/>
      <c r="P16" s="241"/>
    </row>
    <row r="18" spans="3:16" ht="68.25" customHeight="1">
      <c r="C18" s="275" t="s">
        <v>65</v>
      </c>
      <c r="D18" s="276"/>
      <c r="E18" s="277"/>
      <c r="F18" s="204" t="s">
        <v>19</v>
      </c>
      <c r="G18" s="200" t="s">
        <v>54</v>
      </c>
      <c r="H18" s="200" t="s">
        <v>55</v>
      </c>
      <c r="I18" s="200" t="s">
        <v>56</v>
      </c>
      <c r="J18" s="200" t="s">
        <v>57</v>
      </c>
      <c r="K18" s="200" t="s">
        <v>51</v>
      </c>
      <c r="L18" s="200" t="s">
        <v>52</v>
      </c>
      <c r="M18" s="200" t="s">
        <v>53</v>
      </c>
      <c r="N18" s="200" t="s">
        <v>102</v>
      </c>
      <c r="O18" s="162" t="s">
        <v>204</v>
      </c>
      <c r="P18" s="162" t="s">
        <v>205</v>
      </c>
    </row>
    <row r="19" spans="3:16" ht="12.75" customHeight="1">
      <c r="C19" s="266" t="s">
        <v>0</v>
      </c>
      <c r="D19" s="189" t="s">
        <v>106</v>
      </c>
      <c r="E19" s="115" t="s">
        <v>69</v>
      </c>
      <c r="F19" s="110">
        <v>59048</v>
      </c>
      <c r="G19" s="98">
        <v>10544</v>
      </c>
      <c r="H19" s="98">
        <v>0</v>
      </c>
      <c r="I19" s="98">
        <v>27319</v>
      </c>
      <c r="J19" s="98">
        <v>0</v>
      </c>
      <c r="K19" s="98">
        <v>0</v>
      </c>
      <c r="L19" s="98">
        <v>21185</v>
      </c>
      <c r="M19" s="98">
        <v>0</v>
      </c>
      <c r="N19" s="98">
        <v>0</v>
      </c>
      <c r="O19" s="98">
        <v>0</v>
      </c>
      <c r="P19" s="98">
        <v>0</v>
      </c>
    </row>
    <row r="20" spans="3:16">
      <c r="C20" s="267"/>
      <c r="D20" s="190"/>
      <c r="E20" s="115" t="s">
        <v>14</v>
      </c>
      <c r="F20" s="110">
        <v>40773</v>
      </c>
      <c r="G20" s="98">
        <v>8146</v>
      </c>
      <c r="H20" s="98">
        <v>0</v>
      </c>
      <c r="I20" s="98">
        <v>16738</v>
      </c>
      <c r="J20" s="98">
        <v>0</v>
      </c>
      <c r="K20" s="98">
        <v>0</v>
      </c>
      <c r="L20" s="98">
        <v>15889</v>
      </c>
      <c r="M20" s="98">
        <v>0</v>
      </c>
      <c r="N20" s="98">
        <v>0</v>
      </c>
      <c r="O20" s="98">
        <v>0</v>
      </c>
      <c r="P20" s="98">
        <v>0</v>
      </c>
    </row>
    <row r="21" spans="3:16">
      <c r="C21" s="267"/>
      <c r="D21" s="191"/>
      <c r="E21" s="115" t="s">
        <v>203</v>
      </c>
      <c r="F21" s="111">
        <v>0.69050602899336133</v>
      </c>
      <c r="G21" s="99">
        <v>0.77259999999999995</v>
      </c>
      <c r="H21" s="99" t="s">
        <v>75</v>
      </c>
      <c r="I21" s="99">
        <v>0.61270000000000002</v>
      </c>
      <c r="J21" s="99" t="s">
        <v>75</v>
      </c>
      <c r="K21" s="99" t="s">
        <v>75</v>
      </c>
      <c r="L21" s="99">
        <v>0.75</v>
      </c>
      <c r="M21" s="99" t="s">
        <v>75</v>
      </c>
      <c r="N21" s="99" t="s">
        <v>75</v>
      </c>
      <c r="O21" s="99" t="s">
        <v>75</v>
      </c>
      <c r="P21" s="99" t="s">
        <v>75</v>
      </c>
    </row>
    <row r="22" spans="3:16" ht="12.75" customHeight="1">
      <c r="C22" s="267"/>
      <c r="D22" s="189" t="s">
        <v>107</v>
      </c>
      <c r="E22" s="115" t="s">
        <v>69</v>
      </c>
      <c r="F22" s="110">
        <v>42752</v>
      </c>
      <c r="G22" s="98">
        <v>34341</v>
      </c>
      <c r="H22" s="98">
        <v>0</v>
      </c>
      <c r="I22" s="98">
        <v>0</v>
      </c>
      <c r="J22" s="98">
        <v>2</v>
      </c>
      <c r="K22" s="98">
        <v>0</v>
      </c>
      <c r="L22" s="98">
        <v>8409</v>
      </c>
      <c r="M22" s="98">
        <v>0</v>
      </c>
      <c r="N22" s="98">
        <v>0</v>
      </c>
      <c r="O22" s="98">
        <v>0</v>
      </c>
      <c r="P22" s="98">
        <v>0</v>
      </c>
    </row>
    <row r="23" spans="3:16">
      <c r="C23" s="267"/>
      <c r="D23" s="190"/>
      <c r="E23" s="115" t="s">
        <v>14</v>
      </c>
      <c r="F23" s="110">
        <v>15280</v>
      </c>
      <c r="G23" s="98">
        <v>8973</v>
      </c>
      <c r="H23" s="98">
        <v>0</v>
      </c>
      <c r="I23" s="98">
        <v>0</v>
      </c>
      <c r="J23" s="98">
        <v>0</v>
      </c>
      <c r="K23" s="98">
        <v>0</v>
      </c>
      <c r="L23" s="98">
        <v>6307</v>
      </c>
      <c r="M23" s="98">
        <v>0</v>
      </c>
      <c r="N23" s="98">
        <v>0</v>
      </c>
      <c r="O23" s="98">
        <v>0</v>
      </c>
      <c r="P23" s="98">
        <v>0</v>
      </c>
    </row>
    <row r="24" spans="3:16">
      <c r="C24" s="267"/>
      <c r="D24" s="191"/>
      <c r="E24" s="115" t="s">
        <v>203</v>
      </c>
      <c r="F24" s="111">
        <v>0.35741017964071858</v>
      </c>
      <c r="G24" s="99">
        <v>0.26129999999999998</v>
      </c>
      <c r="H24" s="99" t="s">
        <v>75</v>
      </c>
      <c r="I24" s="99" t="s">
        <v>75</v>
      </c>
      <c r="J24" s="99">
        <v>0</v>
      </c>
      <c r="K24" s="99" t="s">
        <v>75</v>
      </c>
      <c r="L24" s="99">
        <v>0.75</v>
      </c>
      <c r="M24" s="99" t="s">
        <v>75</v>
      </c>
      <c r="N24" s="99" t="s">
        <v>75</v>
      </c>
      <c r="O24" s="99" t="s">
        <v>75</v>
      </c>
      <c r="P24" s="99" t="s">
        <v>75</v>
      </c>
    </row>
    <row r="25" spans="3:16" ht="12.75" customHeight="1">
      <c r="C25" s="267"/>
      <c r="D25" s="189" t="s">
        <v>108</v>
      </c>
      <c r="E25" s="115" t="s">
        <v>69</v>
      </c>
      <c r="F25" s="110">
        <v>169035</v>
      </c>
      <c r="G25" s="98">
        <v>63030</v>
      </c>
      <c r="H25" s="98">
        <v>0</v>
      </c>
      <c r="I25" s="98">
        <v>53095</v>
      </c>
      <c r="J25" s="98">
        <v>0</v>
      </c>
      <c r="K25" s="98">
        <v>0</v>
      </c>
      <c r="L25" s="98">
        <v>52910</v>
      </c>
      <c r="M25" s="98">
        <v>0</v>
      </c>
      <c r="N25" s="98">
        <v>0</v>
      </c>
      <c r="O25" s="98">
        <v>0</v>
      </c>
      <c r="P25" s="98">
        <v>0</v>
      </c>
    </row>
    <row r="26" spans="3:16">
      <c r="C26" s="267"/>
      <c r="D26" s="190"/>
      <c r="E26" s="115" t="s">
        <v>14</v>
      </c>
      <c r="F26" s="110">
        <v>93620</v>
      </c>
      <c r="G26" s="98">
        <v>41487</v>
      </c>
      <c r="H26" s="98">
        <v>0</v>
      </c>
      <c r="I26" s="98">
        <v>13653</v>
      </c>
      <c r="J26" s="98">
        <v>0</v>
      </c>
      <c r="K26" s="98">
        <v>0</v>
      </c>
      <c r="L26" s="98">
        <v>38480</v>
      </c>
      <c r="M26" s="98">
        <v>0</v>
      </c>
      <c r="N26" s="98">
        <v>0</v>
      </c>
      <c r="O26" s="98">
        <v>0</v>
      </c>
      <c r="P26" s="98">
        <v>0</v>
      </c>
    </row>
    <row r="27" spans="3:16">
      <c r="C27" s="267"/>
      <c r="D27" s="191"/>
      <c r="E27" s="115" t="s">
        <v>203</v>
      </c>
      <c r="F27" s="111">
        <v>0.55384979442127369</v>
      </c>
      <c r="G27" s="99">
        <v>0.65820000000000001</v>
      </c>
      <c r="H27" s="99" t="s">
        <v>75</v>
      </c>
      <c r="I27" s="99">
        <v>0.2571</v>
      </c>
      <c r="J27" s="99" t="s">
        <v>75</v>
      </c>
      <c r="K27" s="99" t="s">
        <v>75</v>
      </c>
      <c r="L27" s="99">
        <v>0.72729999999999995</v>
      </c>
      <c r="M27" s="99" t="s">
        <v>75</v>
      </c>
      <c r="N27" s="99" t="s">
        <v>75</v>
      </c>
      <c r="O27" s="99" t="s">
        <v>75</v>
      </c>
      <c r="P27" s="99" t="s">
        <v>75</v>
      </c>
    </row>
    <row r="28" spans="3:16">
      <c r="C28" s="267"/>
      <c r="D28" s="190" t="s">
        <v>109</v>
      </c>
      <c r="E28" s="115" t="s">
        <v>69</v>
      </c>
      <c r="F28" s="110">
        <v>22298865</v>
      </c>
      <c r="G28" s="98">
        <v>8069693</v>
      </c>
      <c r="H28" s="98">
        <v>2093363</v>
      </c>
      <c r="I28" s="98">
        <v>2460006</v>
      </c>
      <c r="J28" s="98">
        <v>2272190</v>
      </c>
      <c r="K28" s="98">
        <v>3536393</v>
      </c>
      <c r="L28" s="98">
        <v>1269471</v>
      </c>
      <c r="M28" s="98">
        <v>619850</v>
      </c>
      <c r="N28" s="98">
        <v>986331</v>
      </c>
      <c r="O28" s="98">
        <v>625074</v>
      </c>
      <c r="P28" s="98">
        <v>366494</v>
      </c>
    </row>
    <row r="29" spans="3:16">
      <c r="C29" s="267"/>
      <c r="D29" s="190"/>
      <c r="E29" s="115" t="s">
        <v>14</v>
      </c>
      <c r="F29" s="110">
        <v>16250344</v>
      </c>
      <c r="G29" s="98">
        <v>5914782</v>
      </c>
      <c r="H29" s="98">
        <v>2092190</v>
      </c>
      <c r="I29" s="98">
        <v>1814330</v>
      </c>
      <c r="J29" s="98">
        <v>1707963</v>
      </c>
      <c r="K29" s="98">
        <v>1892776</v>
      </c>
      <c r="L29" s="98">
        <v>1000102</v>
      </c>
      <c r="M29" s="98">
        <v>590385</v>
      </c>
      <c r="N29" s="98">
        <v>831164</v>
      </c>
      <c r="O29" s="98">
        <v>244851</v>
      </c>
      <c r="P29" s="98">
        <v>161801</v>
      </c>
    </row>
    <row r="30" spans="3:16">
      <c r="C30" s="267"/>
      <c r="D30" s="190"/>
      <c r="E30" s="115" t="s">
        <v>203</v>
      </c>
      <c r="F30" s="111">
        <v>0.72875206877121324</v>
      </c>
      <c r="G30" s="99">
        <v>0.73299999999999998</v>
      </c>
      <c r="H30" s="99">
        <v>0.99939999999999996</v>
      </c>
      <c r="I30" s="99">
        <v>0.73750000000000004</v>
      </c>
      <c r="J30" s="99">
        <v>0.75170000000000003</v>
      </c>
      <c r="K30" s="99">
        <v>0.53520000000000001</v>
      </c>
      <c r="L30" s="99">
        <v>0.78779999999999994</v>
      </c>
      <c r="M30" s="99">
        <v>0.95250000000000001</v>
      </c>
      <c r="N30" s="99">
        <v>0.8427</v>
      </c>
      <c r="O30" s="99">
        <v>0.39169999999999999</v>
      </c>
      <c r="P30" s="99">
        <v>0.4415</v>
      </c>
    </row>
    <row r="31" spans="3:16">
      <c r="C31" s="267"/>
      <c r="D31" s="189" t="s">
        <v>110</v>
      </c>
      <c r="E31" s="115" t="s">
        <v>69</v>
      </c>
      <c r="F31" s="110">
        <v>1540513</v>
      </c>
      <c r="G31" s="98">
        <v>636766</v>
      </c>
      <c r="H31" s="98">
        <v>54816</v>
      </c>
      <c r="I31" s="98">
        <v>301770</v>
      </c>
      <c r="J31" s="98">
        <v>222391</v>
      </c>
      <c r="K31" s="98">
        <v>135504</v>
      </c>
      <c r="L31" s="98">
        <v>45827</v>
      </c>
      <c r="M31" s="98">
        <v>0</v>
      </c>
      <c r="N31" s="98">
        <v>116031</v>
      </c>
      <c r="O31" s="98">
        <v>27408</v>
      </c>
      <c r="P31" s="98">
        <v>0</v>
      </c>
    </row>
    <row r="32" spans="3:16">
      <c r="C32" s="267"/>
      <c r="D32" s="190"/>
      <c r="E32" s="115" t="s">
        <v>14</v>
      </c>
      <c r="F32" s="110">
        <v>1167853</v>
      </c>
      <c r="G32" s="98">
        <v>555117</v>
      </c>
      <c r="H32" s="98">
        <v>36544</v>
      </c>
      <c r="I32" s="98">
        <v>200750</v>
      </c>
      <c r="J32" s="98">
        <v>174255</v>
      </c>
      <c r="K32" s="98">
        <v>73261</v>
      </c>
      <c r="L32" s="98">
        <v>38147</v>
      </c>
      <c r="M32" s="98">
        <v>0</v>
      </c>
      <c r="N32" s="98">
        <v>76075</v>
      </c>
      <c r="O32" s="98">
        <v>13704</v>
      </c>
      <c r="P32" s="98">
        <v>0</v>
      </c>
    </row>
    <row r="33" spans="3:16">
      <c r="C33" s="267"/>
      <c r="D33" s="191"/>
      <c r="E33" s="115" t="s">
        <v>203</v>
      </c>
      <c r="F33" s="111">
        <v>0.75809357012891165</v>
      </c>
      <c r="G33" s="99">
        <v>0.87180000000000002</v>
      </c>
      <c r="H33" s="99">
        <v>0.66669999999999996</v>
      </c>
      <c r="I33" s="99">
        <v>0.66520000000000001</v>
      </c>
      <c r="J33" s="99">
        <v>0.78359999999999996</v>
      </c>
      <c r="K33" s="99">
        <v>0.54069999999999996</v>
      </c>
      <c r="L33" s="99">
        <v>0.83240000000000003</v>
      </c>
      <c r="M33" s="99" t="s">
        <v>75</v>
      </c>
      <c r="N33" s="99">
        <v>0.65559999999999996</v>
      </c>
      <c r="O33" s="99">
        <v>0.5</v>
      </c>
      <c r="P33" s="99" t="s">
        <v>75</v>
      </c>
    </row>
    <row r="34" spans="3:16">
      <c r="C34" s="267"/>
      <c r="D34" s="189" t="s">
        <v>111</v>
      </c>
      <c r="E34" s="115" t="s">
        <v>69</v>
      </c>
      <c r="F34" s="110">
        <v>952251</v>
      </c>
      <c r="G34" s="98">
        <v>186208</v>
      </c>
      <c r="H34" s="98">
        <v>0</v>
      </c>
      <c r="I34" s="98">
        <v>135712</v>
      </c>
      <c r="J34" s="98">
        <v>287664</v>
      </c>
      <c r="K34" s="98">
        <v>0</v>
      </c>
      <c r="L34" s="98">
        <v>0</v>
      </c>
      <c r="M34" s="98">
        <v>0</v>
      </c>
      <c r="N34" s="98">
        <v>342667</v>
      </c>
      <c r="O34" s="98">
        <v>0</v>
      </c>
      <c r="P34" s="98">
        <v>0</v>
      </c>
    </row>
    <row r="35" spans="3:16">
      <c r="C35" s="267"/>
      <c r="D35" s="190"/>
      <c r="E35" s="115" t="s">
        <v>14</v>
      </c>
      <c r="F35" s="110">
        <v>627483</v>
      </c>
      <c r="G35" s="98">
        <v>120641</v>
      </c>
      <c r="H35" s="98">
        <v>0</v>
      </c>
      <c r="I35" s="98">
        <v>101857</v>
      </c>
      <c r="J35" s="98">
        <v>211190</v>
      </c>
      <c r="K35" s="98">
        <v>0</v>
      </c>
      <c r="L35" s="98">
        <v>0</v>
      </c>
      <c r="M35" s="98">
        <v>0</v>
      </c>
      <c r="N35" s="98">
        <v>193795</v>
      </c>
      <c r="O35" s="98">
        <v>0</v>
      </c>
      <c r="P35" s="98">
        <v>0</v>
      </c>
    </row>
    <row r="36" spans="3:16">
      <c r="C36" s="267"/>
      <c r="D36" s="191"/>
      <c r="E36" s="115" t="s">
        <v>203</v>
      </c>
      <c r="F36" s="111">
        <v>0.65894706332679098</v>
      </c>
      <c r="G36" s="99">
        <v>0.64790000000000003</v>
      </c>
      <c r="H36" s="99" t="s">
        <v>75</v>
      </c>
      <c r="I36" s="99">
        <v>0.75049999999999994</v>
      </c>
      <c r="J36" s="99">
        <v>0.73419999999999996</v>
      </c>
      <c r="K36" s="99" t="s">
        <v>75</v>
      </c>
      <c r="L36" s="99" t="s">
        <v>75</v>
      </c>
      <c r="M36" s="99" t="s">
        <v>75</v>
      </c>
      <c r="N36" s="99">
        <v>0.5655</v>
      </c>
      <c r="O36" s="99" t="s">
        <v>75</v>
      </c>
      <c r="P36" s="99" t="s">
        <v>75</v>
      </c>
    </row>
    <row r="37" spans="3:16" ht="25.5">
      <c r="C37" s="267"/>
      <c r="D37" s="189" t="s">
        <v>178</v>
      </c>
      <c r="E37" s="115" t="s">
        <v>69</v>
      </c>
      <c r="F37" s="110">
        <v>57000</v>
      </c>
      <c r="G37" s="98">
        <v>0</v>
      </c>
      <c r="H37" s="98">
        <v>0</v>
      </c>
      <c r="I37" s="98">
        <v>0</v>
      </c>
      <c r="J37" s="98">
        <v>0</v>
      </c>
      <c r="K37" s="98">
        <v>0</v>
      </c>
      <c r="L37" s="98">
        <v>0</v>
      </c>
      <c r="M37" s="98">
        <v>57000</v>
      </c>
      <c r="N37" s="98">
        <v>0</v>
      </c>
      <c r="O37" s="98">
        <v>0</v>
      </c>
      <c r="P37" s="98">
        <v>0</v>
      </c>
    </row>
    <row r="38" spans="3:16">
      <c r="C38" s="267"/>
      <c r="D38" s="190"/>
      <c r="E38" s="115" t="s">
        <v>14</v>
      </c>
      <c r="F38" s="110">
        <v>15160</v>
      </c>
      <c r="G38" s="98">
        <v>0</v>
      </c>
      <c r="H38" s="98">
        <v>0</v>
      </c>
      <c r="I38" s="98">
        <v>0</v>
      </c>
      <c r="J38" s="98">
        <v>0</v>
      </c>
      <c r="K38" s="98">
        <v>0</v>
      </c>
      <c r="L38" s="98">
        <v>0</v>
      </c>
      <c r="M38" s="98">
        <v>15160</v>
      </c>
      <c r="N38" s="98">
        <v>0</v>
      </c>
      <c r="O38" s="98">
        <v>0</v>
      </c>
      <c r="P38" s="98">
        <v>0</v>
      </c>
    </row>
    <row r="39" spans="3:16">
      <c r="C39" s="267"/>
      <c r="D39" s="191"/>
      <c r="E39" s="115" t="s">
        <v>203</v>
      </c>
      <c r="F39" s="111">
        <v>0.26596491228070174</v>
      </c>
      <c r="G39" s="99" t="s">
        <v>75</v>
      </c>
      <c r="H39" s="99" t="s">
        <v>75</v>
      </c>
      <c r="I39" s="99" t="s">
        <v>75</v>
      </c>
      <c r="J39" s="99" t="s">
        <v>75</v>
      </c>
      <c r="K39" s="99" t="s">
        <v>75</v>
      </c>
      <c r="L39" s="99" t="s">
        <v>75</v>
      </c>
      <c r="M39" s="99">
        <v>0.26600000000000001</v>
      </c>
      <c r="N39" s="99" t="s">
        <v>75</v>
      </c>
      <c r="O39" s="99" t="s">
        <v>75</v>
      </c>
      <c r="P39" s="99" t="s">
        <v>75</v>
      </c>
    </row>
    <row r="40" spans="3:16" ht="12.75" customHeight="1">
      <c r="C40" s="267"/>
      <c r="D40" s="189" t="s">
        <v>112</v>
      </c>
      <c r="E40" s="115" t="s">
        <v>69</v>
      </c>
      <c r="F40" s="110">
        <v>588792</v>
      </c>
      <c r="G40" s="98">
        <v>0</v>
      </c>
      <c r="H40" s="98">
        <v>0</v>
      </c>
      <c r="I40" s="98">
        <v>159461</v>
      </c>
      <c r="J40" s="98">
        <v>0</v>
      </c>
      <c r="K40" s="98">
        <v>429331</v>
      </c>
      <c r="L40" s="98">
        <v>0</v>
      </c>
      <c r="M40" s="98">
        <v>0</v>
      </c>
      <c r="N40" s="98">
        <v>0</v>
      </c>
      <c r="O40" s="98">
        <v>0</v>
      </c>
      <c r="P40" s="98">
        <v>0</v>
      </c>
    </row>
    <row r="41" spans="3:16">
      <c r="C41" s="267"/>
      <c r="D41" s="190"/>
      <c r="E41" s="115" t="s">
        <v>14</v>
      </c>
      <c r="F41" s="110">
        <v>469193</v>
      </c>
      <c r="G41" s="98">
        <v>0</v>
      </c>
      <c r="H41" s="98">
        <v>0</v>
      </c>
      <c r="I41" s="98">
        <v>89664</v>
      </c>
      <c r="J41" s="98">
        <v>0</v>
      </c>
      <c r="K41" s="98">
        <v>379529</v>
      </c>
      <c r="L41" s="98">
        <v>0</v>
      </c>
      <c r="M41" s="98">
        <v>0</v>
      </c>
      <c r="N41" s="98">
        <v>0</v>
      </c>
      <c r="O41" s="98">
        <v>0</v>
      </c>
      <c r="P41" s="98">
        <v>0</v>
      </c>
    </row>
    <row r="42" spans="3:16">
      <c r="C42" s="267"/>
      <c r="D42" s="191"/>
      <c r="E42" s="115" t="s">
        <v>203</v>
      </c>
      <c r="F42" s="111">
        <v>0.7968739385045992</v>
      </c>
      <c r="G42" s="99" t="s">
        <v>75</v>
      </c>
      <c r="H42" s="99" t="s">
        <v>75</v>
      </c>
      <c r="I42" s="99">
        <v>0.56230000000000002</v>
      </c>
      <c r="J42" s="99" t="s">
        <v>75</v>
      </c>
      <c r="K42" s="99">
        <v>0.88400000000000001</v>
      </c>
      <c r="L42" s="99" t="s">
        <v>75</v>
      </c>
      <c r="M42" s="99" t="s">
        <v>75</v>
      </c>
      <c r="N42" s="99" t="s">
        <v>75</v>
      </c>
      <c r="O42" s="99" t="s">
        <v>75</v>
      </c>
      <c r="P42" s="99" t="s">
        <v>75</v>
      </c>
    </row>
    <row r="43" spans="3:16">
      <c r="C43" s="267"/>
      <c r="D43" s="189" t="s">
        <v>113</v>
      </c>
      <c r="E43" s="115" t="s">
        <v>69</v>
      </c>
      <c r="F43" s="110">
        <v>9640575</v>
      </c>
      <c r="G43" s="98">
        <v>2847729</v>
      </c>
      <c r="H43" s="98">
        <v>1218912</v>
      </c>
      <c r="I43" s="98">
        <v>2091464</v>
      </c>
      <c r="J43" s="98">
        <v>710906</v>
      </c>
      <c r="K43" s="98">
        <v>1455178</v>
      </c>
      <c r="L43" s="98">
        <v>548973</v>
      </c>
      <c r="M43" s="98">
        <v>417149</v>
      </c>
      <c r="N43" s="98">
        <v>234320</v>
      </c>
      <c r="O43" s="98">
        <v>115944</v>
      </c>
      <c r="P43" s="98">
        <v>0</v>
      </c>
    </row>
    <row r="44" spans="3:16">
      <c r="C44" s="267"/>
      <c r="D44" s="190"/>
      <c r="E44" s="115" t="s">
        <v>14</v>
      </c>
      <c r="F44" s="110">
        <v>7512701</v>
      </c>
      <c r="G44" s="98">
        <v>2252753</v>
      </c>
      <c r="H44" s="98">
        <v>944035</v>
      </c>
      <c r="I44" s="98">
        <v>1608777</v>
      </c>
      <c r="J44" s="98">
        <v>545325</v>
      </c>
      <c r="K44" s="98">
        <v>1083648</v>
      </c>
      <c r="L44" s="98">
        <v>376093</v>
      </c>
      <c r="M44" s="98">
        <v>378206</v>
      </c>
      <c r="N44" s="98">
        <v>234320</v>
      </c>
      <c r="O44" s="98">
        <v>89544</v>
      </c>
      <c r="P44" s="98">
        <v>0</v>
      </c>
    </row>
    <row r="45" spans="3:16">
      <c r="C45" s="267"/>
      <c r="D45" s="191"/>
      <c r="E45" s="115" t="s">
        <v>203</v>
      </c>
      <c r="F45" s="111">
        <v>0.77927934796420339</v>
      </c>
      <c r="G45" s="99">
        <v>0.79110000000000003</v>
      </c>
      <c r="H45" s="99">
        <v>0.77449999999999997</v>
      </c>
      <c r="I45" s="99">
        <v>0.76919999999999999</v>
      </c>
      <c r="J45" s="99">
        <v>0.7671</v>
      </c>
      <c r="K45" s="99">
        <v>0.74470000000000003</v>
      </c>
      <c r="L45" s="99">
        <v>0.68510000000000004</v>
      </c>
      <c r="M45" s="99">
        <v>0.90659999999999996</v>
      </c>
      <c r="N45" s="99">
        <v>1</v>
      </c>
      <c r="O45" s="99">
        <v>0.77229999999999999</v>
      </c>
      <c r="P45" s="99" t="s">
        <v>75</v>
      </c>
    </row>
    <row r="46" spans="3:16">
      <c r="C46" s="267"/>
      <c r="D46" s="189" t="s">
        <v>114</v>
      </c>
      <c r="E46" s="115" t="s">
        <v>69</v>
      </c>
      <c r="F46" s="110">
        <v>483045</v>
      </c>
      <c r="G46" s="98">
        <v>208608</v>
      </c>
      <c r="H46" s="98">
        <v>83424</v>
      </c>
      <c r="I46" s="98">
        <v>94907</v>
      </c>
      <c r="J46" s="98">
        <v>0</v>
      </c>
      <c r="K46" s="98">
        <v>36376</v>
      </c>
      <c r="L46" s="98">
        <v>43663</v>
      </c>
      <c r="M46" s="98">
        <v>0</v>
      </c>
      <c r="N46" s="98">
        <v>5639</v>
      </c>
      <c r="O46" s="98">
        <v>10428</v>
      </c>
      <c r="P46" s="98">
        <v>0</v>
      </c>
    </row>
    <row r="47" spans="3:16">
      <c r="C47" s="267"/>
      <c r="D47" s="190"/>
      <c r="E47" s="115" t="s">
        <v>14</v>
      </c>
      <c r="F47" s="110">
        <v>339745</v>
      </c>
      <c r="G47" s="98">
        <v>158408</v>
      </c>
      <c r="H47" s="98">
        <v>55616</v>
      </c>
      <c r="I47" s="98">
        <v>63528</v>
      </c>
      <c r="J47" s="98">
        <v>0</v>
      </c>
      <c r="K47" s="98">
        <v>23794</v>
      </c>
      <c r="L47" s="98">
        <v>22332</v>
      </c>
      <c r="M47" s="98">
        <v>0</v>
      </c>
      <c r="N47" s="98">
        <v>5639</v>
      </c>
      <c r="O47" s="98">
        <v>10428</v>
      </c>
      <c r="P47" s="98">
        <v>0</v>
      </c>
    </row>
    <row r="48" spans="3:16">
      <c r="C48" s="267"/>
      <c r="D48" s="191"/>
      <c r="E48" s="115" t="s">
        <v>203</v>
      </c>
      <c r="F48" s="111">
        <v>0.70334026850500475</v>
      </c>
      <c r="G48" s="99">
        <v>0.75939999999999996</v>
      </c>
      <c r="H48" s="99">
        <v>0.66669999999999996</v>
      </c>
      <c r="I48" s="99">
        <v>0.6694</v>
      </c>
      <c r="J48" s="99" t="s">
        <v>75</v>
      </c>
      <c r="K48" s="99">
        <v>0.65410000000000001</v>
      </c>
      <c r="L48" s="99">
        <v>0.51149999999999995</v>
      </c>
      <c r="M48" s="99" t="s">
        <v>75</v>
      </c>
      <c r="N48" s="99">
        <v>1</v>
      </c>
      <c r="O48" s="99">
        <v>1</v>
      </c>
      <c r="P48" s="99" t="s">
        <v>75</v>
      </c>
    </row>
    <row r="49" spans="3:16">
      <c r="C49" s="267"/>
      <c r="D49" s="189" t="s">
        <v>115</v>
      </c>
      <c r="E49" s="115" t="s">
        <v>69</v>
      </c>
      <c r="F49" s="110">
        <v>7203622</v>
      </c>
      <c r="G49" s="98">
        <v>2089228</v>
      </c>
      <c r="H49" s="98">
        <v>417966</v>
      </c>
      <c r="I49" s="98">
        <v>880231</v>
      </c>
      <c r="J49" s="98">
        <v>600950</v>
      </c>
      <c r="K49" s="98">
        <v>1691546</v>
      </c>
      <c r="L49" s="98">
        <v>798324</v>
      </c>
      <c r="M49" s="98">
        <v>297933</v>
      </c>
      <c r="N49" s="98">
        <v>244686</v>
      </c>
      <c r="O49" s="98">
        <v>128291</v>
      </c>
      <c r="P49" s="98">
        <v>54467</v>
      </c>
    </row>
    <row r="50" spans="3:16">
      <c r="C50" s="267"/>
      <c r="D50" s="190"/>
      <c r="E50" s="115" t="s">
        <v>14</v>
      </c>
      <c r="F50" s="110">
        <v>5544487</v>
      </c>
      <c r="G50" s="98">
        <v>1579453</v>
      </c>
      <c r="H50" s="98">
        <v>305885</v>
      </c>
      <c r="I50" s="98">
        <v>548741</v>
      </c>
      <c r="J50" s="98">
        <v>451830</v>
      </c>
      <c r="K50" s="98">
        <v>1493925</v>
      </c>
      <c r="L50" s="98">
        <v>591550</v>
      </c>
      <c r="M50" s="98">
        <v>274880</v>
      </c>
      <c r="N50" s="98">
        <v>244686</v>
      </c>
      <c r="O50" s="98">
        <v>44333</v>
      </c>
      <c r="P50" s="98">
        <v>9204</v>
      </c>
    </row>
    <row r="51" spans="3:16">
      <c r="C51" s="267"/>
      <c r="D51" s="191"/>
      <c r="E51" s="115" t="s">
        <v>203</v>
      </c>
      <c r="F51" s="111">
        <v>0.76968044686409143</v>
      </c>
      <c r="G51" s="99">
        <v>0.75600000000000001</v>
      </c>
      <c r="H51" s="99">
        <v>0.73180000000000001</v>
      </c>
      <c r="I51" s="99">
        <v>0.62339999999999995</v>
      </c>
      <c r="J51" s="99">
        <v>0.75190000000000001</v>
      </c>
      <c r="K51" s="99">
        <v>0.88319999999999999</v>
      </c>
      <c r="L51" s="99">
        <v>0.74099999999999999</v>
      </c>
      <c r="M51" s="99">
        <v>0.92259999999999998</v>
      </c>
      <c r="N51" s="99">
        <v>1</v>
      </c>
      <c r="O51" s="99">
        <v>0.34560000000000002</v>
      </c>
      <c r="P51" s="99">
        <v>0.16900000000000001</v>
      </c>
    </row>
    <row r="52" spans="3:16" ht="12.75" customHeight="1">
      <c r="C52" s="267"/>
      <c r="D52" s="189" t="s">
        <v>116</v>
      </c>
      <c r="E52" s="115" t="s">
        <v>69</v>
      </c>
      <c r="F52" s="110">
        <v>4015424</v>
      </c>
      <c r="G52" s="98">
        <v>1205827</v>
      </c>
      <c r="H52" s="98">
        <v>471751</v>
      </c>
      <c r="I52" s="98">
        <v>636898</v>
      </c>
      <c r="J52" s="98">
        <v>576284</v>
      </c>
      <c r="K52" s="98">
        <v>481405</v>
      </c>
      <c r="L52" s="98">
        <v>288002</v>
      </c>
      <c r="M52" s="98">
        <v>82879</v>
      </c>
      <c r="N52" s="98">
        <v>113660</v>
      </c>
      <c r="O52" s="98">
        <v>97640</v>
      </c>
      <c r="P52" s="98">
        <v>61078</v>
      </c>
    </row>
    <row r="53" spans="3:16">
      <c r="C53" s="267"/>
      <c r="D53" s="190"/>
      <c r="E53" s="115" t="s">
        <v>14</v>
      </c>
      <c r="F53" s="110">
        <v>2818039</v>
      </c>
      <c r="G53" s="98">
        <v>595368</v>
      </c>
      <c r="H53" s="98">
        <v>470024</v>
      </c>
      <c r="I53" s="98">
        <v>499130</v>
      </c>
      <c r="J53" s="98">
        <v>439801</v>
      </c>
      <c r="K53" s="98">
        <v>335998</v>
      </c>
      <c r="L53" s="98">
        <v>208481</v>
      </c>
      <c r="M53" s="98">
        <v>75097</v>
      </c>
      <c r="N53" s="98">
        <v>113660</v>
      </c>
      <c r="O53" s="98">
        <v>53736</v>
      </c>
      <c r="P53" s="98">
        <v>26744</v>
      </c>
    </row>
    <row r="54" spans="3:16">
      <c r="C54" s="267"/>
      <c r="D54" s="191"/>
      <c r="E54" s="115" t="s">
        <v>203</v>
      </c>
      <c r="F54" s="111">
        <v>0.70180359533638292</v>
      </c>
      <c r="G54" s="99">
        <v>0.49370000000000003</v>
      </c>
      <c r="H54" s="99">
        <v>0.99629999999999996</v>
      </c>
      <c r="I54" s="99">
        <v>0.78369999999999995</v>
      </c>
      <c r="J54" s="99">
        <v>0.76319999999999999</v>
      </c>
      <c r="K54" s="99">
        <v>0.69799999999999995</v>
      </c>
      <c r="L54" s="99">
        <v>0.72389999999999999</v>
      </c>
      <c r="M54" s="99">
        <v>0.90610000000000002</v>
      </c>
      <c r="N54" s="99">
        <v>1</v>
      </c>
      <c r="O54" s="99">
        <v>0.55030000000000001</v>
      </c>
      <c r="P54" s="99">
        <v>0.43790000000000001</v>
      </c>
    </row>
    <row r="55" spans="3:16">
      <c r="C55" s="267"/>
      <c r="D55" s="189" t="s">
        <v>117</v>
      </c>
      <c r="E55" s="115" t="s">
        <v>69</v>
      </c>
      <c r="F55" s="110">
        <v>741455</v>
      </c>
      <c r="G55" s="98">
        <v>246919</v>
      </c>
      <c r="H55" s="98">
        <v>58200</v>
      </c>
      <c r="I55" s="98">
        <v>118200</v>
      </c>
      <c r="J55" s="98">
        <v>67279</v>
      </c>
      <c r="K55" s="98">
        <v>106408</v>
      </c>
      <c r="L55" s="98">
        <v>41100</v>
      </c>
      <c r="M55" s="98">
        <v>33000</v>
      </c>
      <c r="N55" s="98">
        <v>33101</v>
      </c>
      <c r="O55" s="98">
        <v>23750</v>
      </c>
      <c r="P55" s="98">
        <v>13498</v>
      </c>
    </row>
    <row r="56" spans="3:16">
      <c r="C56" s="267"/>
      <c r="D56" s="190"/>
      <c r="E56" s="115" t="s">
        <v>14</v>
      </c>
      <c r="F56" s="110">
        <v>334168</v>
      </c>
      <c r="G56" s="98">
        <v>118118</v>
      </c>
      <c r="H56" s="98">
        <v>39950</v>
      </c>
      <c r="I56" s="98">
        <v>54300</v>
      </c>
      <c r="J56" s="98">
        <v>30290</v>
      </c>
      <c r="K56" s="98">
        <v>16700</v>
      </c>
      <c r="L56" s="98">
        <v>20400</v>
      </c>
      <c r="M56" s="98">
        <v>24600</v>
      </c>
      <c r="N56" s="98">
        <v>4231</v>
      </c>
      <c r="O56" s="98">
        <v>15000</v>
      </c>
      <c r="P56" s="98">
        <v>10579</v>
      </c>
    </row>
    <row r="57" spans="3:16">
      <c r="C57" s="267"/>
      <c r="D57" s="191"/>
      <c r="E57" s="115" t="s">
        <v>203</v>
      </c>
      <c r="F57" s="111">
        <v>0.45069222002683912</v>
      </c>
      <c r="G57" s="99">
        <v>0.47839999999999999</v>
      </c>
      <c r="H57" s="99">
        <v>0.68640000000000001</v>
      </c>
      <c r="I57" s="99">
        <v>0.45939999999999998</v>
      </c>
      <c r="J57" s="99">
        <v>0.45019999999999999</v>
      </c>
      <c r="K57" s="99">
        <v>0.15690000000000001</v>
      </c>
      <c r="L57" s="99">
        <v>0.49640000000000001</v>
      </c>
      <c r="M57" s="99">
        <v>0.74550000000000005</v>
      </c>
      <c r="N57" s="99">
        <v>0.1278</v>
      </c>
      <c r="O57" s="99">
        <v>0.63160000000000005</v>
      </c>
      <c r="P57" s="99">
        <v>0.78380000000000005</v>
      </c>
    </row>
    <row r="58" spans="3:16">
      <c r="C58" s="267"/>
      <c r="D58" s="189" t="s">
        <v>118</v>
      </c>
      <c r="E58" s="115" t="s">
        <v>69</v>
      </c>
      <c r="F58" s="110">
        <v>470360</v>
      </c>
      <c r="G58" s="98">
        <v>156800</v>
      </c>
      <c r="H58" s="98">
        <v>61600</v>
      </c>
      <c r="I58" s="98">
        <v>78400</v>
      </c>
      <c r="J58" s="98">
        <v>46497</v>
      </c>
      <c r="K58" s="98">
        <v>65400</v>
      </c>
      <c r="L58" s="98">
        <v>21823</v>
      </c>
      <c r="M58" s="98">
        <v>24800</v>
      </c>
      <c r="N58" s="98">
        <v>15040</v>
      </c>
      <c r="O58" s="98">
        <v>0</v>
      </c>
      <c r="P58" s="98">
        <v>0</v>
      </c>
    </row>
    <row r="59" spans="3:16">
      <c r="C59" s="267"/>
      <c r="D59" s="190"/>
      <c r="E59" s="115" t="s">
        <v>14</v>
      </c>
      <c r="F59" s="110">
        <v>464094</v>
      </c>
      <c r="G59" s="98">
        <v>156400</v>
      </c>
      <c r="H59" s="98">
        <v>61600</v>
      </c>
      <c r="I59" s="98">
        <v>72534</v>
      </c>
      <c r="J59" s="98">
        <v>46497</v>
      </c>
      <c r="K59" s="98">
        <v>65400</v>
      </c>
      <c r="L59" s="98">
        <v>21823</v>
      </c>
      <c r="M59" s="98">
        <v>24800</v>
      </c>
      <c r="N59" s="98">
        <v>15040</v>
      </c>
      <c r="O59" s="98">
        <v>0</v>
      </c>
      <c r="P59" s="98">
        <v>0</v>
      </c>
    </row>
    <row r="60" spans="3:16">
      <c r="C60" s="267"/>
      <c r="D60" s="191"/>
      <c r="E60" s="115" t="s">
        <v>203</v>
      </c>
      <c r="F60" s="111">
        <v>0.98667828897015053</v>
      </c>
      <c r="G60" s="99">
        <v>0.99739999999999995</v>
      </c>
      <c r="H60" s="99">
        <v>1</v>
      </c>
      <c r="I60" s="99">
        <v>0.92520000000000002</v>
      </c>
      <c r="J60" s="99">
        <v>1</v>
      </c>
      <c r="K60" s="99">
        <v>1</v>
      </c>
      <c r="L60" s="99">
        <v>1</v>
      </c>
      <c r="M60" s="99">
        <v>1</v>
      </c>
      <c r="N60" s="99">
        <v>1</v>
      </c>
      <c r="O60" s="99" t="s">
        <v>75</v>
      </c>
      <c r="P60" s="99" t="s">
        <v>75</v>
      </c>
    </row>
    <row r="61" spans="3:16">
      <c r="C61" s="267"/>
      <c r="D61" s="189" t="s">
        <v>119</v>
      </c>
      <c r="E61" s="115" t="s">
        <v>69</v>
      </c>
      <c r="F61" s="110">
        <v>305766</v>
      </c>
      <c r="G61" s="98">
        <v>0</v>
      </c>
      <c r="H61" s="98">
        <v>0</v>
      </c>
      <c r="I61" s="98">
        <v>0</v>
      </c>
      <c r="J61" s="98">
        <v>8</v>
      </c>
      <c r="K61" s="98">
        <v>0</v>
      </c>
      <c r="L61" s="98">
        <v>0</v>
      </c>
      <c r="M61" s="98">
        <v>0</v>
      </c>
      <c r="N61" s="98">
        <v>305758</v>
      </c>
      <c r="O61" s="98">
        <v>0</v>
      </c>
      <c r="P61" s="98">
        <v>0</v>
      </c>
    </row>
    <row r="62" spans="3:16">
      <c r="C62" s="267"/>
      <c r="D62" s="190"/>
      <c r="E62" s="115" t="s">
        <v>14</v>
      </c>
      <c r="F62" s="110">
        <v>305758</v>
      </c>
      <c r="G62" s="98">
        <v>0</v>
      </c>
      <c r="H62" s="98">
        <v>0</v>
      </c>
      <c r="I62" s="98">
        <v>0</v>
      </c>
      <c r="J62" s="98">
        <v>0</v>
      </c>
      <c r="K62" s="98">
        <v>0</v>
      </c>
      <c r="L62" s="98">
        <v>0</v>
      </c>
      <c r="M62" s="98">
        <v>0</v>
      </c>
      <c r="N62" s="98">
        <v>305758</v>
      </c>
      <c r="O62" s="98">
        <v>0</v>
      </c>
      <c r="P62" s="98">
        <v>0</v>
      </c>
    </row>
    <row r="63" spans="3:16">
      <c r="C63" s="267"/>
      <c r="D63" s="191"/>
      <c r="E63" s="115" t="s">
        <v>203</v>
      </c>
      <c r="F63" s="111">
        <v>0.99997383620153979</v>
      </c>
      <c r="G63" s="99" t="s">
        <v>75</v>
      </c>
      <c r="H63" s="99" t="s">
        <v>75</v>
      </c>
      <c r="I63" s="99" t="s">
        <v>75</v>
      </c>
      <c r="J63" s="99">
        <v>0</v>
      </c>
      <c r="K63" s="99" t="s">
        <v>75</v>
      </c>
      <c r="L63" s="99" t="s">
        <v>75</v>
      </c>
      <c r="M63" s="99" t="s">
        <v>75</v>
      </c>
      <c r="N63" s="99">
        <v>1</v>
      </c>
      <c r="O63" s="99" t="s">
        <v>75</v>
      </c>
      <c r="P63" s="99" t="s">
        <v>75</v>
      </c>
    </row>
    <row r="64" spans="3:16">
      <c r="C64" s="267"/>
      <c r="D64" s="189" t="s">
        <v>120</v>
      </c>
      <c r="E64" s="115" t="s">
        <v>69</v>
      </c>
      <c r="F64" s="110">
        <v>2132944</v>
      </c>
      <c r="G64" s="98">
        <v>721879</v>
      </c>
      <c r="H64" s="98">
        <v>251433</v>
      </c>
      <c r="I64" s="98">
        <v>301102</v>
      </c>
      <c r="J64" s="98">
        <v>181281</v>
      </c>
      <c r="K64" s="98">
        <v>304772</v>
      </c>
      <c r="L64" s="98">
        <v>100726</v>
      </c>
      <c r="M64" s="98">
        <v>150314</v>
      </c>
      <c r="N64" s="98">
        <v>64220</v>
      </c>
      <c r="O64" s="98">
        <v>39782</v>
      </c>
      <c r="P64" s="98">
        <v>17435</v>
      </c>
    </row>
    <row r="65" spans="3:16">
      <c r="C65" s="267"/>
      <c r="D65" s="190"/>
      <c r="E65" s="115" t="s">
        <v>14</v>
      </c>
      <c r="F65" s="110">
        <v>1498171</v>
      </c>
      <c r="G65" s="98">
        <v>543239</v>
      </c>
      <c r="H65" s="98">
        <v>153693</v>
      </c>
      <c r="I65" s="98">
        <v>221141</v>
      </c>
      <c r="J65" s="98">
        <v>145985</v>
      </c>
      <c r="K65" s="98">
        <v>168412</v>
      </c>
      <c r="L65" s="98">
        <v>85229</v>
      </c>
      <c r="M65" s="98">
        <v>84680</v>
      </c>
      <c r="N65" s="98">
        <v>64220</v>
      </c>
      <c r="O65" s="98">
        <v>21500</v>
      </c>
      <c r="P65" s="98">
        <v>10072</v>
      </c>
    </row>
    <row r="66" spans="3:16">
      <c r="C66" s="267"/>
      <c r="D66" s="191"/>
      <c r="E66" s="115" t="s">
        <v>203</v>
      </c>
      <c r="F66" s="111">
        <v>0.70239584349143713</v>
      </c>
      <c r="G66" s="99">
        <v>0.75249999999999995</v>
      </c>
      <c r="H66" s="99">
        <v>0.61129999999999995</v>
      </c>
      <c r="I66" s="99">
        <v>0.73440000000000005</v>
      </c>
      <c r="J66" s="99">
        <v>0.80530000000000002</v>
      </c>
      <c r="K66" s="99">
        <v>0.55259999999999998</v>
      </c>
      <c r="L66" s="99">
        <v>0.84609999999999996</v>
      </c>
      <c r="M66" s="99">
        <v>0.56340000000000001</v>
      </c>
      <c r="N66" s="99">
        <v>1</v>
      </c>
      <c r="O66" s="99">
        <v>0.54049999999999998</v>
      </c>
      <c r="P66" s="99">
        <v>0.57769999999999999</v>
      </c>
    </row>
    <row r="67" spans="3:16" ht="12.75" customHeight="1">
      <c r="C67" s="267"/>
      <c r="D67" s="189" t="s">
        <v>121</v>
      </c>
      <c r="E67" s="115" t="s">
        <v>69</v>
      </c>
      <c r="F67" s="110">
        <v>70706</v>
      </c>
      <c r="G67" s="98">
        <v>45249</v>
      </c>
      <c r="H67" s="98">
        <v>0</v>
      </c>
      <c r="I67" s="98">
        <v>20536</v>
      </c>
      <c r="J67" s="98">
        <v>0</v>
      </c>
      <c r="K67" s="98">
        <v>1397</v>
      </c>
      <c r="L67" s="98">
        <v>0</v>
      </c>
      <c r="M67" s="98">
        <v>0</v>
      </c>
      <c r="N67" s="98">
        <v>3524</v>
      </c>
      <c r="O67" s="98">
        <v>0</v>
      </c>
      <c r="P67" s="98">
        <v>0</v>
      </c>
    </row>
    <row r="68" spans="3:16">
      <c r="C68" s="267"/>
      <c r="D68" s="190"/>
      <c r="E68" s="115" t="s">
        <v>14</v>
      </c>
      <c r="F68" s="110">
        <v>46074</v>
      </c>
      <c r="G68" s="98">
        <v>31627</v>
      </c>
      <c r="H68" s="98">
        <v>0</v>
      </c>
      <c r="I68" s="98">
        <v>14447</v>
      </c>
      <c r="J68" s="98">
        <v>0</v>
      </c>
      <c r="K68" s="98">
        <v>0</v>
      </c>
      <c r="L68" s="98">
        <v>0</v>
      </c>
      <c r="M68" s="98">
        <v>0</v>
      </c>
      <c r="N68" s="98">
        <v>0</v>
      </c>
      <c r="O68" s="98">
        <v>0</v>
      </c>
      <c r="P68" s="98">
        <v>0</v>
      </c>
    </row>
    <row r="69" spans="3:16">
      <c r="C69" s="267"/>
      <c r="D69" s="191"/>
      <c r="E69" s="115" t="s">
        <v>203</v>
      </c>
      <c r="F69" s="111">
        <v>0.65162786750770796</v>
      </c>
      <c r="G69" s="99">
        <v>0.69899999999999995</v>
      </c>
      <c r="H69" s="99" t="s">
        <v>75</v>
      </c>
      <c r="I69" s="99">
        <v>0.70350000000000001</v>
      </c>
      <c r="J69" s="99" t="s">
        <v>75</v>
      </c>
      <c r="K69" s="99">
        <v>0</v>
      </c>
      <c r="L69" s="99" t="s">
        <v>75</v>
      </c>
      <c r="M69" s="99" t="s">
        <v>75</v>
      </c>
      <c r="N69" s="99">
        <v>0</v>
      </c>
      <c r="O69" s="99" t="s">
        <v>75</v>
      </c>
      <c r="P69" s="99" t="s">
        <v>75</v>
      </c>
    </row>
    <row r="70" spans="3:16">
      <c r="C70" s="267"/>
      <c r="D70" s="192" t="s">
        <v>15</v>
      </c>
      <c r="E70" s="100" t="s">
        <v>69</v>
      </c>
      <c r="F70" s="100">
        <v>50772153</v>
      </c>
      <c r="G70" s="100">
        <v>16522821</v>
      </c>
      <c r="H70" s="100">
        <v>4711465</v>
      </c>
      <c r="I70" s="100">
        <v>7359101</v>
      </c>
      <c r="J70" s="100">
        <v>4965452</v>
      </c>
      <c r="K70" s="100">
        <v>8243710</v>
      </c>
      <c r="L70" s="100">
        <v>3240413</v>
      </c>
      <c r="M70" s="100">
        <v>1682925</v>
      </c>
      <c r="N70" s="100">
        <v>2464977</v>
      </c>
      <c r="O70" s="100">
        <v>1068317</v>
      </c>
      <c r="P70" s="100">
        <v>512972</v>
      </c>
    </row>
    <row r="71" spans="3:16">
      <c r="C71" s="267"/>
      <c r="D71" s="193"/>
      <c r="E71" s="100" t="s">
        <v>14</v>
      </c>
      <c r="F71" s="100">
        <v>37542943</v>
      </c>
      <c r="G71" s="100">
        <v>12084512</v>
      </c>
      <c r="H71" s="100">
        <v>4159537</v>
      </c>
      <c r="I71" s="100">
        <v>5319590</v>
      </c>
      <c r="J71" s="100">
        <v>3753136</v>
      </c>
      <c r="K71" s="100">
        <v>5533443</v>
      </c>
      <c r="L71" s="100">
        <v>2424833</v>
      </c>
      <c r="M71" s="100">
        <v>1467808</v>
      </c>
      <c r="N71" s="100">
        <v>2088588</v>
      </c>
      <c r="O71" s="100">
        <v>493096</v>
      </c>
      <c r="P71" s="100">
        <v>218400</v>
      </c>
    </row>
    <row r="72" spans="3:16">
      <c r="C72" s="268"/>
      <c r="D72" s="194"/>
      <c r="E72" s="101" t="s">
        <v>4</v>
      </c>
      <c r="F72" s="138">
        <v>0.73943964913207438</v>
      </c>
      <c r="G72" s="138">
        <v>0.73138309735365403</v>
      </c>
      <c r="H72" s="138">
        <v>0.88285427144210982</v>
      </c>
      <c r="I72" s="138">
        <v>0.7228586752648184</v>
      </c>
      <c r="J72" s="138">
        <v>0.75584981991568945</v>
      </c>
      <c r="K72" s="138">
        <v>0.67123212728249781</v>
      </c>
      <c r="L72" s="138">
        <v>0.7483098605023496</v>
      </c>
      <c r="M72" s="138">
        <v>0.87217671613411174</v>
      </c>
      <c r="N72" s="138">
        <v>0.84730526897411218</v>
      </c>
      <c r="O72" s="138">
        <v>0.46156337491587235</v>
      </c>
      <c r="P72" s="138">
        <v>0.42575423219980818</v>
      </c>
    </row>
    <row r="73" spans="3:16" ht="12.75" customHeight="1">
      <c r="C73" s="266" t="s">
        <v>1</v>
      </c>
      <c r="D73" s="189" t="s">
        <v>122</v>
      </c>
      <c r="E73" s="115" t="s">
        <v>69</v>
      </c>
      <c r="F73" s="110">
        <v>175065</v>
      </c>
      <c r="G73" s="98">
        <v>0</v>
      </c>
      <c r="H73" s="98">
        <v>0</v>
      </c>
      <c r="I73" s="98">
        <v>4880</v>
      </c>
      <c r="J73" s="98">
        <v>0</v>
      </c>
      <c r="K73" s="98">
        <v>169185</v>
      </c>
      <c r="L73" s="98">
        <v>0</v>
      </c>
      <c r="M73" s="98">
        <v>0</v>
      </c>
      <c r="N73" s="98">
        <v>1000</v>
      </c>
      <c r="O73" s="98">
        <v>0</v>
      </c>
      <c r="P73" s="98">
        <v>0</v>
      </c>
    </row>
    <row r="74" spans="3:16">
      <c r="C74" s="267"/>
      <c r="D74" s="190"/>
      <c r="E74" s="115" t="s">
        <v>14</v>
      </c>
      <c r="F74" s="110">
        <v>153810</v>
      </c>
      <c r="G74" s="98">
        <v>0</v>
      </c>
      <c r="H74" s="98">
        <v>0</v>
      </c>
      <c r="I74" s="98">
        <v>4860</v>
      </c>
      <c r="J74" s="98">
        <v>0</v>
      </c>
      <c r="K74" s="98">
        <v>148950</v>
      </c>
      <c r="L74" s="98">
        <v>0</v>
      </c>
      <c r="M74" s="98">
        <v>0</v>
      </c>
      <c r="N74" s="98">
        <v>0</v>
      </c>
      <c r="O74" s="98">
        <v>0</v>
      </c>
      <c r="P74" s="98">
        <v>0</v>
      </c>
    </row>
    <row r="75" spans="3:16">
      <c r="C75" s="267"/>
      <c r="D75" s="191"/>
      <c r="E75" s="115" t="s">
        <v>203</v>
      </c>
      <c r="F75" s="111">
        <v>0.87858795304601145</v>
      </c>
      <c r="G75" s="99" t="s">
        <v>75</v>
      </c>
      <c r="H75" s="99" t="s">
        <v>75</v>
      </c>
      <c r="I75" s="99">
        <v>0.99580000000000002</v>
      </c>
      <c r="J75" s="99" t="s">
        <v>75</v>
      </c>
      <c r="K75" s="99">
        <v>0.88039999999999996</v>
      </c>
      <c r="L75" s="99" t="s">
        <v>75</v>
      </c>
      <c r="M75" s="99" t="s">
        <v>75</v>
      </c>
      <c r="N75" s="99">
        <v>0</v>
      </c>
      <c r="O75" s="99" t="s">
        <v>75</v>
      </c>
      <c r="P75" s="99" t="s">
        <v>75</v>
      </c>
    </row>
    <row r="76" spans="3:16" ht="12.75" customHeight="1">
      <c r="C76" s="267"/>
      <c r="D76" s="189" t="s">
        <v>123</v>
      </c>
      <c r="E76" s="115" t="s">
        <v>69</v>
      </c>
      <c r="F76" s="110">
        <v>75849</v>
      </c>
      <c r="G76" s="98">
        <v>20514</v>
      </c>
      <c r="H76" s="98">
        <v>0</v>
      </c>
      <c r="I76" s="98">
        <v>23985</v>
      </c>
      <c r="J76" s="98">
        <v>0</v>
      </c>
      <c r="K76" s="98">
        <v>12720</v>
      </c>
      <c r="L76" s="98">
        <v>15130</v>
      </c>
      <c r="M76" s="98">
        <v>500</v>
      </c>
      <c r="N76" s="98">
        <v>2800</v>
      </c>
      <c r="O76" s="98">
        <v>127</v>
      </c>
      <c r="P76" s="98">
        <v>73</v>
      </c>
    </row>
    <row r="77" spans="3:16">
      <c r="C77" s="267"/>
      <c r="D77" s="190"/>
      <c r="E77" s="115" t="s">
        <v>14</v>
      </c>
      <c r="F77" s="110">
        <v>33265</v>
      </c>
      <c r="G77" s="98">
        <v>2765</v>
      </c>
      <c r="H77" s="98">
        <v>0</v>
      </c>
      <c r="I77" s="98">
        <v>19905</v>
      </c>
      <c r="J77" s="98">
        <v>0</v>
      </c>
      <c r="K77" s="98">
        <v>0</v>
      </c>
      <c r="L77" s="98">
        <v>10595</v>
      </c>
      <c r="M77" s="98">
        <v>0</v>
      </c>
      <c r="N77" s="98">
        <v>0</v>
      </c>
      <c r="O77" s="98">
        <v>0</v>
      </c>
      <c r="P77" s="98">
        <v>0</v>
      </c>
    </row>
    <row r="78" spans="3:16">
      <c r="C78" s="267"/>
      <c r="D78" s="191"/>
      <c r="E78" s="115" t="s">
        <v>203</v>
      </c>
      <c r="F78" s="111">
        <v>0.43856873525029993</v>
      </c>
      <c r="G78" s="99">
        <v>0.1348</v>
      </c>
      <c r="H78" s="99" t="s">
        <v>75</v>
      </c>
      <c r="I78" s="99">
        <v>0.82989999999999997</v>
      </c>
      <c r="J78" s="99" t="s">
        <v>75</v>
      </c>
      <c r="K78" s="99">
        <v>0</v>
      </c>
      <c r="L78" s="99">
        <v>0.70030000000000003</v>
      </c>
      <c r="M78" s="99">
        <v>0</v>
      </c>
      <c r="N78" s="99">
        <v>0</v>
      </c>
      <c r="O78" s="99">
        <v>0</v>
      </c>
      <c r="P78" s="99">
        <v>0</v>
      </c>
    </row>
    <row r="79" spans="3:16">
      <c r="C79" s="267"/>
      <c r="D79" s="189" t="s">
        <v>124</v>
      </c>
      <c r="E79" s="115" t="s">
        <v>69</v>
      </c>
      <c r="F79" s="110">
        <v>44200</v>
      </c>
      <c r="G79" s="98">
        <v>20000</v>
      </c>
      <c r="H79" s="98">
        <v>0</v>
      </c>
      <c r="I79" s="98">
        <v>0</v>
      </c>
      <c r="J79" s="98">
        <v>0</v>
      </c>
      <c r="K79" s="98">
        <v>0</v>
      </c>
      <c r="L79" s="98">
        <v>23210</v>
      </c>
      <c r="M79" s="98">
        <v>990</v>
      </c>
      <c r="N79" s="98">
        <v>0</v>
      </c>
      <c r="O79" s="98">
        <v>0</v>
      </c>
      <c r="P79" s="98">
        <v>0</v>
      </c>
    </row>
    <row r="80" spans="3:16">
      <c r="C80" s="267"/>
      <c r="D80" s="190"/>
      <c r="E80" s="115" t="s">
        <v>14</v>
      </c>
      <c r="F80" s="110">
        <v>27139</v>
      </c>
      <c r="G80" s="98">
        <v>9824</v>
      </c>
      <c r="H80" s="98">
        <v>0</v>
      </c>
      <c r="I80" s="98">
        <v>0</v>
      </c>
      <c r="J80" s="98">
        <v>0</v>
      </c>
      <c r="K80" s="98">
        <v>0</v>
      </c>
      <c r="L80" s="98">
        <v>16330</v>
      </c>
      <c r="M80" s="98">
        <v>985</v>
      </c>
      <c r="N80" s="98">
        <v>0</v>
      </c>
      <c r="O80" s="98">
        <v>0</v>
      </c>
      <c r="P80" s="98">
        <v>0</v>
      </c>
    </row>
    <row r="81" spans="3:16">
      <c r="C81" s="267"/>
      <c r="D81" s="191"/>
      <c r="E81" s="115" t="s">
        <v>203</v>
      </c>
      <c r="F81" s="111">
        <v>0.61400452488687784</v>
      </c>
      <c r="G81" s="99">
        <v>0.49120000000000003</v>
      </c>
      <c r="H81" s="99" t="s">
        <v>75</v>
      </c>
      <c r="I81" s="99" t="s">
        <v>75</v>
      </c>
      <c r="J81" s="99" t="s">
        <v>75</v>
      </c>
      <c r="K81" s="99" t="s">
        <v>75</v>
      </c>
      <c r="L81" s="99">
        <v>0.7036</v>
      </c>
      <c r="M81" s="99">
        <v>0.99490000000000001</v>
      </c>
      <c r="N81" s="99" t="s">
        <v>75</v>
      </c>
      <c r="O81" s="99" t="s">
        <v>75</v>
      </c>
      <c r="P81" s="99" t="s">
        <v>75</v>
      </c>
    </row>
    <row r="82" spans="3:16">
      <c r="C82" s="267"/>
      <c r="D82" s="189" t="s">
        <v>125</v>
      </c>
      <c r="E82" s="115" t="s">
        <v>69</v>
      </c>
      <c r="F82" s="110">
        <v>617160</v>
      </c>
      <c r="G82" s="98">
        <v>150116</v>
      </c>
      <c r="H82" s="98">
        <v>14199</v>
      </c>
      <c r="I82" s="98">
        <v>227300</v>
      </c>
      <c r="J82" s="98">
        <v>52419</v>
      </c>
      <c r="K82" s="98">
        <v>848</v>
      </c>
      <c r="L82" s="98">
        <v>10158</v>
      </c>
      <c r="M82" s="98">
        <v>3000</v>
      </c>
      <c r="N82" s="98">
        <v>139317</v>
      </c>
      <c r="O82" s="98">
        <v>8660</v>
      </c>
      <c r="P82" s="98">
        <v>11143</v>
      </c>
    </row>
    <row r="83" spans="3:16">
      <c r="C83" s="267"/>
      <c r="D83" s="190"/>
      <c r="E83" s="115" t="s">
        <v>14</v>
      </c>
      <c r="F83" s="110">
        <v>403487</v>
      </c>
      <c r="G83" s="98">
        <v>114913</v>
      </c>
      <c r="H83" s="98">
        <v>0</v>
      </c>
      <c r="I83" s="98">
        <v>152729</v>
      </c>
      <c r="J83" s="98">
        <v>32354</v>
      </c>
      <c r="K83" s="98">
        <v>848</v>
      </c>
      <c r="L83" s="98">
        <v>0</v>
      </c>
      <c r="M83" s="98">
        <v>635</v>
      </c>
      <c r="N83" s="98">
        <v>94835</v>
      </c>
      <c r="O83" s="98">
        <v>7173</v>
      </c>
      <c r="P83" s="98">
        <v>0</v>
      </c>
    </row>
    <row r="84" spans="3:16">
      <c r="C84" s="267"/>
      <c r="D84" s="191"/>
      <c r="E84" s="115" t="s">
        <v>203</v>
      </c>
      <c r="F84" s="111">
        <v>0.65378021906798889</v>
      </c>
      <c r="G84" s="99">
        <v>0.76549999999999996</v>
      </c>
      <c r="H84" s="99">
        <v>0</v>
      </c>
      <c r="I84" s="99">
        <v>0.67190000000000005</v>
      </c>
      <c r="J84" s="99">
        <v>0.61719999999999997</v>
      </c>
      <c r="K84" s="99">
        <v>1</v>
      </c>
      <c r="L84" s="99">
        <v>0</v>
      </c>
      <c r="M84" s="99">
        <v>0.21179999999999999</v>
      </c>
      <c r="N84" s="99">
        <v>0.68069999999999997</v>
      </c>
      <c r="O84" s="99">
        <v>0.82830000000000004</v>
      </c>
      <c r="P84" s="99">
        <v>0</v>
      </c>
    </row>
    <row r="85" spans="3:16">
      <c r="C85" s="267"/>
      <c r="D85" s="189" t="s">
        <v>173</v>
      </c>
      <c r="E85" s="115" t="s">
        <v>69</v>
      </c>
      <c r="F85" s="110">
        <v>16476</v>
      </c>
      <c r="G85" s="98">
        <v>16476</v>
      </c>
      <c r="H85" s="98">
        <v>0</v>
      </c>
      <c r="I85" s="98">
        <v>0</v>
      </c>
      <c r="J85" s="98">
        <v>0</v>
      </c>
      <c r="K85" s="98">
        <v>0</v>
      </c>
      <c r="L85" s="98">
        <v>0</v>
      </c>
      <c r="M85" s="98">
        <v>0</v>
      </c>
      <c r="N85" s="98">
        <v>0</v>
      </c>
      <c r="O85" s="98">
        <v>0</v>
      </c>
      <c r="P85" s="98">
        <v>0</v>
      </c>
    </row>
    <row r="86" spans="3:16">
      <c r="C86" s="267"/>
      <c r="D86" s="190"/>
      <c r="E86" s="115" t="s">
        <v>14</v>
      </c>
      <c r="F86" s="110">
        <v>3526</v>
      </c>
      <c r="G86" s="98">
        <v>3526</v>
      </c>
      <c r="H86" s="98">
        <v>0</v>
      </c>
      <c r="I86" s="98">
        <v>0</v>
      </c>
      <c r="J86" s="98">
        <v>0</v>
      </c>
      <c r="K86" s="98">
        <v>0</v>
      </c>
      <c r="L86" s="98">
        <v>0</v>
      </c>
      <c r="M86" s="98">
        <v>0</v>
      </c>
      <c r="N86" s="98">
        <v>0</v>
      </c>
      <c r="O86" s="98">
        <v>0</v>
      </c>
      <c r="P86" s="98">
        <v>0</v>
      </c>
    </row>
    <row r="87" spans="3:16">
      <c r="C87" s="267"/>
      <c r="D87" s="191"/>
      <c r="E87" s="115" t="s">
        <v>203</v>
      </c>
      <c r="F87" s="111">
        <v>0.21400825443068705</v>
      </c>
      <c r="G87" s="99">
        <v>0.214</v>
      </c>
      <c r="H87" s="99" t="s">
        <v>75</v>
      </c>
      <c r="I87" s="99" t="s">
        <v>75</v>
      </c>
      <c r="J87" s="99" t="s">
        <v>75</v>
      </c>
      <c r="K87" s="99" t="s">
        <v>75</v>
      </c>
      <c r="L87" s="99" t="s">
        <v>75</v>
      </c>
      <c r="M87" s="99" t="s">
        <v>75</v>
      </c>
      <c r="N87" s="99" t="s">
        <v>75</v>
      </c>
      <c r="O87" s="99" t="s">
        <v>75</v>
      </c>
      <c r="P87" s="99" t="s">
        <v>75</v>
      </c>
    </row>
    <row r="88" spans="3:16" ht="25.5">
      <c r="C88" s="267"/>
      <c r="D88" s="190" t="s">
        <v>126</v>
      </c>
      <c r="E88" s="115" t="s">
        <v>69</v>
      </c>
      <c r="F88" s="110">
        <v>225794</v>
      </c>
      <c r="G88" s="98">
        <v>96213</v>
      </c>
      <c r="H88" s="98">
        <v>30854</v>
      </c>
      <c r="I88" s="98">
        <v>19183</v>
      </c>
      <c r="J88" s="98">
        <v>48425</v>
      </c>
      <c r="K88" s="98">
        <v>5579</v>
      </c>
      <c r="L88" s="98">
        <v>5244</v>
      </c>
      <c r="M88" s="98">
        <v>6200</v>
      </c>
      <c r="N88" s="98">
        <v>7432</v>
      </c>
      <c r="O88" s="98">
        <v>5723</v>
      </c>
      <c r="P88" s="98">
        <v>941</v>
      </c>
    </row>
    <row r="89" spans="3:16">
      <c r="C89" s="267"/>
      <c r="D89" s="190"/>
      <c r="E89" s="115" t="s">
        <v>14</v>
      </c>
      <c r="F89" s="110">
        <v>101741</v>
      </c>
      <c r="G89" s="98">
        <v>32657</v>
      </c>
      <c r="H89" s="98">
        <v>14931</v>
      </c>
      <c r="I89" s="98">
        <v>15145</v>
      </c>
      <c r="J89" s="98">
        <v>21206</v>
      </c>
      <c r="K89" s="98">
        <v>5578</v>
      </c>
      <c r="L89" s="98">
        <v>2235</v>
      </c>
      <c r="M89" s="98">
        <v>3600</v>
      </c>
      <c r="N89" s="98">
        <v>6389</v>
      </c>
      <c r="O89" s="98">
        <v>0</v>
      </c>
      <c r="P89" s="98">
        <v>0</v>
      </c>
    </row>
    <row r="90" spans="3:16">
      <c r="C90" s="267"/>
      <c r="D90" s="190"/>
      <c r="E90" s="115" t="s">
        <v>203</v>
      </c>
      <c r="F90" s="111">
        <v>0.45059213265188625</v>
      </c>
      <c r="G90" s="99">
        <v>0.33939999999999998</v>
      </c>
      <c r="H90" s="99">
        <v>0.4839</v>
      </c>
      <c r="I90" s="99">
        <v>0.78949999999999998</v>
      </c>
      <c r="J90" s="99">
        <v>0.43790000000000001</v>
      </c>
      <c r="K90" s="99">
        <v>0.99980000000000002</v>
      </c>
      <c r="L90" s="99">
        <v>0.42609999999999998</v>
      </c>
      <c r="M90" s="99">
        <v>0.5806</v>
      </c>
      <c r="N90" s="99">
        <v>0.85960000000000003</v>
      </c>
      <c r="O90" s="99">
        <v>0</v>
      </c>
      <c r="P90" s="99">
        <v>0</v>
      </c>
    </row>
    <row r="91" spans="3:16" ht="12.75" customHeight="1">
      <c r="C91" s="267"/>
      <c r="D91" s="189" t="s">
        <v>127</v>
      </c>
      <c r="E91" s="115" t="s">
        <v>69</v>
      </c>
      <c r="F91" s="110">
        <v>341789</v>
      </c>
      <c r="G91" s="98">
        <v>135841</v>
      </c>
      <c r="H91" s="98">
        <v>18050</v>
      </c>
      <c r="I91" s="98">
        <v>18000</v>
      </c>
      <c r="J91" s="98">
        <v>37041</v>
      </c>
      <c r="K91" s="98">
        <v>86738</v>
      </c>
      <c r="L91" s="98">
        <v>0</v>
      </c>
      <c r="M91" s="98">
        <v>30348</v>
      </c>
      <c r="N91" s="98">
        <v>10771</v>
      </c>
      <c r="O91" s="98">
        <v>0</v>
      </c>
      <c r="P91" s="98">
        <v>5000</v>
      </c>
    </row>
    <row r="92" spans="3:16">
      <c r="C92" s="267"/>
      <c r="D92" s="190"/>
      <c r="E92" s="115" t="s">
        <v>14</v>
      </c>
      <c r="F92" s="110">
        <v>171812</v>
      </c>
      <c r="G92" s="98">
        <v>77568</v>
      </c>
      <c r="H92" s="98">
        <v>6530</v>
      </c>
      <c r="I92" s="98">
        <v>7845</v>
      </c>
      <c r="J92" s="98">
        <v>34040</v>
      </c>
      <c r="K92" s="98">
        <v>29713</v>
      </c>
      <c r="L92" s="98">
        <v>0</v>
      </c>
      <c r="M92" s="98">
        <v>16116</v>
      </c>
      <c r="N92" s="98">
        <v>0</v>
      </c>
      <c r="O92" s="98">
        <v>0</v>
      </c>
      <c r="P92" s="98">
        <v>0</v>
      </c>
    </row>
    <row r="93" spans="3:16">
      <c r="C93" s="267"/>
      <c r="D93" s="191"/>
      <c r="E93" s="115" t="s">
        <v>203</v>
      </c>
      <c r="F93" s="111">
        <v>0.50268440470582731</v>
      </c>
      <c r="G93" s="99">
        <v>0.57099999999999995</v>
      </c>
      <c r="H93" s="99">
        <v>0.36180000000000001</v>
      </c>
      <c r="I93" s="99">
        <v>0.43580000000000002</v>
      </c>
      <c r="J93" s="99">
        <v>0.91900000000000004</v>
      </c>
      <c r="K93" s="99">
        <v>0.34260000000000002</v>
      </c>
      <c r="L93" s="99" t="s">
        <v>75</v>
      </c>
      <c r="M93" s="99">
        <v>0.53110000000000002</v>
      </c>
      <c r="N93" s="99">
        <v>0</v>
      </c>
      <c r="O93" s="99" t="s">
        <v>75</v>
      </c>
      <c r="P93" s="99">
        <v>0</v>
      </c>
    </row>
    <row r="94" spans="3:16" ht="25.5">
      <c r="C94" s="267"/>
      <c r="D94" s="189" t="s">
        <v>192</v>
      </c>
      <c r="E94" s="115" t="s">
        <v>69</v>
      </c>
      <c r="F94" s="110">
        <v>500</v>
      </c>
      <c r="G94" s="98">
        <v>0</v>
      </c>
      <c r="H94" s="98">
        <v>0</v>
      </c>
      <c r="I94" s="98">
        <v>500</v>
      </c>
      <c r="J94" s="98">
        <v>0</v>
      </c>
      <c r="K94" s="98">
        <v>0</v>
      </c>
      <c r="L94" s="98">
        <v>0</v>
      </c>
      <c r="M94" s="98">
        <v>0</v>
      </c>
      <c r="N94" s="98">
        <v>0</v>
      </c>
      <c r="O94" s="98">
        <v>0</v>
      </c>
      <c r="P94" s="98">
        <v>0</v>
      </c>
    </row>
    <row r="95" spans="3:16">
      <c r="C95" s="267"/>
      <c r="D95" s="190"/>
      <c r="E95" s="115" t="s">
        <v>14</v>
      </c>
      <c r="F95" s="110">
        <v>0</v>
      </c>
      <c r="G95" s="98"/>
      <c r="H95" s="98"/>
      <c r="I95" s="98"/>
      <c r="J95" s="98"/>
      <c r="K95" s="98"/>
      <c r="L95" s="98"/>
      <c r="M95" s="98"/>
      <c r="N95" s="98"/>
      <c r="O95" s="98"/>
      <c r="P95" s="98"/>
    </row>
    <row r="96" spans="3:16">
      <c r="C96" s="267"/>
      <c r="D96" s="191"/>
      <c r="E96" s="115" t="s">
        <v>203</v>
      </c>
      <c r="F96" s="111">
        <v>0</v>
      </c>
      <c r="G96" s="99"/>
      <c r="H96" s="99"/>
      <c r="I96" s="99"/>
      <c r="J96" s="99"/>
      <c r="K96" s="99"/>
      <c r="L96" s="99"/>
      <c r="M96" s="99"/>
      <c r="N96" s="99"/>
      <c r="O96" s="99"/>
      <c r="P96" s="99"/>
    </row>
    <row r="97" spans="3:16" ht="12.75" customHeight="1">
      <c r="C97" s="267"/>
      <c r="D97" s="189" t="s">
        <v>214</v>
      </c>
      <c r="E97" s="115" t="s">
        <v>69</v>
      </c>
      <c r="F97" s="110">
        <v>7500</v>
      </c>
      <c r="G97" s="98">
        <v>0</v>
      </c>
      <c r="H97" s="98">
        <v>7500</v>
      </c>
      <c r="I97" s="98">
        <v>0</v>
      </c>
      <c r="J97" s="98">
        <v>0</v>
      </c>
      <c r="K97" s="98">
        <v>0</v>
      </c>
      <c r="L97" s="98">
        <v>0</v>
      </c>
      <c r="M97" s="98">
        <v>0</v>
      </c>
      <c r="N97" s="98">
        <v>0</v>
      </c>
      <c r="O97" s="98">
        <v>0</v>
      </c>
      <c r="P97" s="98">
        <v>0</v>
      </c>
    </row>
    <row r="98" spans="3:16">
      <c r="C98" s="267"/>
      <c r="D98" s="190"/>
      <c r="E98" s="115" t="s">
        <v>14</v>
      </c>
      <c r="F98" s="110">
        <v>0</v>
      </c>
      <c r="G98" s="98"/>
      <c r="H98" s="98"/>
      <c r="I98" s="98"/>
      <c r="J98" s="98"/>
      <c r="K98" s="98"/>
      <c r="L98" s="98"/>
      <c r="M98" s="98"/>
      <c r="N98" s="98"/>
      <c r="O98" s="98"/>
      <c r="P98" s="98"/>
    </row>
    <row r="99" spans="3:16">
      <c r="C99" s="267"/>
      <c r="D99" s="191"/>
      <c r="E99" s="115" t="s">
        <v>203</v>
      </c>
      <c r="F99" s="111">
        <v>0</v>
      </c>
      <c r="G99" s="99"/>
      <c r="H99" s="99"/>
      <c r="I99" s="99"/>
      <c r="J99" s="99"/>
      <c r="K99" s="99"/>
      <c r="L99" s="99"/>
      <c r="M99" s="99"/>
      <c r="N99" s="99"/>
      <c r="O99" s="99"/>
      <c r="P99" s="99"/>
    </row>
    <row r="100" spans="3:16">
      <c r="C100" s="267"/>
      <c r="D100" s="189" t="s">
        <v>193</v>
      </c>
      <c r="E100" s="115" t="s">
        <v>69</v>
      </c>
      <c r="F100" s="110">
        <v>20000</v>
      </c>
      <c r="G100" s="98">
        <v>0</v>
      </c>
      <c r="H100" s="98">
        <v>0</v>
      </c>
      <c r="I100" s="98">
        <v>20000</v>
      </c>
      <c r="J100" s="98">
        <v>0</v>
      </c>
      <c r="K100" s="98">
        <v>0</v>
      </c>
      <c r="L100" s="98">
        <v>0</v>
      </c>
      <c r="M100" s="98">
        <v>0</v>
      </c>
      <c r="N100" s="98">
        <v>0</v>
      </c>
      <c r="O100" s="98">
        <v>0</v>
      </c>
      <c r="P100" s="98">
        <v>0</v>
      </c>
    </row>
    <row r="101" spans="3:16">
      <c r="C101" s="267"/>
      <c r="D101" s="190"/>
      <c r="E101" s="115" t="s">
        <v>14</v>
      </c>
      <c r="F101" s="110">
        <v>19788</v>
      </c>
      <c r="G101" s="98">
        <v>0</v>
      </c>
      <c r="H101" s="98">
        <v>0</v>
      </c>
      <c r="I101" s="98">
        <v>19788</v>
      </c>
      <c r="J101" s="98">
        <v>0</v>
      </c>
      <c r="K101" s="98">
        <v>0</v>
      </c>
      <c r="L101" s="98">
        <v>0</v>
      </c>
      <c r="M101" s="98">
        <v>0</v>
      </c>
      <c r="N101" s="98">
        <v>0</v>
      </c>
      <c r="O101" s="98">
        <v>0</v>
      </c>
      <c r="P101" s="98">
        <v>0</v>
      </c>
    </row>
    <row r="102" spans="3:16">
      <c r="C102" s="267"/>
      <c r="D102" s="191"/>
      <c r="E102" s="115" t="s">
        <v>203</v>
      </c>
      <c r="F102" s="111">
        <v>0.98939999999999995</v>
      </c>
      <c r="G102" s="99" t="s">
        <v>75</v>
      </c>
      <c r="H102" s="99" t="s">
        <v>75</v>
      </c>
      <c r="I102" s="99">
        <v>0.98939999999999995</v>
      </c>
      <c r="J102" s="99" t="s">
        <v>75</v>
      </c>
      <c r="K102" s="99" t="s">
        <v>75</v>
      </c>
      <c r="L102" s="99" t="s">
        <v>75</v>
      </c>
      <c r="M102" s="99" t="s">
        <v>75</v>
      </c>
      <c r="N102" s="99" t="s">
        <v>75</v>
      </c>
      <c r="O102" s="99" t="s">
        <v>75</v>
      </c>
      <c r="P102" s="99" t="s">
        <v>75</v>
      </c>
    </row>
    <row r="103" spans="3:16">
      <c r="C103" s="267"/>
      <c r="D103" s="189" t="s">
        <v>128</v>
      </c>
      <c r="E103" s="115" t="s">
        <v>69</v>
      </c>
      <c r="F103" s="110">
        <v>23315</v>
      </c>
      <c r="G103" s="98">
        <v>10615</v>
      </c>
      <c r="H103" s="98">
        <v>0</v>
      </c>
      <c r="I103" s="98">
        <v>6000</v>
      </c>
      <c r="J103" s="98">
        <v>0</v>
      </c>
      <c r="K103" s="98">
        <v>0</v>
      </c>
      <c r="L103" s="98">
        <v>0</v>
      </c>
      <c r="M103" s="98">
        <v>3700</v>
      </c>
      <c r="N103" s="98">
        <v>3000</v>
      </c>
      <c r="O103" s="98">
        <v>0</v>
      </c>
      <c r="P103" s="98">
        <v>0</v>
      </c>
    </row>
    <row r="104" spans="3:16">
      <c r="C104" s="267"/>
      <c r="D104" s="190"/>
      <c r="E104" s="115" t="s">
        <v>14</v>
      </c>
      <c r="F104" s="110">
        <v>13221</v>
      </c>
      <c r="G104" s="98">
        <v>9830</v>
      </c>
      <c r="H104" s="98">
        <v>0</v>
      </c>
      <c r="I104" s="98">
        <v>320</v>
      </c>
      <c r="J104" s="98">
        <v>0</v>
      </c>
      <c r="K104" s="98">
        <v>0</v>
      </c>
      <c r="L104" s="98">
        <v>0</v>
      </c>
      <c r="M104" s="98">
        <v>72</v>
      </c>
      <c r="N104" s="98">
        <v>2999</v>
      </c>
      <c r="O104" s="98">
        <v>0</v>
      </c>
      <c r="P104" s="98">
        <v>0</v>
      </c>
    </row>
    <row r="105" spans="3:16">
      <c r="C105" s="267"/>
      <c r="D105" s="191"/>
      <c r="E105" s="115" t="s">
        <v>203</v>
      </c>
      <c r="F105" s="111">
        <v>0.56705983272571303</v>
      </c>
      <c r="G105" s="99">
        <v>0.92600000000000005</v>
      </c>
      <c r="H105" s="99" t="s">
        <v>75</v>
      </c>
      <c r="I105" s="99">
        <v>5.33E-2</v>
      </c>
      <c r="J105" s="99" t="s">
        <v>75</v>
      </c>
      <c r="K105" s="99" t="s">
        <v>75</v>
      </c>
      <c r="L105" s="99" t="s">
        <v>75</v>
      </c>
      <c r="M105" s="99">
        <v>1.95E-2</v>
      </c>
      <c r="N105" s="99">
        <v>0.99960000000000004</v>
      </c>
      <c r="O105" s="99" t="s">
        <v>75</v>
      </c>
      <c r="P105" s="99" t="s">
        <v>75</v>
      </c>
    </row>
    <row r="106" spans="3:16">
      <c r="C106" s="267"/>
      <c r="D106" s="189" t="s">
        <v>129</v>
      </c>
      <c r="E106" s="115" t="s">
        <v>69</v>
      </c>
      <c r="F106" s="110">
        <v>3842630</v>
      </c>
      <c r="G106" s="98">
        <v>746234</v>
      </c>
      <c r="H106" s="98">
        <v>807159</v>
      </c>
      <c r="I106" s="98">
        <v>245828</v>
      </c>
      <c r="J106" s="98">
        <v>434932</v>
      </c>
      <c r="K106" s="98">
        <v>757850</v>
      </c>
      <c r="L106" s="98">
        <v>498844</v>
      </c>
      <c r="M106" s="98">
        <v>112374</v>
      </c>
      <c r="N106" s="98">
        <v>216558</v>
      </c>
      <c r="O106" s="98">
        <v>15237</v>
      </c>
      <c r="P106" s="98">
        <v>7614</v>
      </c>
    </row>
    <row r="107" spans="3:16">
      <c r="C107" s="267"/>
      <c r="D107" s="190"/>
      <c r="E107" s="115" t="s">
        <v>14</v>
      </c>
      <c r="F107" s="110">
        <v>1358202</v>
      </c>
      <c r="G107" s="98">
        <v>357041</v>
      </c>
      <c r="H107" s="98">
        <v>157230</v>
      </c>
      <c r="I107" s="98">
        <v>27828</v>
      </c>
      <c r="J107" s="98">
        <v>53029</v>
      </c>
      <c r="K107" s="98">
        <v>369569</v>
      </c>
      <c r="L107" s="98">
        <v>286797</v>
      </c>
      <c r="M107" s="98">
        <v>39898</v>
      </c>
      <c r="N107" s="98">
        <v>66810</v>
      </c>
      <c r="O107" s="98">
        <v>0</v>
      </c>
      <c r="P107" s="98">
        <v>0</v>
      </c>
    </row>
    <row r="108" spans="3:16">
      <c r="C108" s="267"/>
      <c r="D108" s="191"/>
      <c r="E108" s="115" t="s">
        <v>203</v>
      </c>
      <c r="F108" s="111">
        <v>0.35345635671402137</v>
      </c>
      <c r="G108" s="99">
        <v>0.47849999999999998</v>
      </c>
      <c r="H108" s="99">
        <v>0.1948</v>
      </c>
      <c r="I108" s="99">
        <v>0.1132</v>
      </c>
      <c r="J108" s="99">
        <v>0.12189999999999999</v>
      </c>
      <c r="K108" s="99">
        <v>0.48770000000000002</v>
      </c>
      <c r="L108" s="99">
        <v>0.57489999999999997</v>
      </c>
      <c r="M108" s="99">
        <v>0.35499999999999998</v>
      </c>
      <c r="N108" s="99">
        <v>0.3085</v>
      </c>
      <c r="O108" s="99">
        <v>0</v>
      </c>
      <c r="P108" s="99">
        <v>0</v>
      </c>
    </row>
    <row r="109" spans="3:16">
      <c r="C109" s="267"/>
      <c r="D109" s="189" t="s">
        <v>130</v>
      </c>
      <c r="E109" s="115" t="s">
        <v>69</v>
      </c>
      <c r="F109" s="110">
        <v>142450</v>
      </c>
      <c r="G109" s="98">
        <v>74700</v>
      </c>
      <c r="H109" s="98">
        <v>29250</v>
      </c>
      <c r="I109" s="98">
        <v>10000</v>
      </c>
      <c r="J109" s="98">
        <v>0</v>
      </c>
      <c r="K109" s="98">
        <v>0</v>
      </c>
      <c r="L109" s="98">
        <v>23500</v>
      </c>
      <c r="M109" s="98">
        <v>2000</v>
      </c>
      <c r="N109" s="98">
        <v>3000</v>
      </c>
      <c r="O109" s="98">
        <v>0</v>
      </c>
      <c r="P109" s="98">
        <v>0</v>
      </c>
    </row>
    <row r="110" spans="3:16">
      <c r="C110" s="267"/>
      <c r="D110" s="190"/>
      <c r="E110" s="115" t="s">
        <v>14</v>
      </c>
      <c r="F110" s="110">
        <v>100674</v>
      </c>
      <c r="G110" s="98">
        <v>74100</v>
      </c>
      <c r="H110" s="98">
        <v>0</v>
      </c>
      <c r="I110" s="98">
        <v>6466</v>
      </c>
      <c r="J110" s="98">
        <v>0</v>
      </c>
      <c r="K110" s="98">
        <v>0</v>
      </c>
      <c r="L110" s="98">
        <v>17308</v>
      </c>
      <c r="M110" s="98">
        <v>0</v>
      </c>
      <c r="N110" s="98">
        <v>2800</v>
      </c>
      <c r="O110" s="98">
        <v>0</v>
      </c>
      <c r="P110" s="98">
        <v>0</v>
      </c>
    </row>
    <row r="111" spans="3:16">
      <c r="C111" s="267"/>
      <c r="D111" s="191"/>
      <c r="E111" s="115" t="s">
        <v>203</v>
      </c>
      <c r="F111" s="111">
        <v>0.70673218673218674</v>
      </c>
      <c r="G111" s="99">
        <v>0.99199999999999999</v>
      </c>
      <c r="H111" s="99">
        <v>0</v>
      </c>
      <c r="I111" s="99">
        <v>0.64659999999999995</v>
      </c>
      <c r="J111" s="99" t="s">
        <v>75</v>
      </c>
      <c r="K111" s="99" t="s">
        <v>75</v>
      </c>
      <c r="L111" s="99">
        <v>0.73650000000000004</v>
      </c>
      <c r="M111" s="99">
        <v>0</v>
      </c>
      <c r="N111" s="99">
        <v>0.93330000000000002</v>
      </c>
      <c r="O111" s="99" t="s">
        <v>75</v>
      </c>
      <c r="P111" s="99" t="s">
        <v>75</v>
      </c>
    </row>
    <row r="112" spans="3:16" ht="12.75" customHeight="1">
      <c r="C112" s="267"/>
      <c r="D112" s="189" t="s">
        <v>131</v>
      </c>
      <c r="E112" s="115" t="s">
        <v>69</v>
      </c>
      <c r="F112" s="110">
        <v>4634258</v>
      </c>
      <c r="G112" s="98">
        <v>1494233</v>
      </c>
      <c r="H112" s="98">
        <v>410839</v>
      </c>
      <c r="I112" s="98">
        <v>142269</v>
      </c>
      <c r="J112" s="98">
        <v>36639</v>
      </c>
      <c r="K112" s="98">
        <v>1504842</v>
      </c>
      <c r="L112" s="98">
        <v>653572</v>
      </c>
      <c r="M112" s="98">
        <v>151145</v>
      </c>
      <c r="N112" s="98">
        <v>240719</v>
      </c>
      <c r="O112" s="98">
        <v>0</v>
      </c>
      <c r="P112" s="98">
        <v>0</v>
      </c>
    </row>
    <row r="113" spans="3:16">
      <c r="C113" s="267"/>
      <c r="D113" s="190"/>
      <c r="E113" s="115" t="s">
        <v>14</v>
      </c>
      <c r="F113" s="110">
        <v>3069822</v>
      </c>
      <c r="G113" s="98">
        <v>712546</v>
      </c>
      <c r="H113" s="98">
        <v>255579</v>
      </c>
      <c r="I113" s="98">
        <v>78681</v>
      </c>
      <c r="J113" s="98">
        <v>20461</v>
      </c>
      <c r="K113" s="98">
        <v>1152292</v>
      </c>
      <c r="L113" s="98">
        <v>543214</v>
      </c>
      <c r="M113" s="98">
        <v>110471</v>
      </c>
      <c r="N113" s="98">
        <v>196578</v>
      </c>
      <c r="O113" s="98">
        <v>0</v>
      </c>
      <c r="P113" s="98">
        <v>0</v>
      </c>
    </row>
    <row r="114" spans="3:16">
      <c r="C114" s="267"/>
      <c r="D114" s="191"/>
      <c r="E114" s="115" t="s">
        <v>203</v>
      </c>
      <c r="F114" s="111">
        <v>0.66241931286518796</v>
      </c>
      <c r="G114" s="99">
        <v>0.47689999999999999</v>
      </c>
      <c r="H114" s="99">
        <v>0.62209999999999999</v>
      </c>
      <c r="I114" s="99">
        <v>0.55300000000000005</v>
      </c>
      <c r="J114" s="99">
        <v>0.55840000000000001</v>
      </c>
      <c r="K114" s="99">
        <v>0.76570000000000005</v>
      </c>
      <c r="L114" s="99">
        <v>0.83109999999999995</v>
      </c>
      <c r="M114" s="99">
        <v>0.73089999999999999</v>
      </c>
      <c r="N114" s="99">
        <v>0.81659999999999999</v>
      </c>
      <c r="O114" s="99" t="s">
        <v>75</v>
      </c>
      <c r="P114" s="99" t="s">
        <v>75</v>
      </c>
    </row>
    <row r="115" spans="3:16" ht="12.75" customHeight="1">
      <c r="C115" s="267"/>
      <c r="D115" s="189" t="s">
        <v>175</v>
      </c>
      <c r="E115" s="115" t="s">
        <v>69</v>
      </c>
      <c r="F115" s="110">
        <v>3500</v>
      </c>
      <c r="G115" s="98">
        <v>0</v>
      </c>
      <c r="H115" s="98">
        <v>1731</v>
      </c>
      <c r="I115" s="98">
        <v>0</v>
      </c>
      <c r="J115" s="98">
        <v>0</v>
      </c>
      <c r="K115" s="98">
        <v>0</v>
      </c>
      <c r="L115" s="98">
        <v>0</v>
      </c>
      <c r="M115" s="98">
        <v>0</v>
      </c>
      <c r="N115" s="98">
        <v>0</v>
      </c>
      <c r="O115" s="98">
        <v>1101</v>
      </c>
      <c r="P115" s="98">
        <v>668</v>
      </c>
    </row>
    <row r="116" spans="3:16">
      <c r="C116" s="267"/>
      <c r="D116" s="190"/>
      <c r="E116" s="115" t="s">
        <v>14</v>
      </c>
      <c r="F116" s="110">
        <v>200</v>
      </c>
      <c r="G116" s="98">
        <v>0</v>
      </c>
      <c r="H116" s="98">
        <v>200</v>
      </c>
      <c r="I116" s="98">
        <v>0</v>
      </c>
      <c r="J116" s="98">
        <v>0</v>
      </c>
      <c r="K116" s="98">
        <v>0</v>
      </c>
      <c r="L116" s="98">
        <v>0</v>
      </c>
      <c r="M116" s="98">
        <v>0</v>
      </c>
      <c r="N116" s="98">
        <v>0</v>
      </c>
      <c r="O116" s="98">
        <v>0</v>
      </c>
      <c r="P116" s="98">
        <v>0</v>
      </c>
    </row>
    <row r="117" spans="3:16">
      <c r="C117" s="267"/>
      <c r="D117" s="191"/>
      <c r="E117" s="115" t="s">
        <v>203</v>
      </c>
      <c r="F117" s="111">
        <v>5.7142857142857141E-2</v>
      </c>
      <c r="G117" s="99" t="s">
        <v>75</v>
      </c>
      <c r="H117" s="99">
        <v>0.1153</v>
      </c>
      <c r="I117" s="99" t="s">
        <v>75</v>
      </c>
      <c r="J117" s="99" t="s">
        <v>75</v>
      </c>
      <c r="K117" s="99" t="s">
        <v>75</v>
      </c>
      <c r="L117" s="99" t="s">
        <v>75</v>
      </c>
      <c r="M117" s="99" t="s">
        <v>75</v>
      </c>
      <c r="N117" s="99" t="s">
        <v>75</v>
      </c>
      <c r="O117" s="99">
        <v>0</v>
      </c>
      <c r="P117" s="99">
        <v>0</v>
      </c>
    </row>
    <row r="118" spans="3:16" ht="12.75" customHeight="1">
      <c r="C118" s="267"/>
      <c r="D118" s="189" t="s">
        <v>132</v>
      </c>
      <c r="E118" s="115" t="s">
        <v>69</v>
      </c>
      <c r="F118" s="110">
        <v>18304</v>
      </c>
      <c r="G118" s="98">
        <v>5004</v>
      </c>
      <c r="H118" s="98">
        <v>2300</v>
      </c>
      <c r="I118" s="98">
        <v>4000</v>
      </c>
      <c r="J118" s="98">
        <v>0</v>
      </c>
      <c r="K118" s="98">
        <v>0</v>
      </c>
      <c r="L118" s="98">
        <v>0</v>
      </c>
      <c r="M118" s="98">
        <v>0</v>
      </c>
      <c r="N118" s="98">
        <v>7000</v>
      </c>
      <c r="O118" s="98">
        <v>0</v>
      </c>
      <c r="P118" s="98">
        <v>0</v>
      </c>
    </row>
    <row r="119" spans="3:16">
      <c r="C119" s="267"/>
      <c r="D119" s="190"/>
      <c r="E119" s="115" t="s">
        <v>14</v>
      </c>
      <c r="F119" s="110">
        <v>2615</v>
      </c>
      <c r="G119" s="98">
        <v>0</v>
      </c>
      <c r="H119" s="98">
        <v>2279</v>
      </c>
      <c r="I119" s="98">
        <v>336</v>
      </c>
      <c r="J119" s="98">
        <v>0</v>
      </c>
      <c r="K119" s="98">
        <v>0</v>
      </c>
      <c r="L119" s="98">
        <v>0</v>
      </c>
      <c r="M119" s="98">
        <v>0</v>
      </c>
      <c r="N119" s="98">
        <v>0</v>
      </c>
      <c r="O119" s="98">
        <v>0</v>
      </c>
      <c r="P119" s="98">
        <v>0</v>
      </c>
    </row>
    <row r="120" spans="3:16">
      <c r="C120" s="267"/>
      <c r="D120" s="191"/>
      <c r="E120" s="115" t="s">
        <v>203</v>
      </c>
      <c r="F120" s="111">
        <v>0.14286494755244755</v>
      </c>
      <c r="G120" s="99">
        <v>0</v>
      </c>
      <c r="H120" s="99">
        <v>0.9909</v>
      </c>
      <c r="I120" s="99">
        <v>8.4000000000000005E-2</v>
      </c>
      <c r="J120" s="99" t="s">
        <v>75</v>
      </c>
      <c r="K120" s="99" t="s">
        <v>75</v>
      </c>
      <c r="L120" s="99" t="s">
        <v>75</v>
      </c>
      <c r="M120" s="99" t="s">
        <v>75</v>
      </c>
      <c r="N120" s="99">
        <v>0</v>
      </c>
      <c r="O120" s="99" t="s">
        <v>75</v>
      </c>
      <c r="P120" s="99" t="s">
        <v>75</v>
      </c>
    </row>
    <row r="121" spans="3:16" ht="12.75" customHeight="1">
      <c r="C121" s="267"/>
      <c r="D121" s="189" t="s">
        <v>179</v>
      </c>
      <c r="E121" s="115" t="s">
        <v>69</v>
      </c>
      <c r="F121" s="110">
        <v>1200</v>
      </c>
      <c r="G121" s="98">
        <v>0</v>
      </c>
      <c r="H121" s="98">
        <v>200</v>
      </c>
      <c r="I121" s="98">
        <v>0</v>
      </c>
      <c r="J121" s="98">
        <v>0</v>
      </c>
      <c r="K121" s="98">
        <v>0</v>
      </c>
      <c r="L121" s="98">
        <v>0</v>
      </c>
      <c r="M121" s="98">
        <v>500</v>
      </c>
      <c r="N121" s="98">
        <v>0</v>
      </c>
      <c r="O121" s="98">
        <v>318</v>
      </c>
      <c r="P121" s="98">
        <v>182</v>
      </c>
    </row>
    <row r="122" spans="3:16">
      <c r="C122" s="267"/>
      <c r="D122" s="190"/>
      <c r="E122" s="115" t="s">
        <v>14</v>
      </c>
      <c r="F122" s="110">
        <v>462</v>
      </c>
      <c r="G122" s="98">
        <v>0</v>
      </c>
      <c r="H122" s="98">
        <v>88</v>
      </c>
      <c r="I122" s="98">
        <v>0</v>
      </c>
      <c r="J122" s="98">
        <v>0</v>
      </c>
      <c r="K122" s="98">
        <v>0</v>
      </c>
      <c r="L122" s="98">
        <v>0</v>
      </c>
      <c r="M122" s="98">
        <v>374</v>
      </c>
      <c r="N122" s="98">
        <v>0</v>
      </c>
      <c r="O122" s="98">
        <v>0</v>
      </c>
      <c r="P122" s="98">
        <v>0</v>
      </c>
    </row>
    <row r="123" spans="3:16">
      <c r="C123" s="267"/>
      <c r="D123" s="191"/>
      <c r="E123" s="115" t="s">
        <v>203</v>
      </c>
      <c r="F123" s="111">
        <v>0.38500000000000001</v>
      </c>
      <c r="G123" s="99" t="s">
        <v>75</v>
      </c>
      <c r="H123" s="99">
        <v>0.44</v>
      </c>
      <c r="I123" s="99" t="s">
        <v>75</v>
      </c>
      <c r="J123" s="99" t="s">
        <v>75</v>
      </c>
      <c r="K123" s="99" t="s">
        <v>75</v>
      </c>
      <c r="L123" s="99" t="s">
        <v>75</v>
      </c>
      <c r="M123" s="99">
        <v>0.74870000000000003</v>
      </c>
      <c r="N123" s="99" t="s">
        <v>75</v>
      </c>
      <c r="O123" s="99">
        <v>0</v>
      </c>
      <c r="P123" s="99">
        <v>0</v>
      </c>
    </row>
    <row r="124" spans="3:16" ht="25.5">
      <c r="C124" s="267"/>
      <c r="D124" s="189" t="s">
        <v>133</v>
      </c>
      <c r="E124" s="115" t="s">
        <v>69</v>
      </c>
      <c r="F124" s="110">
        <v>465036</v>
      </c>
      <c r="G124" s="98">
        <v>213555</v>
      </c>
      <c r="H124" s="98">
        <v>77370</v>
      </c>
      <c r="I124" s="98">
        <v>20849</v>
      </c>
      <c r="J124" s="98">
        <v>104317</v>
      </c>
      <c r="K124" s="98">
        <v>12601</v>
      </c>
      <c r="L124" s="98">
        <v>9000</v>
      </c>
      <c r="M124" s="98">
        <v>4900</v>
      </c>
      <c r="N124" s="98">
        <v>15267</v>
      </c>
      <c r="O124" s="98">
        <v>3859</v>
      </c>
      <c r="P124" s="98">
        <v>3318</v>
      </c>
    </row>
    <row r="125" spans="3:16">
      <c r="C125" s="267"/>
      <c r="D125" s="190"/>
      <c r="E125" s="115" t="s">
        <v>14</v>
      </c>
      <c r="F125" s="110">
        <v>204193</v>
      </c>
      <c r="G125" s="98">
        <v>60347</v>
      </c>
      <c r="H125" s="98">
        <v>67460</v>
      </c>
      <c r="I125" s="98">
        <v>2900</v>
      </c>
      <c r="J125" s="98">
        <v>52571</v>
      </c>
      <c r="K125" s="98">
        <v>6303</v>
      </c>
      <c r="L125" s="98">
        <v>2000</v>
      </c>
      <c r="M125" s="98">
        <v>2628</v>
      </c>
      <c r="N125" s="98">
        <v>9984</v>
      </c>
      <c r="O125" s="98">
        <v>0</v>
      </c>
      <c r="P125" s="98">
        <v>0</v>
      </c>
    </row>
    <row r="126" spans="3:16">
      <c r="C126" s="267"/>
      <c r="D126" s="191"/>
      <c r="E126" s="115" t="s">
        <v>203</v>
      </c>
      <c r="F126" s="111">
        <v>0.43909073706121676</v>
      </c>
      <c r="G126" s="99">
        <v>0.28260000000000002</v>
      </c>
      <c r="H126" s="99">
        <v>0.87190000000000001</v>
      </c>
      <c r="I126" s="99">
        <v>0.1391</v>
      </c>
      <c r="J126" s="99">
        <v>0.504</v>
      </c>
      <c r="K126" s="99">
        <v>0.50019999999999998</v>
      </c>
      <c r="L126" s="99">
        <v>0.22220000000000001</v>
      </c>
      <c r="M126" s="99">
        <v>0.53620000000000001</v>
      </c>
      <c r="N126" s="99">
        <v>0.65390000000000004</v>
      </c>
      <c r="O126" s="99">
        <v>0</v>
      </c>
      <c r="P126" s="99">
        <v>0</v>
      </c>
    </row>
    <row r="127" spans="3:16" ht="12.75" customHeight="1">
      <c r="C127" s="267"/>
      <c r="D127" s="189" t="s">
        <v>213</v>
      </c>
      <c r="E127" s="115" t="s">
        <v>69</v>
      </c>
      <c r="F127" s="110">
        <v>5000</v>
      </c>
      <c r="G127" s="98">
        <v>0</v>
      </c>
      <c r="H127" s="98">
        <v>0</v>
      </c>
      <c r="I127" s="98">
        <v>0</v>
      </c>
      <c r="J127" s="98">
        <v>0</v>
      </c>
      <c r="K127" s="98">
        <v>0</v>
      </c>
      <c r="L127" s="98">
        <v>0</v>
      </c>
      <c r="M127" s="98">
        <v>0</v>
      </c>
      <c r="N127" s="98">
        <v>0</v>
      </c>
      <c r="O127" s="98">
        <v>0</v>
      </c>
      <c r="P127" s="98">
        <v>5000</v>
      </c>
    </row>
    <row r="128" spans="3:16">
      <c r="C128" s="267"/>
      <c r="D128" s="190"/>
      <c r="E128" s="115" t="s">
        <v>14</v>
      </c>
      <c r="F128" s="110">
        <v>0</v>
      </c>
      <c r="G128" s="98"/>
      <c r="H128" s="98"/>
      <c r="I128" s="98"/>
      <c r="J128" s="98"/>
      <c r="K128" s="98"/>
      <c r="L128" s="98"/>
      <c r="M128" s="98"/>
      <c r="N128" s="98"/>
      <c r="O128" s="98"/>
      <c r="P128" s="98"/>
    </row>
    <row r="129" spans="3:16">
      <c r="C129" s="267"/>
      <c r="D129" s="191"/>
      <c r="E129" s="115" t="s">
        <v>203</v>
      </c>
      <c r="F129" s="111">
        <v>0</v>
      </c>
      <c r="G129" s="99"/>
      <c r="H129" s="99"/>
      <c r="I129" s="99"/>
      <c r="J129" s="99"/>
      <c r="K129" s="99"/>
      <c r="L129" s="99"/>
      <c r="M129" s="99"/>
      <c r="N129" s="99"/>
      <c r="O129" s="99"/>
      <c r="P129" s="99"/>
    </row>
    <row r="130" spans="3:16" ht="12.75" customHeight="1">
      <c r="C130" s="267"/>
      <c r="D130" s="189" t="s">
        <v>134</v>
      </c>
      <c r="E130" s="115" t="s">
        <v>69</v>
      </c>
      <c r="F130" s="110">
        <v>101000</v>
      </c>
      <c r="G130" s="98">
        <v>16550</v>
      </c>
      <c r="H130" s="98">
        <v>5916</v>
      </c>
      <c r="I130" s="98">
        <v>4736</v>
      </c>
      <c r="J130" s="98">
        <v>14263</v>
      </c>
      <c r="K130" s="98">
        <v>0</v>
      </c>
      <c r="L130" s="98">
        <v>0</v>
      </c>
      <c r="M130" s="98">
        <v>3100</v>
      </c>
      <c r="N130" s="98">
        <v>51814</v>
      </c>
      <c r="O130" s="98">
        <v>4070</v>
      </c>
      <c r="P130" s="98">
        <v>551</v>
      </c>
    </row>
    <row r="131" spans="3:16">
      <c r="C131" s="267"/>
      <c r="D131" s="190"/>
      <c r="E131" s="115" t="s">
        <v>14</v>
      </c>
      <c r="F131" s="110">
        <v>53464</v>
      </c>
      <c r="G131" s="98">
        <v>10279</v>
      </c>
      <c r="H131" s="98">
        <v>2698</v>
      </c>
      <c r="I131" s="98">
        <v>1633</v>
      </c>
      <c r="J131" s="98">
        <v>5501</v>
      </c>
      <c r="K131" s="98">
        <v>0</v>
      </c>
      <c r="L131" s="98">
        <v>0</v>
      </c>
      <c r="M131" s="98">
        <v>510</v>
      </c>
      <c r="N131" s="98">
        <v>32843</v>
      </c>
      <c r="O131" s="98">
        <v>0</v>
      </c>
      <c r="P131" s="98">
        <v>0</v>
      </c>
    </row>
    <row r="132" spans="3:16">
      <c r="C132" s="267"/>
      <c r="D132" s="191"/>
      <c r="E132" s="115" t="s">
        <v>203</v>
      </c>
      <c r="F132" s="111">
        <v>0.52934653465346537</v>
      </c>
      <c r="G132" s="99">
        <v>0.62109999999999999</v>
      </c>
      <c r="H132" s="99">
        <v>0.45610000000000001</v>
      </c>
      <c r="I132" s="99">
        <v>0.3448</v>
      </c>
      <c r="J132" s="99">
        <v>0.38569999999999999</v>
      </c>
      <c r="K132" s="99" t="s">
        <v>75</v>
      </c>
      <c r="L132" s="99" t="s">
        <v>75</v>
      </c>
      <c r="M132" s="99">
        <v>0.16450000000000001</v>
      </c>
      <c r="N132" s="99">
        <v>0.63390000000000002</v>
      </c>
      <c r="O132" s="99">
        <v>0</v>
      </c>
      <c r="P132" s="99">
        <v>0</v>
      </c>
    </row>
    <row r="133" spans="3:16" ht="25.5">
      <c r="C133" s="267"/>
      <c r="D133" s="189" t="s">
        <v>135</v>
      </c>
      <c r="E133" s="115" t="s">
        <v>69</v>
      </c>
      <c r="F133" s="110">
        <v>970376</v>
      </c>
      <c r="G133" s="98">
        <v>165892</v>
      </c>
      <c r="H133" s="98">
        <v>31400</v>
      </c>
      <c r="I133" s="98">
        <v>51571</v>
      </c>
      <c r="J133" s="98">
        <v>183924</v>
      </c>
      <c r="K133" s="98">
        <v>0</v>
      </c>
      <c r="L133" s="98">
        <v>230120</v>
      </c>
      <c r="M133" s="98">
        <v>9000</v>
      </c>
      <c r="N133" s="98">
        <v>289469</v>
      </c>
      <c r="O133" s="98">
        <v>8143</v>
      </c>
      <c r="P133" s="98">
        <v>857</v>
      </c>
    </row>
    <row r="134" spans="3:16">
      <c r="C134" s="267"/>
      <c r="D134" s="190"/>
      <c r="E134" s="115" t="s">
        <v>14</v>
      </c>
      <c r="F134" s="110">
        <v>699775</v>
      </c>
      <c r="G134" s="98">
        <v>97937</v>
      </c>
      <c r="H134" s="98">
        <v>21980</v>
      </c>
      <c r="I134" s="98">
        <v>37505</v>
      </c>
      <c r="J134" s="98">
        <v>98272</v>
      </c>
      <c r="K134" s="98">
        <v>0</v>
      </c>
      <c r="L134" s="98">
        <v>230120</v>
      </c>
      <c r="M134" s="98">
        <v>3850</v>
      </c>
      <c r="N134" s="98">
        <v>210111</v>
      </c>
      <c r="O134" s="98">
        <v>0</v>
      </c>
      <c r="P134" s="98">
        <v>0</v>
      </c>
    </row>
    <row r="135" spans="3:16">
      <c r="C135" s="267"/>
      <c r="D135" s="191"/>
      <c r="E135" s="115" t="s">
        <v>203</v>
      </c>
      <c r="F135" s="111">
        <v>0.72113799187119221</v>
      </c>
      <c r="G135" s="99">
        <v>0.59040000000000004</v>
      </c>
      <c r="H135" s="99">
        <v>0.7</v>
      </c>
      <c r="I135" s="99">
        <v>0.72719999999999996</v>
      </c>
      <c r="J135" s="99">
        <v>0.5343</v>
      </c>
      <c r="K135" s="99" t="s">
        <v>75</v>
      </c>
      <c r="L135" s="99">
        <v>1</v>
      </c>
      <c r="M135" s="99">
        <v>0.42780000000000001</v>
      </c>
      <c r="N135" s="99">
        <v>0.7258</v>
      </c>
      <c r="O135" s="99">
        <v>0</v>
      </c>
      <c r="P135" s="99">
        <v>0</v>
      </c>
    </row>
    <row r="136" spans="3:16" ht="25.5">
      <c r="C136" s="267"/>
      <c r="D136" s="189" t="s">
        <v>136</v>
      </c>
      <c r="E136" s="115" t="s">
        <v>69</v>
      </c>
      <c r="F136" s="110">
        <v>35644</v>
      </c>
      <c r="G136" s="98">
        <v>20000</v>
      </c>
      <c r="H136" s="98">
        <v>1000</v>
      </c>
      <c r="I136" s="98">
        <v>14644</v>
      </c>
      <c r="J136" s="98">
        <v>0</v>
      </c>
      <c r="K136" s="98">
        <v>0</v>
      </c>
      <c r="L136" s="98">
        <v>0</v>
      </c>
      <c r="M136" s="98">
        <v>0</v>
      </c>
      <c r="N136" s="98">
        <v>0</v>
      </c>
      <c r="O136" s="98">
        <v>0</v>
      </c>
      <c r="P136" s="98">
        <v>0</v>
      </c>
    </row>
    <row r="137" spans="3:16">
      <c r="C137" s="267"/>
      <c r="D137" s="190"/>
      <c r="E137" s="115" t="s">
        <v>14</v>
      </c>
      <c r="F137" s="110">
        <v>27440</v>
      </c>
      <c r="G137" s="98">
        <v>12796</v>
      </c>
      <c r="H137" s="98">
        <v>0</v>
      </c>
      <c r="I137" s="98">
        <v>14644</v>
      </c>
      <c r="J137" s="98">
        <v>0</v>
      </c>
      <c r="K137" s="98">
        <v>0</v>
      </c>
      <c r="L137" s="98">
        <v>0</v>
      </c>
      <c r="M137" s="98">
        <v>0</v>
      </c>
      <c r="N137" s="98">
        <v>0</v>
      </c>
      <c r="O137" s="98">
        <v>0</v>
      </c>
      <c r="P137" s="98">
        <v>0</v>
      </c>
    </row>
    <row r="138" spans="3:16">
      <c r="C138" s="267"/>
      <c r="D138" s="191"/>
      <c r="E138" s="115" t="s">
        <v>203</v>
      </c>
      <c r="F138" s="111">
        <v>0.76983503534956799</v>
      </c>
      <c r="G138" s="99">
        <v>0.63980000000000004</v>
      </c>
      <c r="H138" s="99">
        <v>0</v>
      </c>
      <c r="I138" s="99">
        <v>1</v>
      </c>
      <c r="J138" s="99" t="s">
        <v>75</v>
      </c>
      <c r="K138" s="99" t="s">
        <v>75</v>
      </c>
      <c r="L138" s="99" t="s">
        <v>75</v>
      </c>
      <c r="M138" s="99" t="s">
        <v>75</v>
      </c>
      <c r="N138" s="99" t="s">
        <v>75</v>
      </c>
      <c r="O138" s="99" t="s">
        <v>75</v>
      </c>
      <c r="P138" s="99" t="s">
        <v>75</v>
      </c>
    </row>
    <row r="139" spans="3:16" ht="12.75" customHeight="1">
      <c r="C139" s="267"/>
      <c r="D139" s="189" t="s">
        <v>137</v>
      </c>
      <c r="E139" s="115" t="s">
        <v>69</v>
      </c>
      <c r="F139" s="110">
        <v>428802</v>
      </c>
      <c r="G139" s="98">
        <v>238791</v>
      </c>
      <c r="H139" s="98">
        <v>91128</v>
      </c>
      <c r="I139" s="98">
        <v>48300</v>
      </c>
      <c r="J139" s="98">
        <v>9531</v>
      </c>
      <c r="K139" s="98">
        <v>0</v>
      </c>
      <c r="L139" s="98">
        <v>1000</v>
      </c>
      <c r="M139" s="98">
        <v>16500</v>
      </c>
      <c r="N139" s="98">
        <v>4270</v>
      </c>
      <c r="O139" s="98">
        <v>14922</v>
      </c>
      <c r="P139" s="98">
        <v>4360</v>
      </c>
    </row>
    <row r="140" spans="3:16">
      <c r="C140" s="267"/>
      <c r="D140" s="190"/>
      <c r="E140" s="115" t="s">
        <v>14</v>
      </c>
      <c r="F140" s="110">
        <v>301527</v>
      </c>
      <c r="G140" s="98">
        <v>223977</v>
      </c>
      <c r="H140" s="98">
        <v>30590</v>
      </c>
      <c r="I140" s="98">
        <v>28520</v>
      </c>
      <c r="J140" s="98">
        <v>9400</v>
      </c>
      <c r="K140" s="98">
        <v>0</v>
      </c>
      <c r="L140" s="98">
        <v>0</v>
      </c>
      <c r="M140" s="98">
        <v>7440</v>
      </c>
      <c r="N140" s="98">
        <v>0</v>
      </c>
      <c r="O140" s="98">
        <v>1600</v>
      </c>
      <c r="P140" s="98">
        <v>0</v>
      </c>
    </row>
    <row r="141" spans="3:16">
      <c r="C141" s="267"/>
      <c r="D141" s="191"/>
      <c r="E141" s="115" t="s">
        <v>203</v>
      </c>
      <c r="F141" s="111">
        <v>0.70318468663858846</v>
      </c>
      <c r="G141" s="99">
        <v>0.93799999999999994</v>
      </c>
      <c r="H141" s="99">
        <v>0.3357</v>
      </c>
      <c r="I141" s="99">
        <v>0.59050000000000002</v>
      </c>
      <c r="J141" s="99">
        <v>0.98629999999999995</v>
      </c>
      <c r="K141" s="99" t="s">
        <v>75</v>
      </c>
      <c r="L141" s="99">
        <v>0</v>
      </c>
      <c r="M141" s="99">
        <v>0.45090000000000002</v>
      </c>
      <c r="N141" s="99">
        <v>0</v>
      </c>
      <c r="O141" s="99">
        <v>0.1072</v>
      </c>
      <c r="P141" s="99">
        <v>0</v>
      </c>
    </row>
    <row r="142" spans="3:16" ht="12.75" customHeight="1">
      <c r="C142" s="267"/>
      <c r="D142" s="189" t="s">
        <v>194</v>
      </c>
      <c r="E142" s="115" t="s">
        <v>69</v>
      </c>
      <c r="F142" s="110">
        <v>92985</v>
      </c>
      <c r="G142" s="98">
        <v>47985</v>
      </c>
      <c r="H142" s="98">
        <v>0</v>
      </c>
      <c r="I142" s="98">
        <v>35000</v>
      </c>
      <c r="J142" s="98">
        <v>0</v>
      </c>
      <c r="K142" s="98">
        <v>0</v>
      </c>
      <c r="L142" s="98">
        <v>0</v>
      </c>
      <c r="M142" s="98">
        <v>0</v>
      </c>
      <c r="N142" s="98">
        <v>0</v>
      </c>
      <c r="O142" s="98">
        <v>0</v>
      </c>
      <c r="P142" s="98">
        <v>10000</v>
      </c>
    </row>
    <row r="143" spans="3:16">
      <c r="C143" s="267"/>
      <c r="D143" s="190"/>
      <c r="E143" s="115" t="s">
        <v>14</v>
      </c>
      <c r="F143" s="110">
        <v>77482</v>
      </c>
      <c r="G143" s="98">
        <v>33666</v>
      </c>
      <c r="H143" s="98">
        <v>0</v>
      </c>
      <c r="I143" s="98">
        <v>34511</v>
      </c>
      <c r="J143" s="98">
        <v>0</v>
      </c>
      <c r="K143" s="98">
        <v>0</v>
      </c>
      <c r="L143" s="98">
        <v>0</v>
      </c>
      <c r="M143" s="98">
        <v>0</v>
      </c>
      <c r="N143" s="98">
        <v>0</v>
      </c>
      <c r="O143" s="98">
        <v>0</v>
      </c>
      <c r="P143" s="98">
        <v>9305</v>
      </c>
    </row>
    <row r="144" spans="3:16">
      <c r="C144" s="267"/>
      <c r="D144" s="191"/>
      <c r="E144" s="115" t="s">
        <v>203</v>
      </c>
      <c r="F144" s="111">
        <v>0.83327418400817332</v>
      </c>
      <c r="G144" s="99">
        <v>0.7016</v>
      </c>
      <c r="H144" s="99" t="s">
        <v>75</v>
      </c>
      <c r="I144" s="99">
        <v>0.98599999999999999</v>
      </c>
      <c r="J144" s="99" t="s">
        <v>75</v>
      </c>
      <c r="K144" s="99" t="s">
        <v>75</v>
      </c>
      <c r="L144" s="99" t="s">
        <v>75</v>
      </c>
      <c r="M144" s="99" t="s">
        <v>75</v>
      </c>
      <c r="N144" s="99" t="s">
        <v>75</v>
      </c>
      <c r="O144" s="99" t="s">
        <v>75</v>
      </c>
      <c r="P144" s="99">
        <v>0.93049999999999999</v>
      </c>
    </row>
    <row r="145" spans="3:16">
      <c r="C145" s="267"/>
      <c r="D145" s="189" t="s">
        <v>195</v>
      </c>
      <c r="E145" s="115" t="s">
        <v>69</v>
      </c>
      <c r="F145" s="110">
        <v>73814</v>
      </c>
      <c r="G145" s="98">
        <v>73814</v>
      </c>
      <c r="H145" s="98">
        <v>0</v>
      </c>
      <c r="I145" s="98">
        <v>0</v>
      </c>
      <c r="J145" s="98">
        <v>0</v>
      </c>
      <c r="K145" s="98">
        <v>0</v>
      </c>
      <c r="L145" s="98">
        <v>0</v>
      </c>
      <c r="M145" s="98">
        <v>0</v>
      </c>
      <c r="N145" s="98">
        <v>0</v>
      </c>
      <c r="O145" s="98">
        <v>0</v>
      </c>
      <c r="P145" s="98">
        <v>0</v>
      </c>
    </row>
    <row r="146" spans="3:16">
      <c r="C146" s="267"/>
      <c r="D146" s="190"/>
      <c r="E146" s="115" t="s">
        <v>14</v>
      </c>
      <c r="F146" s="110">
        <v>47100</v>
      </c>
      <c r="G146" s="98">
        <v>47100</v>
      </c>
      <c r="H146" s="98">
        <v>0</v>
      </c>
      <c r="I146" s="98">
        <v>0</v>
      </c>
      <c r="J146" s="98">
        <v>0</v>
      </c>
      <c r="K146" s="98">
        <v>0</v>
      </c>
      <c r="L146" s="98">
        <v>0</v>
      </c>
      <c r="M146" s="98">
        <v>0</v>
      </c>
      <c r="N146" s="98">
        <v>0</v>
      </c>
      <c r="O146" s="98">
        <v>0</v>
      </c>
      <c r="P146" s="98">
        <v>0</v>
      </c>
    </row>
    <row r="147" spans="3:16">
      <c r="C147" s="267"/>
      <c r="D147" s="191"/>
      <c r="E147" s="115" t="s">
        <v>203</v>
      </c>
      <c r="F147" s="111">
        <v>0.63809033516677049</v>
      </c>
      <c r="G147" s="99">
        <v>0.6381</v>
      </c>
      <c r="H147" s="99" t="s">
        <v>75</v>
      </c>
      <c r="I147" s="99" t="s">
        <v>75</v>
      </c>
      <c r="J147" s="99" t="s">
        <v>75</v>
      </c>
      <c r="K147" s="99" t="s">
        <v>75</v>
      </c>
      <c r="L147" s="99" t="s">
        <v>75</v>
      </c>
      <c r="M147" s="99" t="s">
        <v>75</v>
      </c>
      <c r="N147" s="99" t="s">
        <v>75</v>
      </c>
      <c r="O147" s="99" t="s">
        <v>75</v>
      </c>
      <c r="P147" s="99" t="s">
        <v>75</v>
      </c>
    </row>
    <row r="148" spans="3:16" ht="12.75" customHeight="1">
      <c r="C148" s="267"/>
      <c r="D148" s="189" t="s">
        <v>180</v>
      </c>
      <c r="E148" s="115" t="s">
        <v>69</v>
      </c>
      <c r="F148" s="110">
        <v>30000</v>
      </c>
      <c r="G148" s="98">
        <v>30000</v>
      </c>
      <c r="H148" s="98">
        <v>0</v>
      </c>
      <c r="I148" s="98">
        <v>0</v>
      </c>
      <c r="J148" s="98">
        <v>0</v>
      </c>
      <c r="K148" s="98">
        <v>0</v>
      </c>
      <c r="L148" s="98">
        <v>0</v>
      </c>
      <c r="M148" s="98">
        <v>0</v>
      </c>
      <c r="N148" s="98">
        <v>0</v>
      </c>
      <c r="O148" s="98">
        <v>0</v>
      </c>
      <c r="P148" s="98">
        <v>0</v>
      </c>
    </row>
    <row r="149" spans="3:16">
      <c r="C149" s="267"/>
      <c r="D149" s="190"/>
      <c r="E149" s="115" t="s">
        <v>14</v>
      </c>
      <c r="F149" s="110">
        <v>26001</v>
      </c>
      <c r="G149" s="98">
        <v>26001</v>
      </c>
      <c r="H149" s="98">
        <v>0</v>
      </c>
      <c r="I149" s="98">
        <v>0</v>
      </c>
      <c r="J149" s="98">
        <v>0</v>
      </c>
      <c r="K149" s="98">
        <v>0</v>
      </c>
      <c r="L149" s="98">
        <v>0</v>
      </c>
      <c r="M149" s="98">
        <v>0</v>
      </c>
      <c r="N149" s="98">
        <v>0</v>
      </c>
      <c r="O149" s="98">
        <v>0</v>
      </c>
      <c r="P149" s="98">
        <v>0</v>
      </c>
    </row>
    <row r="150" spans="3:16">
      <c r="C150" s="267"/>
      <c r="D150" s="191"/>
      <c r="E150" s="115" t="s">
        <v>203</v>
      </c>
      <c r="F150" s="111">
        <v>0.86670000000000003</v>
      </c>
      <c r="G150" s="99">
        <v>0.86670000000000003</v>
      </c>
      <c r="H150" s="99" t="s">
        <v>75</v>
      </c>
      <c r="I150" s="99" t="s">
        <v>75</v>
      </c>
      <c r="J150" s="99" t="s">
        <v>75</v>
      </c>
      <c r="K150" s="99" t="s">
        <v>75</v>
      </c>
      <c r="L150" s="99" t="s">
        <v>75</v>
      </c>
      <c r="M150" s="99" t="s">
        <v>75</v>
      </c>
      <c r="N150" s="99" t="s">
        <v>75</v>
      </c>
      <c r="O150" s="99" t="s">
        <v>75</v>
      </c>
      <c r="P150" s="99" t="s">
        <v>75</v>
      </c>
    </row>
    <row r="151" spans="3:16">
      <c r="C151" s="267"/>
      <c r="D151" s="189" t="s">
        <v>196</v>
      </c>
      <c r="E151" s="115" t="s">
        <v>69</v>
      </c>
      <c r="F151" s="110">
        <v>4500</v>
      </c>
      <c r="G151" s="98">
        <v>0</v>
      </c>
      <c r="H151" s="98">
        <v>1500</v>
      </c>
      <c r="I151" s="98">
        <v>0</v>
      </c>
      <c r="J151" s="98">
        <v>0</v>
      </c>
      <c r="K151" s="98">
        <v>0</v>
      </c>
      <c r="L151" s="98">
        <v>0</v>
      </c>
      <c r="M151" s="98">
        <v>0</v>
      </c>
      <c r="N151" s="98">
        <v>0</v>
      </c>
      <c r="O151" s="98">
        <v>857</v>
      </c>
      <c r="P151" s="98">
        <v>2143</v>
      </c>
    </row>
    <row r="152" spans="3:16">
      <c r="C152" s="267"/>
      <c r="D152" s="190"/>
      <c r="E152" s="115" t="s">
        <v>14</v>
      </c>
      <c r="F152" s="110">
        <v>0</v>
      </c>
      <c r="G152" s="98"/>
      <c r="H152" s="98"/>
      <c r="I152" s="98"/>
      <c r="J152" s="98"/>
      <c r="K152" s="98"/>
      <c r="L152" s="98"/>
      <c r="M152" s="98"/>
      <c r="N152" s="98"/>
      <c r="O152" s="98"/>
      <c r="P152" s="98"/>
    </row>
    <row r="153" spans="3:16">
      <c r="C153" s="267"/>
      <c r="D153" s="191"/>
      <c r="E153" s="115" t="s">
        <v>203</v>
      </c>
      <c r="F153" s="111">
        <v>0</v>
      </c>
      <c r="G153" s="99"/>
      <c r="H153" s="99"/>
      <c r="I153" s="99"/>
      <c r="J153" s="99"/>
      <c r="K153" s="99"/>
      <c r="L153" s="99"/>
      <c r="M153" s="99"/>
      <c r="N153" s="99"/>
      <c r="O153" s="99"/>
      <c r="P153" s="99"/>
    </row>
    <row r="154" spans="3:16" ht="25.5">
      <c r="C154" s="267"/>
      <c r="D154" s="189" t="s">
        <v>138</v>
      </c>
      <c r="E154" s="115" t="s">
        <v>69</v>
      </c>
      <c r="F154" s="110">
        <v>500</v>
      </c>
      <c r="G154" s="98">
        <v>0</v>
      </c>
      <c r="H154" s="98">
        <v>500</v>
      </c>
      <c r="I154" s="98">
        <v>0</v>
      </c>
      <c r="J154" s="98">
        <v>0</v>
      </c>
      <c r="K154" s="98">
        <v>0</v>
      </c>
      <c r="L154" s="98">
        <v>0</v>
      </c>
      <c r="M154" s="98">
        <v>0</v>
      </c>
      <c r="N154" s="98">
        <v>0</v>
      </c>
      <c r="O154" s="98">
        <v>0</v>
      </c>
      <c r="P154" s="98">
        <v>0</v>
      </c>
    </row>
    <row r="155" spans="3:16">
      <c r="C155" s="267"/>
      <c r="D155" s="190"/>
      <c r="E155" s="115" t="s">
        <v>14</v>
      </c>
      <c r="F155" s="110">
        <v>0</v>
      </c>
      <c r="G155" s="98"/>
      <c r="H155" s="98"/>
      <c r="I155" s="98"/>
      <c r="J155" s="98"/>
      <c r="K155" s="98"/>
      <c r="L155" s="98"/>
      <c r="M155" s="98"/>
      <c r="N155" s="98"/>
      <c r="O155" s="98"/>
      <c r="P155" s="98"/>
    </row>
    <row r="156" spans="3:16">
      <c r="C156" s="267"/>
      <c r="D156" s="191"/>
      <c r="E156" s="115" t="s">
        <v>203</v>
      </c>
      <c r="F156" s="111">
        <v>0</v>
      </c>
      <c r="G156" s="99"/>
      <c r="H156" s="99"/>
      <c r="I156" s="99"/>
      <c r="J156" s="99"/>
      <c r="K156" s="99"/>
      <c r="L156" s="99"/>
      <c r="M156" s="99"/>
      <c r="N156" s="99"/>
      <c r="O156" s="99"/>
      <c r="P156" s="99"/>
    </row>
    <row r="157" spans="3:16" ht="12.75" customHeight="1">
      <c r="C157" s="267"/>
      <c r="D157" s="189" t="s">
        <v>139</v>
      </c>
      <c r="E157" s="115" t="s">
        <v>69</v>
      </c>
      <c r="F157" s="110">
        <v>68779</v>
      </c>
      <c r="G157" s="98">
        <v>48778</v>
      </c>
      <c r="H157" s="98">
        <v>5400</v>
      </c>
      <c r="I157" s="98">
        <v>7001</v>
      </c>
      <c r="J157" s="98">
        <v>0</v>
      </c>
      <c r="K157" s="98">
        <v>0</v>
      </c>
      <c r="L157" s="98">
        <v>0</v>
      </c>
      <c r="M157" s="98">
        <v>0</v>
      </c>
      <c r="N157" s="98">
        <v>0</v>
      </c>
      <c r="O157" s="98">
        <v>4343</v>
      </c>
      <c r="P157" s="98">
        <v>3257</v>
      </c>
    </row>
    <row r="158" spans="3:16">
      <c r="C158" s="267"/>
      <c r="D158" s="190"/>
      <c r="E158" s="115" t="s">
        <v>14</v>
      </c>
      <c r="F158" s="110">
        <v>32249</v>
      </c>
      <c r="G158" s="98">
        <v>23100</v>
      </c>
      <c r="H158" s="98">
        <v>1824</v>
      </c>
      <c r="I158" s="98">
        <v>6825</v>
      </c>
      <c r="J158" s="98">
        <v>0</v>
      </c>
      <c r="K158" s="98">
        <v>0</v>
      </c>
      <c r="L158" s="98">
        <v>0</v>
      </c>
      <c r="M158" s="98">
        <v>0</v>
      </c>
      <c r="N158" s="98">
        <v>0</v>
      </c>
      <c r="O158" s="98">
        <v>500</v>
      </c>
      <c r="P158" s="98">
        <v>0</v>
      </c>
    </row>
    <row r="159" spans="3:16">
      <c r="C159" s="267"/>
      <c r="D159" s="191"/>
      <c r="E159" s="115" t="s">
        <v>203</v>
      </c>
      <c r="F159" s="111">
        <v>0.46887858212535805</v>
      </c>
      <c r="G159" s="99">
        <v>0.47360000000000002</v>
      </c>
      <c r="H159" s="99">
        <v>0.33779999999999999</v>
      </c>
      <c r="I159" s="99">
        <v>0.9748</v>
      </c>
      <c r="J159" s="99" t="s">
        <v>75</v>
      </c>
      <c r="K159" s="99" t="s">
        <v>75</v>
      </c>
      <c r="L159" s="99" t="s">
        <v>75</v>
      </c>
      <c r="M159" s="99" t="s">
        <v>75</v>
      </c>
      <c r="N159" s="99" t="s">
        <v>75</v>
      </c>
      <c r="O159" s="99">
        <v>0.11509999999999999</v>
      </c>
      <c r="P159" s="99">
        <v>0</v>
      </c>
    </row>
    <row r="160" spans="3:16" ht="25.5">
      <c r="C160" s="267"/>
      <c r="D160" s="189" t="s">
        <v>140</v>
      </c>
      <c r="E160" s="115" t="s">
        <v>69</v>
      </c>
      <c r="F160" s="110">
        <v>28213</v>
      </c>
      <c r="G160" s="98">
        <v>12928</v>
      </c>
      <c r="H160" s="98">
        <v>582</v>
      </c>
      <c r="I160" s="98">
        <v>9685</v>
      </c>
      <c r="J160" s="98">
        <v>0</v>
      </c>
      <c r="K160" s="98">
        <v>0</v>
      </c>
      <c r="L160" s="98">
        <v>0</v>
      </c>
      <c r="M160" s="98">
        <v>0</v>
      </c>
      <c r="N160" s="98">
        <v>0</v>
      </c>
      <c r="O160" s="98">
        <v>615</v>
      </c>
      <c r="P160" s="98">
        <v>4403</v>
      </c>
    </row>
    <row r="161" spans="3:16">
      <c r="C161" s="267"/>
      <c r="D161" s="190"/>
      <c r="E161" s="115" t="s">
        <v>14</v>
      </c>
      <c r="F161" s="110">
        <v>10042</v>
      </c>
      <c r="G161" s="98">
        <v>1760</v>
      </c>
      <c r="H161" s="98">
        <v>0</v>
      </c>
      <c r="I161" s="98">
        <v>8282</v>
      </c>
      <c r="J161" s="98">
        <v>0</v>
      </c>
      <c r="K161" s="98">
        <v>0</v>
      </c>
      <c r="L161" s="98">
        <v>0</v>
      </c>
      <c r="M161" s="98">
        <v>0</v>
      </c>
      <c r="N161" s="98">
        <v>0</v>
      </c>
      <c r="O161" s="98">
        <v>0</v>
      </c>
      <c r="P161" s="98">
        <v>0</v>
      </c>
    </row>
    <row r="162" spans="3:16">
      <c r="C162" s="267"/>
      <c r="D162" s="191"/>
      <c r="E162" s="115" t="s">
        <v>203</v>
      </c>
      <c r="F162" s="111">
        <v>0.35593520717399779</v>
      </c>
      <c r="G162" s="99">
        <v>0.1361</v>
      </c>
      <c r="H162" s="99">
        <v>0</v>
      </c>
      <c r="I162" s="99">
        <v>0.85509999999999997</v>
      </c>
      <c r="J162" s="99" t="s">
        <v>75</v>
      </c>
      <c r="K162" s="99" t="s">
        <v>75</v>
      </c>
      <c r="L162" s="99" t="s">
        <v>75</v>
      </c>
      <c r="M162" s="99" t="s">
        <v>75</v>
      </c>
      <c r="N162" s="99" t="s">
        <v>75</v>
      </c>
      <c r="O162" s="99">
        <v>0</v>
      </c>
      <c r="P162" s="99">
        <v>0</v>
      </c>
    </row>
    <row r="163" spans="3:16" ht="12.75" customHeight="1">
      <c r="C163" s="267"/>
      <c r="D163" s="189" t="s">
        <v>141</v>
      </c>
      <c r="E163" s="115" t="s">
        <v>69</v>
      </c>
      <c r="F163" s="110">
        <v>170296</v>
      </c>
      <c r="G163" s="98">
        <v>100000</v>
      </c>
      <c r="H163" s="98">
        <v>0</v>
      </c>
      <c r="I163" s="98">
        <v>0</v>
      </c>
      <c r="J163" s="98">
        <v>0</v>
      </c>
      <c r="K163" s="98">
        <v>60296</v>
      </c>
      <c r="L163" s="98">
        <v>10000</v>
      </c>
      <c r="M163" s="98">
        <v>0</v>
      </c>
      <c r="N163" s="98">
        <v>0</v>
      </c>
      <c r="O163" s="98">
        <v>0</v>
      </c>
      <c r="P163" s="98">
        <v>0</v>
      </c>
    </row>
    <row r="164" spans="3:16">
      <c r="C164" s="267"/>
      <c r="D164" s="190"/>
      <c r="E164" s="115" t="s">
        <v>14</v>
      </c>
      <c r="F164" s="110">
        <v>154380</v>
      </c>
      <c r="G164" s="98">
        <v>97750</v>
      </c>
      <c r="H164" s="98">
        <v>0</v>
      </c>
      <c r="I164" s="98">
        <v>0</v>
      </c>
      <c r="J164" s="98">
        <v>0</v>
      </c>
      <c r="K164" s="98">
        <v>54830</v>
      </c>
      <c r="L164" s="98">
        <v>1800</v>
      </c>
      <c r="M164" s="98">
        <v>0</v>
      </c>
      <c r="N164" s="98">
        <v>0</v>
      </c>
      <c r="O164" s="98">
        <v>0</v>
      </c>
      <c r="P164" s="98">
        <v>0</v>
      </c>
    </row>
    <row r="165" spans="3:16">
      <c r="C165" s="267"/>
      <c r="D165" s="191"/>
      <c r="E165" s="115" t="s">
        <v>203</v>
      </c>
      <c r="F165" s="111">
        <v>0.90653920233006058</v>
      </c>
      <c r="G165" s="99">
        <v>0.97750000000000004</v>
      </c>
      <c r="H165" s="99" t="s">
        <v>75</v>
      </c>
      <c r="I165" s="99" t="s">
        <v>75</v>
      </c>
      <c r="J165" s="99" t="s">
        <v>75</v>
      </c>
      <c r="K165" s="99">
        <v>0.9093</v>
      </c>
      <c r="L165" s="99">
        <v>0.18</v>
      </c>
      <c r="M165" s="99" t="s">
        <v>75</v>
      </c>
      <c r="N165" s="99" t="s">
        <v>75</v>
      </c>
      <c r="O165" s="99" t="s">
        <v>75</v>
      </c>
      <c r="P165" s="99" t="s">
        <v>75</v>
      </c>
    </row>
    <row r="166" spans="3:16" ht="25.5">
      <c r="C166" s="267"/>
      <c r="D166" s="189" t="s">
        <v>142</v>
      </c>
      <c r="E166" s="115" t="s">
        <v>69</v>
      </c>
      <c r="F166" s="110">
        <v>3392</v>
      </c>
      <c r="G166" s="98">
        <v>0</v>
      </c>
      <c r="H166" s="98">
        <v>0</v>
      </c>
      <c r="I166" s="98">
        <v>0</v>
      </c>
      <c r="J166" s="98">
        <v>0</v>
      </c>
      <c r="K166" s="98">
        <v>3392</v>
      </c>
      <c r="L166" s="98">
        <v>0</v>
      </c>
      <c r="M166" s="98">
        <v>0</v>
      </c>
      <c r="N166" s="98">
        <v>0</v>
      </c>
      <c r="O166" s="98">
        <v>0</v>
      </c>
      <c r="P166" s="98">
        <v>0</v>
      </c>
    </row>
    <row r="167" spans="3:16">
      <c r="C167" s="267"/>
      <c r="D167" s="190"/>
      <c r="E167" s="115" t="s">
        <v>14</v>
      </c>
      <c r="F167" s="110">
        <v>0</v>
      </c>
      <c r="G167" s="98"/>
      <c r="H167" s="98"/>
      <c r="I167" s="98"/>
      <c r="J167" s="98"/>
      <c r="K167" s="98"/>
      <c r="L167" s="98"/>
      <c r="M167" s="98"/>
      <c r="N167" s="98"/>
      <c r="O167" s="98"/>
      <c r="P167" s="98"/>
    </row>
    <row r="168" spans="3:16">
      <c r="C168" s="267"/>
      <c r="D168" s="191"/>
      <c r="E168" s="115" t="s">
        <v>203</v>
      </c>
      <c r="F168" s="111">
        <v>0</v>
      </c>
      <c r="G168" s="99"/>
      <c r="H168" s="99"/>
      <c r="I168" s="99"/>
      <c r="J168" s="99"/>
      <c r="K168" s="99"/>
      <c r="L168" s="99"/>
      <c r="M168" s="99"/>
      <c r="N168" s="99"/>
      <c r="O168" s="99"/>
      <c r="P168" s="99"/>
    </row>
    <row r="169" spans="3:16" ht="12.75" customHeight="1">
      <c r="C169" s="267"/>
      <c r="D169" s="189" t="s">
        <v>143</v>
      </c>
      <c r="E169" s="115" t="s">
        <v>69</v>
      </c>
      <c r="F169" s="110">
        <v>237503</v>
      </c>
      <c r="G169" s="98">
        <v>114603</v>
      </c>
      <c r="H169" s="98">
        <v>0</v>
      </c>
      <c r="I169" s="98">
        <v>5000</v>
      </c>
      <c r="J169" s="98">
        <v>56900</v>
      </c>
      <c r="K169" s="98">
        <v>0</v>
      </c>
      <c r="L169" s="98">
        <v>0</v>
      </c>
      <c r="M169" s="98">
        <v>1000</v>
      </c>
      <c r="N169" s="98">
        <v>60000</v>
      </c>
      <c r="O169" s="98">
        <v>0</v>
      </c>
      <c r="P169" s="98">
        <v>0</v>
      </c>
    </row>
    <row r="170" spans="3:16">
      <c r="C170" s="267"/>
      <c r="D170" s="190"/>
      <c r="E170" s="115" t="s">
        <v>14</v>
      </c>
      <c r="F170" s="110">
        <v>210203</v>
      </c>
      <c r="G170" s="98">
        <v>108324</v>
      </c>
      <c r="H170" s="98">
        <v>0</v>
      </c>
      <c r="I170" s="98">
        <v>4862</v>
      </c>
      <c r="J170" s="98">
        <v>37017</v>
      </c>
      <c r="K170" s="98">
        <v>0</v>
      </c>
      <c r="L170" s="98">
        <v>0</v>
      </c>
      <c r="M170" s="98">
        <v>0</v>
      </c>
      <c r="N170" s="98">
        <v>60000</v>
      </c>
      <c r="O170" s="98">
        <v>0</v>
      </c>
      <c r="P170" s="98">
        <v>0</v>
      </c>
    </row>
    <row r="171" spans="3:16">
      <c r="C171" s="267"/>
      <c r="D171" s="191"/>
      <c r="E171" s="115" t="s">
        <v>203</v>
      </c>
      <c r="F171" s="111">
        <v>0.88505408352736592</v>
      </c>
      <c r="G171" s="99">
        <v>0.94520000000000004</v>
      </c>
      <c r="H171" s="99" t="s">
        <v>75</v>
      </c>
      <c r="I171" s="99">
        <v>0.97240000000000004</v>
      </c>
      <c r="J171" s="99">
        <v>0.65059999999999996</v>
      </c>
      <c r="K171" s="99" t="s">
        <v>75</v>
      </c>
      <c r="L171" s="99" t="s">
        <v>75</v>
      </c>
      <c r="M171" s="99">
        <v>0</v>
      </c>
      <c r="N171" s="99">
        <v>1</v>
      </c>
      <c r="O171" s="99" t="s">
        <v>75</v>
      </c>
      <c r="P171" s="99" t="s">
        <v>75</v>
      </c>
    </row>
    <row r="172" spans="3:16">
      <c r="C172" s="267"/>
      <c r="D172" s="189" t="s">
        <v>144</v>
      </c>
      <c r="E172" s="115" t="s">
        <v>69</v>
      </c>
      <c r="F172" s="110">
        <v>196535</v>
      </c>
      <c r="G172" s="98">
        <v>35696</v>
      </c>
      <c r="H172" s="98">
        <v>34000</v>
      </c>
      <c r="I172" s="98">
        <v>30000</v>
      </c>
      <c r="J172" s="98">
        <v>32000</v>
      </c>
      <c r="K172" s="98">
        <v>24839</v>
      </c>
      <c r="L172" s="98">
        <v>0</v>
      </c>
      <c r="M172" s="98">
        <v>0</v>
      </c>
      <c r="N172" s="98">
        <v>25000</v>
      </c>
      <c r="O172" s="98">
        <v>8571</v>
      </c>
      <c r="P172" s="98">
        <v>6429</v>
      </c>
    </row>
    <row r="173" spans="3:16">
      <c r="C173" s="267"/>
      <c r="D173" s="190"/>
      <c r="E173" s="115" t="s">
        <v>14</v>
      </c>
      <c r="F173" s="110">
        <v>59101</v>
      </c>
      <c r="G173" s="98">
        <v>2412</v>
      </c>
      <c r="H173" s="98">
        <v>13500</v>
      </c>
      <c r="I173" s="98">
        <v>19800</v>
      </c>
      <c r="J173" s="98">
        <v>12070</v>
      </c>
      <c r="K173" s="98">
        <v>7919</v>
      </c>
      <c r="L173" s="98">
        <v>0</v>
      </c>
      <c r="M173" s="98">
        <v>0</v>
      </c>
      <c r="N173" s="98">
        <v>3400</v>
      </c>
      <c r="O173" s="98">
        <v>0</v>
      </c>
      <c r="P173" s="98">
        <v>0</v>
      </c>
    </row>
    <row r="174" spans="3:16">
      <c r="C174" s="267"/>
      <c r="D174" s="191"/>
      <c r="E174" s="115" t="s">
        <v>203</v>
      </c>
      <c r="F174" s="111">
        <v>0.30071488538937086</v>
      </c>
      <c r="G174" s="99">
        <v>6.7599999999999993E-2</v>
      </c>
      <c r="H174" s="99">
        <v>0.39710000000000001</v>
      </c>
      <c r="I174" s="99">
        <v>0.66</v>
      </c>
      <c r="J174" s="99">
        <v>0.37719999999999998</v>
      </c>
      <c r="K174" s="99">
        <v>0.31879999999999997</v>
      </c>
      <c r="L174" s="99" t="s">
        <v>75</v>
      </c>
      <c r="M174" s="99" t="s">
        <v>75</v>
      </c>
      <c r="N174" s="99">
        <v>0.13600000000000001</v>
      </c>
      <c r="O174" s="99">
        <v>0</v>
      </c>
      <c r="P174" s="99">
        <v>0</v>
      </c>
    </row>
    <row r="175" spans="3:16">
      <c r="C175" s="267"/>
      <c r="D175" s="189" t="s">
        <v>181</v>
      </c>
      <c r="E175" s="115" t="s">
        <v>69</v>
      </c>
      <c r="F175" s="110">
        <v>16900</v>
      </c>
      <c r="G175" s="98">
        <v>16900</v>
      </c>
      <c r="H175" s="98">
        <v>0</v>
      </c>
      <c r="I175" s="98">
        <v>0</v>
      </c>
      <c r="J175" s="98">
        <v>0</v>
      </c>
      <c r="K175" s="98">
        <v>0</v>
      </c>
      <c r="L175" s="98">
        <v>0</v>
      </c>
      <c r="M175" s="98">
        <v>0</v>
      </c>
      <c r="N175" s="98">
        <v>0</v>
      </c>
      <c r="O175" s="98">
        <v>0</v>
      </c>
      <c r="P175" s="98">
        <v>0</v>
      </c>
    </row>
    <row r="176" spans="3:16">
      <c r="C176" s="267"/>
      <c r="D176" s="190"/>
      <c r="E176" s="115" t="s">
        <v>14</v>
      </c>
      <c r="F176" s="110">
        <v>11700</v>
      </c>
      <c r="G176" s="98">
        <v>11700</v>
      </c>
      <c r="H176" s="98">
        <v>0</v>
      </c>
      <c r="I176" s="98">
        <v>0</v>
      </c>
      <c r="J176" s="98">
        <v>0</v>
      </c>
      <c r="K176" s="98">
        <v>0</v>
      </c>
      <c r="L176" s="98">
        <v>0</v>
      </c>
      <c r="M176" s="98">
        <v>0</v>
      </c>
      <c r="N176" s="98">
        <v>0</v>
      </c>
      <c r="O176" s="98">
        <v>0</v>
      </c>
      <c r="P176" s="98">
        <v>0</v>
      </c>
    </row>
    <row r="177" spans="3:16">
      <c r="C177" s="267"/>
      <c r="D177" s="191"/>
      <c r="E177" s="115" t="s">
        <v>203</v>
      </c>
      <c r="F177" s="111">
        <v>0.69230769230769229</v>
      </c>
      <c r="G177" s="99">
        <v>0.69230000000000003</v>
      </c>
      <c r="H177" s="99" t="s">
        <v>75</v>
      </c>
      <c r="I177" s="99" t="s">
        <v>75</v>
      </c>
      <c r="J177" s="99" t="s">
        <v>75</v>
      </c>
      <c r="K177" s="99" t="s">
        <v>75</v>
      </c>
      <c r="L177" s="99" t="s">
        <v>75</v>
      </c>
      <c r="M177" s="99" t="s">
        <v>75</v>
      </c>
      <c r="N177" s="99" t="s">
        <v>75</v>
      </c>
      <c r="O177" s="99" t="s">
        <v>75</v>
      </c>
      <c r="P177" s="99" t="s">
        <v>75</v>
      </c>
    </row>
    <row r="178" spans="3:16">
      <c r="C178" s="267"/>
      <c r="D178" s="189" t="s">
        <v>182</v>
      </c>
      <c r="E178" s="115" t="s">
        <v>69</v>
      </c>
      <c r="F178" s="110">
        <v>200</v>
      </c>
      <c r="G178" s="98">
        <v>0</v>
      </c>
      <c r="H178" s="98">
        <v>200</v>
      </c>
      <c r="I178" s="98">
        <v>0</v>
      </c>
      <c r="J178" s="98">
        <v>0</v>
      </c>
      <c r="K178" s="98">
        <v>0</v>
      </c>
      <c r="L178" s="98">
        <v>0</v>
      </c>
      <c r="M178" s="98">
        <v>0</v>
      </c>
      <c r="N178" s="98">
        <v>0</v>
      </c>
      <c r="O178" s="98">
        <v>0</v>
      </c>
      <c r="P178" s="98">
        <v>0</v>
      </c>
    </row>
    <row r="179" spans="3:16">
      <c r="C179" s="267"/>
      <c r="D179" s="190"/>
      <c r="E179" s="115" t="s">
        <v>14</v>
      </c>
      <c r="F179" s="110">
        <v>0</v>
      </c>
      <c r="G179" s="98"/>
      <c r="H179" s="98"/>
      <c r="I179" s="98"/>
      <c r="J179" s="98"/>
      <c r="K179" s="98"/>
      <c r="L179" s="98"/>
      <c r="M179" s="98"/>
      <c r="N179" s="98"/>
      <c r="O179" s="98"/>
      <c r="P179" s="98"/>
    </row>
    <row r="180" spans="3:16">
      <c r="C180" s="267"/>
      <c r="D180" s="191"/>
      <c r="E180" s="115" t="s">
        <v>203</v>
      </c>
      <c r="F180" s="111">
        <v>0</v>
      </c>
      <c r="G180" s="99"/>
      <c r="H180" s="99"/>
      <c r="I180" s="99"/>
      <c r="J180" s="99"/>
      <c r="K180" s="99"/>
      <c r="L180" s="99"/>
      <c r="M180" s="99"/>
      <c r="N180" s="99"/>
      <c r="O180" s="99"/>
      <c r="P180" s="99"/>
    </row>
    <row r="181" spans="3:16">
      <c r="C181" s="267"/>
      <c r="D181" s="189" t="s">
        <v>183</v>
      </c>
      <c r="E181" s="115" t="s">
        <v>69</v>
      </c>
      <c r="F181" s="110">
        <v>200</v>
      </c>
      <c r="G181" s="98">
        <v>0</v>
      </c>
      <c r="H181" s="98">
        <v>200</v>
      </c>
      <c r="I181" s="98">
        <v>0</v>
      </c>
      <c r="J181" s="98">
        <v>0</v>
      </c>
      <c r="K181" s="98">
        <v>0</v>
      </c>
      <c r="L181" s="98">
        <v>0</v>
      </c>
      <c r="M181" s="98">
        <v>0</v>
      </c>
      <c r="N181" s="98">
        <v>0</v>
      </c>
      <c r="O181" s="98">
        <v>0</v>
      </c>
      <c r="P181" s="98">
        <v>0</v>
      </c>
    </row>
    <row r="182" spans="3:16">
      <c r="C182" s="267"/>
      <c r="D182" s="190"/>
      <c r="E182" s="115" t="s">
        <v>14</v>
      </c>
      <c r="F182" s="110">
        <v>0</v>
      </c>
      <c r="G182" s="98"/>
      <c r="H182" s="98"/>
      <c r="I182" s="98"/>
      <c r="J182" s="98"/>
      <c r="K182" s="98"/>
      <c r="L182" s="98"/>
      <c r="M182" s="98"/>
      <c r="N182" s="98"/>
      <c r="O182" s="98"/>
      <c r="P182" s="98"/>
    </row>
    <row r="183" spans="3:16">
      <c r="C183" s="267"/>
      <c r="D183" s="191"/>
      <c r="E183" s="115" t="s">
        <v>203</v>
      </c>
      <c r="F183" s="111">
        <v>0</v>
      </c>
      <c r="G183" s="99"/>
      <c r="H183" s="99"/>
      <c r="I183" s="99"/>
      <c r="J183" s="99"/>
      <c r="K183" s="99"/>
      <c r="L183" s="99"/>
      <c r="M183" s="99"/>
      <c r="N183" s="99"/>
      <c r="O183" s="99"/>
      <c r="P183" s="99"/>
    </row>
    <row r="184" spans="3:16" ht="25.5">
      <c r="C184" s="267"/>
      <c r="D184" s="189" t="s">
        <v>197</v>
      </c>
      <c r="E184" s="115" t="s">
        <v>69</v>
      </c>
      <c r="F184" s="110">
        <v>38100</v>
      </c>
      <c r="G184" s="98">
        <v>38100</v>
      </c>
      <c r="H184" s="98">
        <v>0</v>
      </c>
      <c r="I184" s="98">
        <v>0</v>
      </c>
      <c r="J184" s="98">
        <v>0</v>
      </c>
      <c r="K184" s="98">
        <v>0</v>
      </c>
      <c r="L184" s="98">
        <v>0</v>
      </c>
      <c r="M184" s="98">
        <v>0</v>
      </c>
      <c r="N184" s="98">
        <v>0</v>
      </c>
      <c r="O184" s="98">
        <v>0</v>
      </c>
      <c r="P184" s="98">
        <v>0</v>
      </c>
    </row>
    <row r="185" spans="3:16">
      <c r="C185" s="267"/>
      <c r="D185" s="190"/>
      <c r="E185" s="115" t="s">
        <v>14</v>
      </c>
      <c r="F185" s="110">
        <v>28700</v>
      </c>
      <c r="G185" s="98">
        <v>28700</v>
      </c>
      <c r="H185" s="98">
        <v>0</v>
      </c>
      <c r="I185" s="98">
        <v>0</v>
      </c>
      <c r="J185" s="98">
        <v>0</v>
      </c>
      <c r="K185" s="98">
        <v>0</v>
      </c>
      <c r="L185" s="98">
        <v>0</v>
      </c>
      <c r="M185" s="98">
        <v>0</v>
      </c>
      <c r="N185" s="98">
        <v>0</v>
      </c>
      <c r="O185" s="98">
        <v>0</v>
      </c>
      <c r="P185" s="98">
        <v>0</v>
      </c>
    </row>
    <row r="186" spans="3:16">
      <c r="C186" s="267"/>
      <c r="D186" s="191"/>
      <c r="E186" s="115" t="s">
        <v>203</v>
      </c>
      <c r="F186" s="111">
        <v>0.75328083989501315</v>
      </c>
      <c r="G186" s="99">
        <v>0.75329999999999997</v>
      </c>
      <c r="H186" s="99" t="s">
        <v>75</v>
      </c>
      <c r="I186" s="99" t="s">
        <v>75</v>
      </c>
      <c r="J186" s="99" t="s">
        <v>75</v>
      </c>
      <c r="K186" s="99" t="s">
        <v>75</v>
      </c>
      <c r="L186" s="99" t="s">
        <v>75</v>
      </c>
      <c r="M186" s="99" t="s">
        <v>75</v>
      </c>
      <c r="N186" s="99" t="s">
        <v>75</v>
      </c>
      <c r="O186" s="99" t="s">
        <v>75</v>
      </c>
      <c r="P186" s="99" t="s">
        <v>75</v>
      </c>
    </row>
    <row r="187" spans="3:16" ht="25.5">
      <c r="C187" s="267"/>
      <c r="D187" s="189" t="s">
        <v>145</v>
      </c>
      <c r="E187" s="115" t="s">
        <v>69</v>
      </c>
      <c r="F187" s="110">
        <v>235238</v>
      </c>
      <c r="G187" s="98">
        <v>41126</v>
      </c>
      <c r="H187" s="98">
        <v>25406</v>
      </c>
      <c r="I187" s="98">
        <v>24003</v>
      </c>
      <c r="J187" s="98">
        <v>63290</v>
      </c>
      <c r="K187" s="98">
        <v>0</v>
      </c>
      <c r="L187" s="98">
        <v>2000</v>
      </c>
      <c r="M187" s="98">
        <v>5500</v>
      </c>
      <c r="N187" s="98">
        <v>51319</v>
      </c>
      <c r="O187" s="98">
        <v>14434</v>
      </c>
      <c r="P187" s="98">
        <v>8160</v>
      </c>
    </row>
    <row r="188" spans="3:16">
      <c r="C188" s="267"/>
      <c r="D188" s="190"/>
      <c r="E188" s="115" t="s">
        <v>14</v>
      </c>
      <c r="F188" s="110">
        <v>100510</v>
      </c>
      <c r="G188" s="98">
        <v>25394</v>
      </c>
      <c r="H188" s="98">
        <v>16031</v>
      </c>
      <c r="I188" s="98">
        <v>14967</v>
      </c>
      <c r="J188" s="98">
        <v>27593</v>
      </c>
      <c r="K188" s="98">
        <v>0</v>
      </c>
      <c r="L188" s="98">
        <v>1080</v>
      </c>
      <c r="M188" s="98">
        <v>4235</v>
      </c>
      <c r="N188" s="98">
        <v>11050</v>
      </c>
      <c r="O188" s="98">
        <v>0</v>
      </c>
      <c r="P188" s="98">
        <v>160</v>
      </c>
    </row>
    <row r="189" spans="3:16">
      <c r="C189" s="267"/>
      <c r="D189" s="191"/>
      <c r="E189" s="115" t="s">
        <v>203</v>
      </c>
      <c r="F189" s="111">
        <v>0.42726940375279504</v>
      </c>
      <c r="G189" s="99">
        <v>0.61750000000000005</v>
      </c>
      <c r="H189" s="99">
        <v>0.63100000000000001</v>
      </c>
      <c r="I189" s="99">
        <v>0.62350000000000005</v>
      </c>
      <c r="J189" s="99">
        <v>0.436</v>
      </c>
      <c r="K189" s="99" t="s">
        <v>75</v>
      </c>
      <c r="L189" s="99">
        <v>0.54</v>
      </c>
      <c r="M189" s="99">
        <v>0.77</v>
      </c>
      <c r="N189" s="99">
        <v>0.21529999999999999</v>
      </c>
      <c r="O189" s="99">
        <v>0</v>
      </c>
      <c r="P189" s="99">
        <v>1.9599999999999999E-2</v>
      </c>
    </row>
    <row r="190" spans="3:16">
      <c r="C190" s="267"/>
      <c r="D190" s="190" t="s">
        <v>146</v>
      </c>
      <c r="E190" s="115" t="s">
        <v>69</v>
      </c>
      <c r="F190" s="110">
        <v>904365</v>
      </c>
      <c r="G190" s="98">
        <v>255106</v>
      </c>
      <c r="H190" s="98">
        <v>3396</v>
      </c>
      <c r="I190" s="98">
        <v>195332</v>
      </c>
      <c r="J190" s="98">
        <v>45121</v>
      </c>
      <c r="K190" s="98">
        <v>0</v>
      </c>
      <c r="L190" s="98">
        <v>208600</v>
      </c>
      <c r="M190" s="98">
        <v>144000</v>
      </c>
      <c r="N190" s="98">
        <v>52706</v>
      </c>
      <c r="O190" s="98">
        <v>59</v>
      </c>
      <c r="P190" s="98">
        <v>45</v>
      </c>
    </row>
    <row r="191" spans="3:16">
      <c r="C191" s="267"/>
      <c r="D191" s="190"/>
      <c r="E191" s="115" t="s">
        <v>14</v>
      </c>
      <c r="F191" s="110">
        <v>634585</v>
      </c>
      <c r="G191" s="98">
        <v>166771</v>
      </c>
      <c r="H191" s="98">
        <v>2834</v>
      </c>
      <c r="I191" s="98">
        <v>131800</v>
      </c>
      <c r="J191" s="98">
        <v>27920</v>
      </c>
      <c r="K191" s="98">
        <v>0</v>
      </c>
      <c r="L191" s="98">
        <v>189110</v>
      </c>
      <c r="M191" s="98">
        <v>94600</v>
      </c>
      <c r="N191" s="98">
        <v>21550</v>
      </c>
      <c r="O191" s="98">
        <v>0</v>
      </c>
      <c r="P191" s="98">
        <v>0</v>
      </c>
    </row>
    <row r="192" spans="3:16">
      <c r="C192" s="267"/>
      <c r="D192" s="190"/>
      <c r="E192" s="115" t="s">
        <v>203</v>
      </c>
      <c r="F192" s="111">
        <v>0.70169124192112697</v>
      </c>
      <c r="G192" s="99">
        <v>0.65369999999999995</v>
      </c>
      <c r="H192" s="99">
        <v>0.83450000000000002</v>
      </c>
      <c r="I192" s="99">
        <v>0.67469999999999997</v>
      </c>
      <c r="J192" s="99">
        <v>0.61880000000000002</v>
      </c>
      <c r="K192" s="99" t="s">
        <v>75</v>
      </c>
      <c r="L192" s="99">
        <v>0.90659999999999996</v>
      </c>
      <c r="M192" s="99">
        <v>0.65690000000000004</v>
      </c>
      <c r="N192" s="99">
        <v>0.40889999999999999</v>
      </c>
      <c r="O192" s="99">
        <v>0</v>
      </c>
      <c r="P192" s="99">
        <v>0</v>
      </c>
    </row>
    <row r="193" spans="3:16" ht="25.5">
      <c r="C193" s="267"/>
      <c r="D193" s="189" t="s">
        <v>147</v>
      </c>
      <c r="E193" s="115" t="s">
        <v>69</v>
      </c>
      <c r="F193" s="110">
        <v>8715391</v>
      </c>
      <c r="G193" s="98">
        <v>2854580</v>
      </c>
      <c r="H193" s="98">
        <v>450091</v>
      </c>
      <c r="I193" s="98">
        <v>830472</v>
      </c>
      <c r="J193" s="98">
        <v>1104391</v>
      </c>
      <c r="K193" s="98">
        <v>1825978</v>
      </c>
      <c r="L193" s="98">
        <v>676875</v>
      </c>
      <c r="M193" s="98">
        <v>74800</v>
      </c>
      <c r="N193" s="98">
        <v>751006</v>
      </c>
      <c r="O193" s="98">
        <v>95509</v>
      </c>
      <c r="P193" s="98">
        <v>51689</v>
      </c>
    </row>
    <row r="194" spans="3:16">
      <c r="C194" s="267"/>
      <c r="D194" s="190"/>
      <c r="E194" s="115" t="s">
        <v>14</v>
      </c>
      <c r="F194" s="110">
        <v>6656352</v>
      </c>
      <c r="G194" s="98">
        <v>2228538</v>
      </c>
      <c r="H194" s="98">
        <v>439929</v>
      </c>
      <c r="I194" s="98">
        <v>595911</v>
      </c>
      <c r="J194" s="98">
        <v>764987</v>
      </c>
      <c r="K194" s="98">
        <v>1257805</v>
      </c>
      <c r="L194" s="98">
        <v>477007</v>
      </c>
      <c r="M194" s="98">
        <v>67022</v>
      </c>
      <c r="N194" s="98">
        <v>732359</v>
      </c>
      <c r="O194" s="98">
        <v>70124</v>
      </c>
      <c r="P194" s="98">
        <v>22670</v>
      </c>
    </row>
    <row r="195" spans="3:16">
      <c r="C195" s="267"/>
      <c r="D195" s="191"/>
      <c r="E195" s="115" t="s">
        <v>203</v>
      </c>
      <c r="F195" s="111">
        <v>0.76374680149175178</v>
      </c>
      <c r="G195" s="99">
        <v>0.78069999999999995</v>
      </c>
      <c r="H195" s="99">
        <v>0.97740000000000005</v>
      </c>
      <c r="I195" s="99">
        <v>0.71760000000000002</v>
      </c>
      <c r="J195" s="99">
        <v>0.69269999999999998</v>
      </c>
      <c r="K195" s="99">
        <v>0.68879999999999997</v>
      </c>
      <c r="L195" s="99">
        <v>0.70469999999999999</v>
      </c>
      <c r="M195" s="99">
        <v>0.89600000000000002</v>
      </c>
      <c r="N195" s="99">
        <v>0.97519999999999996</v>
      </c>
      <c r="O195" s="99">
        <v>0.73419999999999996</v>
      </c>
      <c r="P195" s="99">
        <v>0.43859999999999999</v>
      </c>
    </row>
    <row r="196" spans="3:16" ht="25.5">
      <c r="C196" s="267"/>
      <c r="D196" s="189" t="s">
        <v>148</v>
      </c>
      <c r="E196" s="115" t="s">
        <v>69</v>
      </c>
      <c r="F196" s="110">
        <v>594962</v>
      </c>
      <c r="G196" s="98">
        <v>178221</v>
      </c>
      <c r="H196" s="98">
        <v>48751</v>
      </c>
      <c r="I196" s="98">
        <v>51167</v>
      </c>
      <c r="J196" s="98">
        <v>71380</v>
      </c>
      <c r="K196" s="98">
        <v>146225</v>
      </c>
      <c r="L196" s="98">
        <v>49340</v>
      </c>
      <c r="M196" s="98">
        <v>5637</v>
      </c>
      <c r="N196" s="98">
        <v>34866</v>
      </c>
      <c r="O196" s="98">
        <v>6638</v>
      </c>
      <c r="P196" s="98">
        <v>2737</v>
      </c>
    </row>
    <row r="197" spans="3:16">
      <c r="C197" s="267"/>
      <c r="D197" s="190"/>
      <c r="E197" s="115" t="s">
        <v>14</v>
      </c>
      <c r="F197" s="110">
        <v>407895</v>
      </c>
      <c r="G197" s="98">
        <v>151703</v>
      </c>
      <c r="H197" s="98">
        <v>17967</v>
      </c>
      <c r="I197" s="98">
        <v>40524</v>
      </c>
      <c r="J197" s="98">
        <v>49879</v>
      </c>
      <c r="K197" s="98">
        <v>69881</v>
      </c>
      <c r="L197" s="98">
        <v>35032</v>
      </c>
      <c r="M197" s="98">
        <v>3820</v>
      </c>
      <c r="N197" s="98">
        <v>34647</v>
      </c>
      <c r="O197" s="98">
        <v>3215</v>
      </c>
      <c r="P197" s="98">
        <v>1227</v>
      </c>
    </row>
    <row r="198" spans="3:16">
      <c r="C198" s="267"/>
      <c r="D198" s="191"/>
      <c r="E198" s="115" t="s">
        <v>203</v>
      </c>
      <c r="F198" s="111">
        <v>0.6855816001694226</v>
      </c>
      <c r="G198" s="99">
        <v>0.85119999999999996</v>
      </c>
      <c r="H198" s="99">
        <v>0.36849999999999999</v>
      </c>
      <c r="I198" s="99">
        <v>0.79200000000000004</v>
      </c>
      <c r="J198" s="99">
        <v>0.69879999999999998</v>
      </c>
      <c r="K198" s="99">
        <v>0.47789999999999999</v>
      </c>
      <c r="L198" s="99">
        <v>0.71</v>
      </c>
      <c r="M198" s="99">
        <v>0.67769999999999997</v>
      </c>
      <c r="N198" s="99">
        <v>0.99370000000000003</v>
      </c>
      <c r="O198" s="99">
        <v>0.48430000000000001</v>
      </c>
      <c r="P198" s="99">
        <v>0.44840000000000002</v>
      </c>
    </row>
    <row r="199" spans="3:16">
      <c r="C199" s="267"/>
      <c r="D199" s="192" t="s">
        <v>16</v>
      </c>
      <c r="E199" s="100" t="s">
        <v>69</v>
      </c>
      <c r="F199" s="100">
        <v>23607721</v>
      </c>
      <c r="G199" s="100">
        <v>7272571</v>
      </c>
      <c r="H199" s="100">
        <v>2098922</v>
      </c>
      <c r="I199" s="100">
        <v>2049705</v>
      </c>
      <c r="J199" s="100">
        <v>2294573</v>
      </c>
      <c r="K199" s="100">
        <v>4611093</v>
      </c>
      <c r="L199" s="100">
        <v>2416593</v>
      </c>
      <c r="M199" s="100">
        <v>575194</v>
      </c>
      <c r="N199" s="100">
        <v>1967314</v>
      </c>
      <c r="O199" s="100">
        <v>193186</v>
      </c>
      <c r="P199" s="100">
        <v>128570</v>
      </c>
    </row>
    <row r="200" spans="3:16">
      <c r="C200" s="267"/>
      <c r="D200" s="193"/>
      <c r="E200" s="100" t="s">
        <v>14</v>
      </c>
      <c r="F200" s="100">
        <v>15202463</v>
      </c>
      <c r="G200" s="100">
        <v>4753025</v>
      </c>
      <c r="H200" s="100">
        <v>1051650</v>
      </c>
      <c r="I200" s="100">
        <v>1276587</v>
      </c>
      <c r="J200" s="100">
        <v>1246300</v>
      </c>
      <c r="K200" s="100">
        <v>3103688</v>
      </c>
      <c r="L200" s="100">
        <v>1812628</v>
      </c>
      <c r="M200" s="100">
        <v>356256</v>
      </c>
      <c r="N200" s="100">
        <v>1486355</v>
      </c>
      <c r="O200" s="100">
        <v>82612</v>
      </c>
      <c r="P200" s="100">
        <v>33362</v>
      </c>
    </row>
    <row r="201" spans="3:16">
      <c r="C201" s="268"/>
      <c r="D201" s="194"/>
      <c r="E201" s="101" t="s">
        <v>203</v>
      </c>
      <c r="F201" s="138">
        <v>0.64396148192364688</v>
      </c>
      <c r="G201" s="138">
        <v>0.65355498076264917</v>
      </c>
      <c r="H201" s="138">
        <v>0.50104291631608988</v>
      </c>
      <c r="I201" s="138">
        <v>0.62281499044984523</v>
      </c>
      <c r="J201" s="138">
        <v>0.5431511658160364</v>
      </c>
      <c r="K201" s="138">
        <v>0.67309160756462727</v>
      </c>
      <c r="L201" s="138">
        <v>0.75007582989771138</v>
      </c>
      <c r="M201" s="138">
        <v>0.61936668324078481</v>
      </c>
      <c r="N201" s="138">
        <v>0.75552504582390001</v>
      </c>
      <c r="O201" s="138">
        <v>0.4276293313180044</v>
      </c>
      <c r="P201" s="138">
        <v>0.25948510539005987</v>
      </c>
    </row>
    <row r="202" spans="3:16">
      <c r="C202" s="266" t="s">
        <v>2</v>
      </c>
      <c r="D202" s="189" t="s">
        <v>174</v>
      </c>
      <c r="E202" s="115" t="s">
        <v>69</v>
      </c>
      <c r="F202" s="110">
        <v>646943</v>
      </c>
      <c r="G202" s="98">
        <v>0</v>
      </c>
      <c r="H202" s="98">
        <v>344605</v>
      </c>
      <c r="I202" s="98">
        <v>72828</v>
      </c>
      <c r="J202" s="98">
        <v>169810</v>
      </c>
      <c r="K202" s="98">
        <v>0</v>
      </c>
      <c r="L202" s="98">
        <v>0</v>
      </c>
      <c r="M202" s="98">
        <v>0</v>
      </c>
      <c r="N202" s="98">
        <v>59700</v>
      </c>
      <c r="O202" s="98">
        <v>0</v>
      </c>
      <c r="P202" s="98">
        <v>0</v>
      </c>
    </row>
    <row r="203" spans="3:16">
      <c r="C203" s="267"/>
      <c r="D203" s="190"/>
      <c r="E203" s="115" t="s">
        <v>14</v>
      </c>
      <c r="F203" s="110">
        <v>521421</v>
      </c>
      <c r="G203" s="98">
        <v>0</v>
      </c>
      <c r="H203" s="98">
        <v>241982</v>
      </c>
      <c r="I203" s="98">
        <v>60781</v>
      </c>
      <c r="J203" s="98">
        <v>169810</v>
      </c>
      <c r="K203" s="98">
        <v>0</v>
      </c>
      <c r="L203" s="98">
        <v>0</v>
      </c>
      <c r="M203" s="98">
        <v>0</v>
      </c>
      <c r="N203" s="98">
        <v>48848</v>
      </c>
      <c r="O203" s="98">
        <v>0</v>
      </c>
      <c r="P203" s="98">
        <v>0</v>
      </c>
    </row>
    <row r="204" spans="3:16">
      <c r="C204" s="267"/>
      <c r="D204" s="191"/>
      <c r="E204" s="115" t="s">
        <v>203</v>
      </c>
      <c r="F204" s="111">
        <v>0.80597672437911838</v>
      </c>
      <c r="G204" s="99" t="s">
        <v>75</v>
      </c>
      <c r="H204" s="99">
        <v>0.70220000000000005</v>
      </c>
      <c r="I204" s="99">
        <v>0.83460000000000001</v>
      </c>
      <c r="J204" s="99">
        <v>1</v>
      </c>
      <c r="K204" s="99" t="s">
        <v>75</v>
      </c>
      <c r="L204" s="99" t="s">
        <v>75</v>
      </c>
      <c r="M204" s="99" t="s">
        <v>75</v>
      </c>
      <c r="N204" s="99">
        <v>0.81820000000000004</v>
      </c>
      <c r="O204" s="99" t="s">
        <v>75</v>
      </c>
      <c r="P204" s="99" t="s">
        <v>75</v>
      </c>
    </row>
    <row r="205" spans="3:16">
      <c r="C205" s="267"/>
      <c r="D205" s="192" t="s">
        <v>18</v>
      </c>
      <c r="E205" s="100" t="s">
        <v>69</v>
      </c>
      <c r="F205" s="100">
        <v>646943</v>
      </c>
      <c r="G205" s="100">
        <v>0</v>
      </c>
      <c r="H205" s="100">
        <v>344605</v>
      </c>
      <c r="I205" s="100">
        <v>72828</v>
      </c>
      <c r="J205" s="100">
        <v>169810</v>
      </c>
      <c r="K205" s="100">
        <v>0</v>
      </c>
      <c r="L205" s="100">
        <v>0</v>
      </c>
      <c r="M205" s="100">
        <v>0</v>
      </c>
      <c r="N205" s="100">
        <v>59700</v>
      </c>
      <c r="O205" s="100">
        <v>0</v>
      </c>
      <c r="P205" s="100">
        <v>0</v>
      </c>
    </row>
    <row r="206" spans="3:16">
      <c r="C206" s="267"/>
      <c r="D206" s="193"/>
      <c r="E206" s="100" t="s">
        <v>14</v>
      </c>
      <c r="F206" s="100">
        <v>521421</v>
      </c>
      <c r="G206" s="100">
        <v>0</v>
      </c>
      <c r="H206" s="100">
        <v>241982</v>
      </c>
      <c r="I206" s="100">
        <v>60781</v>
      </c>
      <c r="J206" s="100">
        <v>169810</v>
      </c>
      <c r="K206" s="100">
        <v>0</v>
      </c>
      <c r="L206" s="100">
        <v>0</v>
      </c>
      <c r="M206" s="100">
        <v>0</v>
      </c>
      <c r="N206" s="100">
        <v>48848</v>
      </c>
      <c r="O206" s="100">
        <v>0</v>
      </c>
      <c r="P206" s="100">
        <v>0</v>
      </c>
    </row>
    <row r="207" spans="3:16">
      <c r="C207" s="268"/>
      <c r="D207" s="194"/>
      <c r="E207" s="101" t="s">
        <v>203</v>
      </c>
      <c r="F207" s="138">
        <v>0.80597672437911838</v>
      </c>
      <c r="G207" s="138" t="s">
        <v>233</v>
      </c>
      <c r="H207" s="138">
        <v>0.70220107079119576</v>
      </c>
      <c r="I207" s="138">
        <v>0.83458285274894273</v>
      </c>
      <c r="J207" s="138">
        <v>1</v>
      </c>
      <c r="K207" s="138" t="s">
        <v>233</v>
      </c>
      <c r="L207" s="138" t="s">
        <v>233</v>
      </c>
      <c r="M207" s="138" t="s">
        <v>233</v>
      </c>
      <c r="N207" s="138">
        <v>0.81822445561139023</v>
      </c>
      <c r="O207" s="138" t="s">
        <v>233</v>
      </c>
      <c r="P207" s="138" t="s">
        <v>233</v>
      </c>
    </row>
    <row r="208" spans="3:16">
      <c r="C208" s="266" t="s">
        <v>3</v>
      </c>
      <c r="D208" s="189" t="s">
        <v>185</v>
      </c>
      <c r="E208" s="115" t="s">
        <v>69</v>
      </c>
      <c r="F208" s="110">
        <v>4000</v>
      </c>
      <c r="G208" s="98">
        <v>4000</v>
      </c>
      <c r="H208" s="98">
        <v>0</v>
      </c>
      <c r="I208" s="98">
        <v>0</v>
      </c>
      <c r="J208" s="98">
        <v>0</v>
      </c>
      <c r="K208" s="98">
        <v>0</v>
      </c>
      <c r="L208" s="98">
        <v>0</v>
      </c>
      <c r="M208" s="98">
        <v>0</v>
      </c>
      <c r="N208" s="98">
        <v>0</v>
      </c>
      <c r="O208" s="98">
        <v>0</v>
      </c>
      <c r="P208" s="98">
        <v>0</v>
      </c>
    </row>
    <row r="209" spans="3:16">
      <c r="C209" s="267"/>
      <c r="D209" s="190"/>
      <c r="E209" s="115" t="s">
        <v>14</v>
      </c>
      <c r="F209" s="110">
        <v>0</v>
      </c>
      <c r="G209" s="98"/>
      <c r="H209" s="98"/>
      <c r="I209" s="98"/>
      <c r="J209" s="98"/>
      <c r="K209" s="98"/>
      <c r="L209" s="98"/>
      <c r="M209" s="98"/>
      <c r="N209" s="98"/>
      <c r="O209" s="98"/>
      <c r="P209" s="98"/>
    </row>
    <row r="210" spans="3:16">
      <c r="C210" s="267"/>
      <c r="D210" s="191"/>
      <c r="E210" s="115" t="s">
        <v>203</v>
      </c>
      <c r="F210" s="111">
        <v>0</v>
      </c>
      <c r="G210" s="99"/>
      <c r="H210" s="99"/>
      <c r="I210" s="99"/>
      <c r="J210" s="99"/>
      <c r="K210" s="99"/>
      <c r="L210" s="99"/>
      <c r="M210" s="99"/>
      <c r="N210" s="99"/>
      <c r="O210" s="99"/>
      <c r="P210" s="99"/>
    </row>
    <row r="211" spans="3:16">
      <c r="C211" s="267"/>
      <c r="D211" s="189" t="s">
        <v>186</v>
      </c>
      <c r="E211" s="115" t="s">
        <v>69</v>
      </c>
      <c r="F211" s="110">
        <v>27512</v>
      </c>
      <c r="G211" s="98">
        <v>0</v>
      </c>
      <c r="H211" s="98">
        <v>0</v>
      </c>
      <c r="I211" s="98">
        <v>0</v>
      </c>
      <c r="J211" s="98">
        <v>4311</v>
      </c>
      <c r="K211" s="98">
        <v>0</v>
      </c>
      <c r="L211" s="98">
        <v>4641</v>
      </c>
      <c r="M211" s="98">
        <v>5000</v>
      </c>
      <c r="N211" s="98">
        <v>13560</v>
      </c>
      <c r="O211" s="98">
        <v>0</v>
      </c>
      <c r="P211" s="98">
        <v>0</v>
      </c>
    </row>
    <row r="212" spans="3:16">
      <c r="C212" s="267"/>
      <c r="D212" s="190"/>
      <c r="E212" s="115" t="s">
        <v>14</v>
      </c>
      <c r="F212" s="110">
        <v>15959</v>
      </c>
      <c r="G212" s="98">
        <v>0</v>
      </c>
      <c r="H212" s="98">
        <v>0</v>
      </c>
      <c r="I212" s="98">
        <v>0</v>
      </c>
      <c r="J212" s="98">
        <v>874</v>
      </c>
      <c r="K212" s="98">
        <v>0</v>
      </c>
      <c r="L212" s="98">
        <v>4615</v>
      </c>
      <c r="M212" s="98">
        <v>4810</v>
      </c>
      <c r="N212" s="98">
        <v>5660</v>
      </c>
      <c r="O212" s="98">
        <v>0</v>
      </c>
      <c r="P212" s="98">
        <v>0</v>
      </c>
    </row>
    <row r="213" spans="3:16">
      <c r="C213" s="267"/>
      <c r="D213" s="191"/>
      <c r="E213" s="115" t="s">
        <v>203</v>
      </c>
      <c r="F213" s="111">
        <v>0.58007414946205293</v>
      </c>
      <c r="G213" s="99" t="s">
        <v>75</v>
      </c>
      <c r="H213" s="99" t="s">
        <v>75</v>
      </c>
      <c r="I213" s="99" t="s">
        <v>75</v>
      </c>
      <c r="J213" s="99">
        <v>0.2026</v>
      </c>
      <c r="K213" s="99" t="s">
        <v>75</v>
      </c>
      <c r="L213" s="99">
        <v>0.99439999999999995</v>
      </c>
      <c r="M213" s="99">
        <v>0.96199999999999997</v>
      </c>
      <c r="N213" s="99">
        <v>0.41739999999999999</v>
      </c>
      <c r="O213" s="99" t="s">
        <v>75</v>
      </c>
      <c r="P213" s="99" t="s">
        <v>75</v>
      </c>
    </row>
    <row r="214" spans="3:16">
      <c r="C214" s="267"/>
      <c r="D214" s="189" t="s">
        <v>198</v>
      </c>
      <c r="E214" s="115" t="s">
        <v>69</v>
      </c>
      <c r="F214" s="110">
        <v>6000</v>
      </c>
      <c r="G214" s="98">
        <v>0</v>
      </c>
      <c r="H214" s="98">
        <v>6000</v>
      </c>
      <c r="I214" s="98">
        <v>0</v>
      </c>
      <c r="J214" s="98">
        <v>0</v>
      </c>
      <c r="K214" s="98">
        <v>0</v>
      </c>
      <c r="L214" s="98">
        <v>0</v>
      </c>
      <c r="M214" s="98">
        <v>0</v>
      </c>
      <c r="N214" s="98">
        <v>0</v>
      </c>
      <c r="O214" s="98">
        <v>0</v>
      </c>
      <c r="P214" s="98">
        <v>0</v>
      </c>
    </row>
    <row r="215" spans="3:16">
      <c r="C215" s="267"/>
      <c r="D215" s="190"/>
      <c r="E215" s="115" t="s">
        <v>14</v>
      </c>
      <c r="F215" s="110">
        <v>6000</v>
      </c>
      <c r="G215" s="98">
        <v>0</v>
      </c>
      <c r="H215" s="98">
        <v>6000</v>
      </c>
      <c r="I215" s="98">
        <v>0</v>
      </c>
      <c r="J215" s="98">
        <v>0</v>
      </c>
      <c r="K215" s="98">
        <v>0</v>
      </c>
      <c r="L215" s="98">
        <v>0</v>
      </c>
      <c r="M215" s="98">
        <v>0</v>
      </c>
      <c r="N215" s="98">
        <v>0</v>
      </c>
      <c r="O215" s="98">
        <v>0</v>
      </c>
      <c r="P215" s="98">
        <v>0</v>
      </c>
    </row>
    <row r="216" spans="3:16">
      <c r="C216" s="267"/>
      <c r="D216" s="191"/>
      <c r="E216" s="115" t="s">
        <v>203</v>
      </c>
      <c r="F216" s="111">
        <v>1</v>
      </c>
      <c r="G216" s="99" t="s">
        <v>75</v>
      </c>
      <c r="H216" s="99">
        <v>1</v>
      </c>
      <c r="I216" s="99" t="s">
        <v>75</v>
      </c>
      <c r="J216" s="99" t="s">
        <v>75</v>
      </c>
      <c r="K216" s="99" t="s">
        <v>75</v>
      </c>
      <c r="L216" s="99" t="s">
        <v>75</v>
      </c>
      <c r="M216" s="99" t="s">
        <v>75</v>
      </c>
      <c r="N216" s="99" t="s">
        <v>75</v>
      </c>
      <c r="O216" s="99" t="s">
        <v>75</v>
      </c>
      <c r="P216" s="99" t="s">
        <v>75</v>
      </c>
    </row>
    <row r="217" spans="3:16" ht="25.5">
      <c r="C217" s="267"/>
      <c r="D217" s="190" t="s">
        <v>187</v>
      </c>
      <c r="E217" s="115" t="s">
        <v>69</v>
      </c>
      <c r="F217" s="110">
        <v>174865</v>
      </c>
      <c r="G217" s="98">
        <v>55150</v>
      </c>
      <c r="H217" s="98">
        <v>29824</v>
      </c>
      <c r="I217" s="98">
        <v>19214</v>
      </c>
      <c r="J217" s="98">
        <v>5638</v>
      </c>
      <c r="K217" s="98">
        <v>0</v>
      </c>
      <c r="L217" s="98">
        <v>16309</v>
      </c>
      <c r="M217" s="98">
        <v>5000</v>
      </c>
      <c r="N217" s="98">
        <v>43730</v>
      </c>
      <c r="O217" s="98">
        <v>0</v>
      </c>
      <c r="P217" s="98">
        <v>0</v>
      </c>
    </row>
    <row r="218" spans="3:16">
      <c r="C218" s="267"/>
      <c r="D218" s="190"/>
      <c r="E218" s="115" t="s">
        <v>14</v>
      </c>
      <c r="F218" s="110">
        <v>80411</v>
      </c>
      <c r="G218" s="98">
        <v>955</v>
      </c>
      <c r="H218" s="98">
        <v>2096</v>
      </c>
      <c r="I218" s="98">
        <v>17568</v>
      </c>
      <c r="J218" s="98">
        <v>5524</v>
      </c>
      <c r="K218" s="98">
        <v>0</v>
      </c>
      <c r="L218" s="98">
        <v>16309</v>
      </c>
      <c r="M218" s="98">
        <v>4212</v>
      </c>
      <c r="N218" s="98">
        <v>33747</v>
      </c>
      <c r="O218" s="98">
        <v>0</v>
      </c>
      <c r="P218" s="98">
        <v>0</v>
      </c>
    </row>
    <row r="219" spans="3:16">
      <c r="C219" s="267"/>
      <c r="D219" s="190"/>
      <c r="E219" s="115" t="s">
        <v>203</v>
      </c>
      <c r="F219" s="111">
        <v>0.45984616704314757</v>
      </c>
      <c r="G219" s="99">
        <v>1.7299999999999999E-2</v>
      </c>
      <c r="H219" s="99">
        <v>7.0300000000000001E-2</v>
      </c>
      <c r="I219" s="99">
        <v>0.9143</v>
      </c>
      <c r="J219" s="99">
        <v>0.9798</v>
      </c>
      <c r="K219" s="99" t="s">
        <v>75</v>
      </c>
      <c r="L219" s="99">
        <v>1</v>
      </c>
      <c r="M219" s="99">
        <v>0.84240000000000004</v>
      </c>
      <c r="N219" s="99">
        <v>0.77170000000000005</v>
      </c>
      <c r="O219" s="99" t="s">
        <v>75</v>
      </c>
      <c r="P219" s="99" t="s">
        <v>75</v>
      </c>
    </row>
    <row r="220" spans="3:16" ht="12.75" customHeight="1">
      <c r="C220" s="267"/>
      <c r="D220" s="189" t="s">
        <v>199</v>
      </c>
      <c r="E220" s="115" t="s">
        <v>69</v>
      </c>
      <c r="F220" s="110">
        <v>10000</v>
      </c>
      <c r="G220" s="98">
        <v>0</v>
      </c>
      <c r="H220" s="98">
        <v>0</v>
      </c>
      <c r="I220" s="98">
        <v>0</v>
      </c>
      <c r="J220" s="98">
        <v>0</v>
      </c>
      <c r="K220" s="98">
        <v>0</v>
      </c>
      <c r="L220" s="98">
        <v>0</v>
      </c>
      <c r="M220" s="98">
        <v>0</v>
      </c>
      <c r="N220" s="98">
        <v>10000</v>
      </c>
      <c r="O220" s="98">
        <v>0</v>
      </c>
      <c r="P220" s="98">
        <v>0</v>
      </c>
    </row>
    <row r="221" spans="3:16">
      <c r="C221" s="267"/>
      <c r="D221" s="190"/>
      <c r="E221" s="115" t="s">
        <v>14</v>
      </c>
      <c r="F221" s="110">
        <v>5230</v>
      </c>
      <c r="G221" s="98">
        <v>0</v>
      </c>
      <c r="H221" s="98">
        <v>0</v>
      </c>
      <c r="I221" s="98">
        <v>0</v>
      </c>
      <c r="J221" s="98">
        <v>0</v>
      </c>
      <c r="K221" s="98">
        <v>0</v>
      </c>
      <c r="L221" s="98">
        <v>0</v>
      </c>
      <c r="M221" s="98">
        <v>0</v>
      </c>
      <c r="N221" s="98">
        <v>5230</v>
      </c>
      <c r="O221" s="98">
        <v>0</v>
      </c>
      <c r="P221" s="98">
        <v>0</v>
      </c>
    </row>
    <row r="222" spans="3:16">
      <c r="C222" s="267"/>
      <c r="D222" s="191"/>
      <c r="E222" s="115" t="s">
        <v>203</v>
      </c>
      <c r="F222" s="111">
        <v>0.52300000000000002</v>
      </c>
      <c r="G222" s="99" t="s">
        <v>75</v>
      </c>
      <c r="H222" s="99" t="s">
        <v>75</v>
      </c>
      <c r="I222" s="99" t="s">
        <v>75</v>
      </c>
      <c r="J222" s="99" t="s">
        <v>75</v>
      </c>
      <c r="K222" s="99" t="s">
        <v>75</v>
      </c>
      <c r="L222" s="99" t="s">
        <v>75</v>
      </c>
      <c r="M222" s="99" t="s">
        <v>75</v>
      </c>
      <c r="N222" s="99">
        <v>0.52300000000000002</v>
      </c>
      <c r="O222" s="99" t="s">
        <v>75</v>
      </c>
      <c r="P222" s="99" t="s">
        <v>75</v>
      </c>
    </row>
    <row r="223" spans="3:16" ht="12.75" customHeight="1">
      <c r="C223" s="267"/>
      <c r="D223" s="189" t="s">
        <v>188</v>
      </c>
      <c r="E223" s="115" t="s">
        <v>69</v>
      </c>
      <c r="F223" s="110">
        <v>414750</v>
      </c>
      <c r="G223" s="98">
        <v>240000</v>
      </c>
      <c r="H223" s="98">
        <v>35000</v>
      </c>
      <c r="I223" s="98">
        <v>22000</v>
      </c>
      <c r="J223" s="98">
        <v>0</v>
      </c>
      <c r="K223" s="98">
        <v>0</v>
      </c>
      <c r="L223" s="98">
        <v>11650</v>
      </c>
      <c r="M223" s="98">
        <v>10000</v>
      </c>
      <c r="N223" s="98">
        <v>96100</v>
      </c>
      <c r="O223" s="98">
        <v>0</v>
      </c>
      <c r="P223" s="98">
        <v>0</v>
      </c>
    </row>
    <row r="224" spans="3:16">
      <c r="C224" s="267"/>
      <c r="D224" s="190"/>
      <c r="E224" s="115" t="s">
        <v>14</v>
      </c>
      <c r="F224" s="110">
        <v>281742</v>
      </c>
      <c r="G224" s="98">
        <v>159920</v>
      </c>
      <c r="H224" s="98">
        <v>29768</v>
      </c>
      <c r="I224" s="98">
        <v>3000</v>
      </c>
      <c r="J224" s="98">
        <v>0</v>
      </c>
      <c r="K224" s="98">
        <v>0</v>
      </c>
      <c r="L224" s="98">
        <v>11650</v>
      </c>
      <c r="M224" s="98">
        <v>10000</v>
      </c>
      <c r="N224" s="98">
        <v>67404</v>
      </c>
      <c r="O224" s="98">
        <v>0</v>
      </c>
      <c r="P224" s="98">
        <v>0</v>
      </c>
    </row>
    <row r="225" spans="3:16">
      <c r="C225" s="267"/>
      <c r="D225" s="191"/>
      <c r="E225" s="115" t="s">
        <v>203</v>
      </c>
      <c r="F225" s="111">
        <v>0.67930560578661847</v>
      </c>
      <c r="G225" s="99">
        <v>0.6663</v>
      </c>
      <c r="H225" s="99">
        <v>0.85050000000000003</v>
      </c>
      <c r="I225" s="99">
        <v>0.13639999999999999</v>
      </c>
      <c r="J225" s="99" t="s">
        <v>75</v>
      </c>
      <c r="K225" s="99" t="s">
        <v>75</v>
      </c>
      <c r="L225" s="99">
        <v>1</v>
      </c>
      <c r="M225" s="99">
        <v>1</v>
      </c>
      <c r="N225" s="99">
        <v>0.70140000000000002</v>
      </c>
      <c r="O225" s="99" t="s">
        <v>75</v>
      </c>
      <c r="P225" s="99" t="s">
        <v>75</v>
      </c>
    </row>
    <row r="226" spans="3:16" ht="12.75" customHeight="1">
      <c r="C226" s="267"/>
      <c r="D226" s="189" t="s">
        <v>200</v>
      </c>
      <c r="E226" s="115" t="s">
        <v>69</v>
      </c>
      <c r="F226" s="110">
        <v>3177484</v>
      </c>
      <c r="G226" s="98">
        <v>1201000</v>
      </c>
      <c r="H226" s="98">
        <v>220300</v>
      </c>
      <c r="I226" s="98">
        <v>401185</v>
      </c>
      <c r="J226" s="98">
        <v>139123</v>
      </c>
      <c r="K226" s="98">
        <v>940053</v>
      </c>
      <c r="L226" s="98">
        <v>105000</v>
      </c>
      <c r="M226" s="98">
        <v>80185</v>
      </c>
      <c r="N226" s="98">
        <v>90638</v>
      </c>
      <c r="O226" s="98">
        <v>0</v>
      </c>
      <c r="P226" s="98">
        <v>0</v>
      </c>
    </row>
    <row r="227" spans="3:16">
      <c r="C227" s="267"/>
      <c r="D227" s="190"/>
      <c r="E227" s="115" t="s">
        <v>14</v>
      </c>
      <c r="F227" s="110">
        <v>803304</v>
      </c>
      <c r="G227" s="98">
        <v>67375</v>
      </c>
      <c r="H227" s="98">
        <v>155110</v>
      </c>
      <c r="I227" s="98">
        <v>285591</v>
      </c>
      <c r="J227" s="98">
        <v>63034</v>
      </c>
      <c r="K227" s="98">
        <v>88970</v>
      </c>
      <c r="L227" s="98">
        <v>39800</v>
      </c>
      <c r="M227" s="98">
        <v>49124</v>
      </c>
      <c r="N227" s="98">
        <v>54300</v>
      </c>
      <c r="O227" s="98">
        <v>0</v>
      </c>
      <c r="P227" s="98">
        <v>0</v>
      </c>
    </row>
    <row r="228" spans="3:16">
      <c r="C228" s="267"/>
      <c r="D228" s="191"/>
      <c r="E228" s="115" t="s">
        <v>203</v>
      </c>
      <c r="F228" s="111">
        <v>0.25281134381793896</v>
      </c>
      <c r="G228" s="99">
        <v>5.6099999999999997E-2</v>
      </c>
      <c r="H228" s="99">
        <v>0.70409999999999995</v>
      </c>
      <c r="I228" s="99">
        <v>0.71189999999999998</v>
      </c>
      <c r="J228" s="99">
        <v>0.4531</v>
      </c>
      <c r="K228" s="99">
        <v>9.4600000000000004E-2</v>
      </c>
      <c r="L228" s="99">
        <v>0.379</v>
      </c>
      <c r="M228" s="99">
        <v>0.61260000000000003</v>
      </c>
      <c r="N228" s="99">
        <v>0.59909999999999997</v>
      </c>
      <c r="O228" s="99" t="s">
        <v>75</v>
      </c>
      <c r="P228" s="99" t="s">
        <v>75</v>
      </c>
    </row>
    <row r="229" spans="3:16">
      <c r="C229" s="267"/>
      <c r="D229" s="189" t="s">
        <v>201</v>
      </c>
      <c r="E229" s="115" t="s">
        <v>69</v>
      </c>
      <c r="F229" s="110">
        <v>38250</v>
      </c>
      <c r="G229" s="98">
        <v>0</v>
      </c>
      <c r="H229" s="98">
        <v>0</v>
      </c>
      <c r="I229" s="98">
        <v>0</v>
      </c>
      <c r="J229" s="98">
        <v>6000</v>
      </c>
      <c r="K229" s="98">
        <v>0</v>
      </c>
      <c r="L229" s="98">
        <v>32250</v>
      </c>
      <c r="M229" s="98">
        <v>0</v>
      </c>
      <c r="N229" s="98">
        <v>0</v>
      </c>
      <c r="O229" s="98">
        <v>0</v>
      </c>
      <c r="P229" s="98">
        <v>0</v>
      </c>
    </row>
    <row r="230" spans="3:16">
      <c r="C230" s="267"/>
      <c r="D230" s="190"/>
      <c r="E230" s="115" t="s">
        <v>14</v>
      </c>
      <c r="F230" s="110">
        <v>0</v>
      </c>
      <c r="G230" s="98"/>
      <c r="H230" s="98"/>
      <c r="I230" s="98"/>
      <c r="J230" s="98"/>
      <c r="K230" s="98"/>
      <c r="L230" s="98"/>
      <c r="M230" s="98"/>
      <c r="N230" s="98"/>
      <c r="O230" s="98"/>
      <c r="P230" s="98"/>
    </row>
    <row r="231" spans="3:16">
      <c r="C231" s="267"/>
      <c r="D231" s="191"/>
      <c r="E231" s="115" t="s">
        <v>203</v>
      </c>
      <c r="F231" s="111">
        <v>0</v>
      </c>
      <c r="G231" s="99"/>
      <c r="H231" s="99"/>
      <c r="I231" s="99"/>
      <c r="J231" s="99"/>
      <c r="K231" s="99"/>
      <c r="L231" s="99"/>
      <c r="M231" s="99"/>
      <c r="N231" s="99"/>
      <c r="O231" s="99"/>
      <c r="P231" s="99"/>
    </row>
    <row r="232" spans="3:16" ht="25.5">
      <c r="C232" s="267"/>
      <c r="D232" s="189" t="s">
        <v>202</v>
      </c>
      <c r="E232" s="115" t="s">
        <v>69</v>
      </c>
      <c r="F232" s="110">
        <v>10127</v>
      </c>
      <c r="G232" s="98">
        <v>5515</v>
      </c>
      <c r="H232" s="98">
        <v>0</v>
      </c>
      <c r="I232" s="98">
        <v>0</v>
      </c>
      <c r="J232" s="98">
        <v>3679</v>
      </c>
      <c r="K232" s="98">
        <v>0</v>
      </c>
      <c r="L232" s="98">
        <v>0</v>
      </c>
      <c r="M232" s="98">
        <v>0</v>
      </c>
      <c r="N232" s="98">
        <v>933</v>
      </c>
      <c r="O232" s="98">
        <v>0</v>
      </c>
      <c r="P232" s="98">
        <v>0</v>
      </c>
    </row>
    <row r="233" spans="3:16">
      <c r="C233" s="267"/>
      <c r="D233" s="190"/>
      <c r="E233" s="115" t="s">
        <v>14</v>
      </c>
      <c r="F233" s="110">
        <v>3190</v>
      </c>
      <c r="G233" s="98">
        <v>0</v>
      </c>
      <c r="H233" s="98">
        <v>0</v>
      </c>
      <c r="I233" s="98">
        <v>0</v>
      </c>
      <c r="J233" s="98">
        <v>2350</v>
      </c>
      <c r="K233" s="98">
        <v>0</v>
      </c>
      <c r="L233" s="98">
        <v>0</v>
      </c>
      <c r="M233" s="98">
        <v>0</v>
      </c>
      <c r="N233" s="98">
        <v>840</v>
      </c>
      <c r="O233" s="98">
        <v>0</v>
      </c>
      <c r="P233" s="98">
        <v>0</v>
      </c>
    </row>
    <row r="234" spans="3:16">
      <c r="C234" s="267"/>
      <c r="D234" s="191"/>
      <c r="E234" s="115" t="s">
        <v>203</v>
      </c>
      <c r="F234" s="111">
        <v>0.31499950627036633</v>
      </c>
      <c r="G234" s="99">
        <v>0</v>
      </c>
      <c r="H234" s="99" t="s">
        <v>75</v>
      </c>
      <c r="I234" s="99" t="s">
        <v>75</v>
      </c>
      <c r="J234" s="99">
        <v>0.63880000000000003</v>
      </c>
      <c r="K234" s="99" t="s">
        <v>75</v>
      </c>
      <c r="L234" s="99" t="s">
        <v>75</v>
      </c>
      <c r="M234" s="99" t="s">
        <v>75</v>
      </c>
      <c r="N234" s="99">
        <v>0.90029999999999999</v>
      </c>
      <c r="O234" s="99" t="s">
        <v>75</v>
      </c>
      <c r="P234" s="99" t="s">
        <v>75</v>
      </c>
    </row>
    <row r="235" spans="3:16" ht="12.75" customHeight="1">
      <c r="C235" s="267"/>
      <c r="D235" s="189" t="s">
        <v>189</v>
      </c>
      <c r="E235" s="115" t="s">
        <v>69</v>
      </c>
      <c r="F235" s="110">
        <v>255240</v>
      </c>
      <c r="G235" s="98">
        <v>102000</v>
      </c>
      <c r="H235" s="98">
        <v>33000</v>
      </c>
      <c r="I235" s="98">
        <v>0</v>
      </c>
      <c r="J235" s="98">
        <v>27560</v>
      </c>
      <c r="K235" s="98">
        <v>0</v>
      </c>
      <c r="L235" s="98">
        <v>4500</v>
      </c>
      <c r="M235" s="98">
        <v>14860</v>
      </c>
      <c r="N235" s="98">
        <v>73320</v>
      </c>
      <c r="O235" s="98">
        <v>0</v>
      </c>
      <c r="P235" s="98">
        <v>0</v>
      </c>
    </row>
    <row r="236" spans="3:16">
      <c r="C236" s="267"/>
      <c r="D236" s="190"/>
      <c r="E236" s="115" t="s">
        <v>14</v>
      </c>
      <c r="F236" s="110">
        <v>116572</v>
      </c>
      <c r="G236" s="98">
        <v>15690</v>
      </c>
      <c r="H236" s="98">
        <v>30800</v>
      </c>
      <c r="I236" s="98">
        <v>0</v>
      </c>
      <c r="J236" s="98">
        <v>27302</v>
      </c>
      <c r="K236" s="98">
        <v>0</v>
      </c>
      <c r="L236" s="98">
        <v>4500</v>
      </c>
      <c r="M236" s="98">
        <v>3480</v>
      </c>
      <c r="N236" s="98">
        <v>34800</v>
      </c>
      <c r="O236" s="98">
        <v>0</v>
      </c>
      <c r="P236" s="98">
        <v>0</v>
      </c>
    </row>
    <row r="237" spans="3:16">
      <c r="C237" s="267"/>
      <c r="D237" s="191"/>
      <c r="E237" s="115" t="s">
        <v>203</v>
      </c>
      <c r="F237" s="111">
        <v>0.45671524839366873</v>
      </c>
      <c r="G237" s="99">
        <v>0.15379999999999999</v>
      </c>
      <c r="H237" s="99">
        <v>0.93330000000000002</v>
      </c>
      <c r="I237" s="99" t="s">
        <v>75</v>
      </c>
      <c r="J237" s="99">
        <v>0.99060000000000004</v>
      </c>
      <c r="K237" s="99" t="s">
        <v>75</v>
      </c>
      <c r="L237" s="99">
        <v>1</v>
      </c>
      <c r="M237" s="99">
        <v>0.23419999999999999</v>
      </c>
      <c r="N237" s="99">
        <v>0.47460000000000002</v>
      </c>
      <c r="O237" s="99" t="s">
        <v>75</v>
      </c>
      <c r="P237" s="99" t="s">
        <v>75</v>
      </c>
    </row>
    <row r="238" spans="3:16">
      <c r="C238" s="267"/>
      <c r="D238" s="189" t="s">
        <v>189</v>
      </c>
      <c r="E238" s="115" t="s">
        <v>69</v>
      </c>
      <c r="F238" s="110">
        <v>10466</v>
      </c>
      <c r="G238" s="98">
        <v>0</v>
      </c>
      <c r="H238" s="98">
        <v>9600</v>
      </c>
      <c r="I238" s="98">
        <v>0</v>
      </c>
      <c r="J238" s="98">
        <v>0</v>
      </c>
      <c r="K238" s="98">
        <v>0</v>
      </c>
      <c r="L238" s="98">
        <v>0</v>
      </c>
      <c r="M238" s="98">
        <v>0</v>
      </c>
      <c r="N238" s="98">
        <v>866</v>
      </c>
      <c r="O238" s="98">
        <v>0</v>
      </c>
      <c r="P238" s="98">
        <v>0</v>
      </c>
    </row>
    <row r="239" spans="3:16">
      <c r="C239" s="267"/>
      <c r="D239" s="190"/>
      <c r="E239" s="115" t="s">
        <v>14</v>
      </c>
      <c r="F239" s="110">
        <v>1600</v>
      </c>
      <c r="G239" s="98">
        <v>0</v>
      </c>
      <c r="H239" s="98">
        <v>1600</v>
      </c>
      <c r="I239" s="98">
        <v>0</v>
      </c>
      <c r="J239" s="98">
        <v>0</v>
      </c>
      <c r="K239" s="98">
        <v>0</v>
      </c>
      <c r="L239" s="98">
        <v>0</v>
      </c>
      <c r="M239" s="98">
        <v>0</v>
      </c>
      <c r="N239" s="98">
        <v>0</v>
      </c>
      <c r="O239" s="98">
        <v>0</v>
      </c>
      <c r="P239" s="98">
        <v>0</v>
      </c>
    </row>
    <row r="240" spans="3:16">
      <c r="C240" s="267"/>
      <c r="D240" s="191"/>
      <c r="E240" s="115" t="s">
        <v>203</v>
      </c>
      <c r="F240" s="111">
        <v>0.1528759793617428</v>
      </c>
      <c r="G240" s="99" t="s">
        <v>75</v>
      </c>
      <c r="H240" s="99">
        <v>0.16669999999999999</v>
      </c>
      <c r="I240" s="99" t="s">
        <v>75</v>
      </c>
      <c r="J240" s="99" t="s">
        <v>75</v>
      </c>
      <c r="K240" s="99" t="s">
        <v>75</v>
      </c>
      <c r="L240" s="99" t="s">
        <v>75</v>
      </c>
      <c r="M240" s="99" t="s">
        <v>75</v>
      </c>
      <c r="N240" s="99">
        <v>0</v>
      </c>
      <c r="O240" s="99" t="s">
        <v>75</v>
      </c>
      <c r="P240" s="99" t="s">
        <v>75</v>
      </c>
    </row>
    <row r="241" spans="3:16">
      <c r="C241" s="267"/>
      <c r="D241" s="192" t="s">
        <v>215</v>
      </c>
      <c r="E241" s="109" t="s">
        <v>69</v>
      </c>
      <c r="F241" s="100">
        <v>4128694</v>
      </c>
      <c r="G241" s="100">
        <v>1607665</v>
      </c>
      <c r="H241" s="100">
        <v>333724</v>
      </c>
      <c r="I241" s="100">
        <v>442399</v>
      </c>
      <c r="J241" s="100">
        <v>186311</v>
      </c>
      <c r="K241" s="100">
        <v>940053</v>
      </c>
      <c r="L241" s="100">
        <v>174350</v>
      </c>
      <c r="M241" s="100">
        <v>115045</v>
      </c>
      <c r="N241" s="100">
        <v>329147</v>
      </c>
      <c r="O241" s="100">
        <v>0</v>
      </c>
      <c r="P241" s="100">
        <v>0</v>
      </c>
    </row>
    <row r="242" spans="3:16">
      <c r="C242" s="267"/>
      <c r="D242" s="193"/>
      <c r="E242" s="109" t="s">
        <v>14</v>
      </c>
      <c r="F242" s="100">
        <v>1314008</v>
      </c>
      <c r="G242" s="100">
        <v>243940</v>
      </c>
      <c r="H242" s="100">
        <v>225374</v>
      </c>
      <c r="I242" s="100">
        <v>306159</v>
      </c>
      <c r="J242" s="100">
        <v>99084</v>
      </c>
      <c r="K242" s="100">
        <v>88970</v>
      </c>
      <c r="L242" s="100">
        <v>76874</v>
      </c>
      <c r="M242" s="100">
        <v>71626</v>
      </c>
      <c r="N242" s="100">
        <v>201981</v>
      </c>
      <c r="O242" s="100">
        <v>0</v>
      </c>
      <c r="P242" s="100">
        <v>0</v>
      </c>
    </row>
    <row r="243" spans="3:16">
      <c r="C243" s="268"/>
      <c r="D243" s="194"/>
      <c r="E243" s="109" t="s">
        <v>4</v>
      </c>
      <c r="F243" s="138">
        <v>0.31826238515133359</v>
      </c>
      <c r="G243" s="138">
        <v>0.15173559168110271</v>
      </c>
      <c r="H243" s="138">
        <v>0.67533051263918686</v>
      </c>
      <c r="I243" s="138">
        <v>0.69204270353233166</v>
      </c>
      <c r="J243" s="138">
        <v>0.53182045075170015</v>
      </c>
      <c r="K243" s="138">
        <v>9.4643599882134305E-2</v>
      </c>
      <c r="L243" s="138">
        <v>0.44091769429308864</v>
      </c>
      <c r="M243" s="138">
        <v>0.622591159980877</v>
      </c>
      <c r="N243" s="138">
        <v>0.61364982819226666</v>
      </c>
      <c r="O243" s="138" t="s">
        <v>233</v>
      </c>
      <c r="P243" s="138" t="s">
        <v>233</v>
      </c>
    </row>
    <row r="244" spans="3:16">
      <c r="C244" s="269" t="s">
        <v>149</v>
      </c>
      <c r="D244" s="270"/>
      <c r="E244" s="116" t="s">
        <v>69</v>
      </c>
      <c r="F244" s="117">
        <v>79155511</v>
      </c>
      <c r="G244" s="117">
        <v>25403057</v>
      </c>
      <c r="H244" s="117">
        <v>7488716</v>
      </c>
      <c r="I244" s="117">
        <v>9924033</v>
      </c>
      <c r="J244" s="117">
        <v>7616146</v>
      </c>
      <c r="K244" s="117">
        <v>13794856</v>
      </c>
      <c r="L244" s="117">
        <v>5831356</v>
      </c>
      <c r="M244" s="117">
        <v>2373164</v>
      </c>
      <c r="N244" s="117">
        <v>4821138</v>
      </c>
      <c r="O244" s="117">
        <v>1261503</v>
      </c>
      <c r="P244" s="117">
        <v>641542</v>
      </c>
    </row>
    <row r="245" spans="3:16">
      <c r="C245" s="271"/>
      <c r="D245" s="272"/>
      <c r="E245" s="116" t="s">
        <v>14</v>
      </c>
      <c r="F245" s="117">
        <v>54580835</v>
      </c>
      <c r="G245" s="117">
        <v>17081477</v>
      </c>
      <c r="H245" s="117">
        <v>5678543</v>
      </c>
      <c r="I245" s="117">
        <v>6963117</v>
      </c>
      <c r="J245" s="117">
        <v>5268330</v>
      </c>
      <c r="K245" s="117">
        <v>8726101</v>
      </c>
      <c r="L245" s="117">
        <v>4314335</v>
      </c>
      <c r="M245" s="117">
        <v>1895690</v>
      </c>
      <c r="N245" s="117">
        <v>3825772</v>
      </c>
      <c r="O245" s="117">
        <v>575708</v>
      </c>
      <c r="P245" s="117">
        <v>251762</v>
      </c>
    </row>
    <row r="246" spans="3:16">
      <c r="C246" s="273"/>
      <c r="D246" s="274"/>
      <c r="E246" s="116" t="s">
        <v>4</v>
      </c>
      <c r="F246" s="139">
        <v>0.68953929183781026</v>
      </c>
      <c r="G246" s="118">
        <v>0.67241816604985771</v>
      </c>
      <c r="H246" s="118">
        <v>0.75827992408845524</v>
      </c>
      <c r="I246" s="118">
        <v>0.7016418627386668</v>
      </c>
      <c r="J246" s="118">
        <v>0.69173174989029884</v>
      </c>
      <c r="K246" s="118">
        <v>0.63256194917873731</v>
      </c>
      <c r="L246" s="118">
        <v>0.7398510740898</v>
      </c>
      <c r="M246" s="118">
        <v>0.79880277974889224</v>
      </c>
      <c r="N246" s="118">
        <v>0.79354127593941515</v>
      </c>
      <c r="O246" s="118">
        <v>0.45636673079651813</v>
      </c>
      <c r="P246" s="118">
        <v>0.39243260768585692</v>
      </c>
    </row>
    <row r="248" spans="3:16">
      <c r="C248" s="83" t="s">
        <v>216</v>
      </c>
    </row>
  </sheetData>
  <autoFilter ref="C18:P246"/>
  <mergeCells count="8">
    <mergeCell ref="C8:P10"/>
    <mergeCell ref="C208:C243"/>
    <mergeCell ref="C244:D246"/>
    <mergeCell ref="C73:C201"/>
    <mergeCell ref="C202:C207"/>
    <mergeCell ref="C19:C72"/>
    <mergeCell ref="C12:P16"/>
    <mergeCell ref="C18:E18"/>
  </mergeCells>
  <pageMargins left="0.75" right="0.75" top="1" bottom="1" header="1" footer="1"/>
  <pageSetup orientation="portrait" horizontalDpi="300" verticalDpi="300" r:id="rId1"/>
  <headerFooter>
    <oddHeader>&amp;L&amp;C&amp;Z</oddHeader>
    <oddFooter>&amp;L&amp;C&amp;Z</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C1:Z145"/>
  <sheetViews>
    <sheetView showGridLines="0" zoomScale="80" zoomScaleNormal="80" workbookViewId="0">
      <pane xSplit="2" ySplit="6" topLeftCell="C7" activePane="bottomRight" state="frozen"/>
      <selection pane="topRight" activeCell="C1" sqref="C1"/>
      <selection pane="bottomLeft" activeCell="A7" sqref="A7"/>
      <selection pane="bottomRight" activeCell="B9" sqref="B9"/>
    </sheetView>
  </sheetViews>
  <sheetFormatPr baseColWidth="10" defaultColWidth="9.140625" defaultRowHeight="12.75"/>
  <cols>
    <col min="1" max="2" width="9.7109375" customWidth="1"/>
    <col min="3" max="3" width="31.42578125" customWidth="1"/>
    <col min="4" max="4" width="25.5703125" customWidth="1"/>
    <col min="5" max="11" width="16.7109375" customWidth="1"/>
    <col min="12" max="14" width="21" customWidth="1"/>
    <col min="15" max="15" width="15.42578125" customWidth="1"/>
    <col min="16" max="16" width="12.7109375" customWidth="1"/>
    <col min="17" max="17" width="59.7109375" customWidth="1"/>
    <col min="18" max="20" width="12.7109375" customWidth="1"/>
  </cols>
  <sheetData>
    <row r="1" spans="3:15">
      <c r="C1" s="1"/>
    </row>
    <row r="5" spans="3:15">
      <c r="C5" s="1"/>
    </row>
    <row r="7" spans="3:15">
      <c r="C7" s="20"/>
      <c r="D7" s="20"/>
      <c r="E7" s="20"/>
      <c r="F7" s="20"/>
      <c r="G7" s="20"/>
      <c r="H7" s="20"/>
      <c r="I7" s="20"/>
      <c r="J7" s="20"/>
      <c r="K7" s="20"/>
      <c r="L7" s="20"/>
      <c r="M7" s="20"/>
      <c r="N7" s="20"/>
      <c r="O7" s="20"/>
    </row>
    <row r="8" spans="3:15" ht="20.25" customHeight="1">
      <c r="C8" s="230" t="s">
        <v>242</v>
      </c>
      <c r="D8" s="230"/>
      <c r="E8" s="230"/>
      <c r="F8" s="230"/>
      <c r="G8" s="230"/>
      <c r="H8" s="230"/>
      <c r="I8" s="230"/>
      <c r="J8" s="230"/>
      <c r="K8" s="230"/>
      <c r="L8" s="230"/>
      <c r="M8" s="230"/>
      <c r="N8" s="230"/>
      <c r="O8" s="230"/>
    </row>
    <row r="9" spans="3:15" ht="12.75" customHeight="1">
      <c r="C9" s="230"/>
      <c r="D9" s="230"/>
      <c r="E9" s="230"/>
      <c r="F9" s="230"/>
      <c r="G9" s="230"/>
      <c r="H9" s="230"/>
      <c r="I9" s="230"/>
      <c r="J9" s="230"/>
      <c r="K9" s="230"/>
      <c r="L9" s="230"/>
      <c r="M9" s="230"/>
      <c r="N9" s="230"/>
      <c r="O9" s="230"/>
    </row>
    <row r="10" spans="3:15" ht="12.75" customHeight="1">
      <c r="C10" s="230"/>
      <c r="D10" s="230"/>
      <c r="E10" s="230"/>
      <c r="F10" s="230"/>
      <c r="G10" s="230"/>
      <c r="H10" s="230"/>
      <c r="I10" s="230"/>
      <c r="J10" s="230"/>
      <c r="K10" s="230"/>
      <c r="L10" s="230"/>
      <c r="M10" s="230"/>
      <c r="N10" s="230"/>
      <c r="O10" s="230"/>
    </row>
    <row r="11" spans="3:15">
      <c r="C11" s="1"/>
    </row>
    <row r="12" spans="3:15">
      <c r="C12" s="1"/>
    </row>
    <row r="13" spans="3:15" ht="12.75" customHeight="1">
      <c r="C13" s="241" t="s">
        <v>221</v>
      </c>
      <c r="D13" s="241"/>
      <c r="E13" s="241"/>
      <c r="F13" s="241"/>
      <c r="G13" s="241"/>
      <c r="H13" s="241"/>
      <c r="I13" s="241"/>
      <c r="J13" s="241"/>
      <c r="K13" s="241"/>
      <c r="L13" s="241"/>
      <c r="M13" s="241"/>
      <c r="N13" s="241"/>
      <c r="O13" s="241"/>
    </row>
    <row r="14" spans="3:15">
      <c r="C14" s="241"/>
      <c r="D14" s="241"/>
      <c r="E14" s="241"/>
      <c r="F14" s="241"/>
      <c r="G14" s="241"/>
      <c r="H14" s="241"/>
      <c r="I14" s="241"/>
      <c r="J14" s="241"/>
      <c r="K14" s="241"/>
      <c r="L14" s="241"/>
      <c r="M14" s="241"/>
      <c r="N14" s="241"/>
      <c r="O14" s="241"/>
    </row>
    <row r="15" spans="3:15">
      <c r="C15" s="241"/>
      <c r="D15" s="241"/>
      <c r="E15" s="241"/>
      <c r="F15" s="241"/>
      <c r="G15" s="241"/>
      <c r="H15" s="241"/>
      <c r="I15" s="241"/>
      <c r="J15" s="241"/>
      <c r="K15" s="241"/>
      <c r="L15" s="241"/>
      <c r="M15" s="241"/>
      <c r="N15" s="241"/>
      <c r="O15" s="241"/>
    </row>
    <row r="16" spans="3:15" ht="30" customHeight="1">
      <c r="C16" s="241"/>
      <c r="D16" s="241"/>
      <c r="E16" s="241"/>
      <c r="F16" s="241"/>
      <c r="G16" s="241"/>
      <c r="H16" s="241"/>
      <c r="I16" s="241"/>
      <c r="J16" s="241"/>
      <c r="K16" s="241"/>
      <c r="L16" s="241"/>
      <c r="M16" s="241"/>
      <c r="N16" s="241"/>
      <c r="O16" s="241"/>
    </row>
    <row r="17" spans="3:16" ht="30" customHeight="1">
      <c r="C17" s="202"/>
      <c r="D17" s="202"/>
      <c r="E17" s="202"/>
      <c r="F17" s="202"/>
      <c r="G17" s="202"/>
      <c r="H17" s="202"/>
      <c r="I17" s="202"/>
      <c r="J17" s="202"/>
      <c r="K17" s="202"/>
      <c r="L17" s="202"/>
      <c r="M17" s="202"/>
      <c r="N17" s="202"/>
      <c r="O17" s="202"/>
    </row>
    <row r="18" spans="3:16" ht="30" customHeight="1">
      <c r="C18" s="227" t="s">
        <v>243</v>
      </c>
      <c r="D18" s="227"/>
      <c r="E18" s="227"/>
      <c r="F18" s="227"/>
      <c r="G18" s="227"/>
      <c r="H18" s="227"/>
      <c r="I18" s="227"/>
      <c r="J18" s="227"/>
      <c r="K18" s="227"/>
      <c r="L18" s="227"/>
      <c r="M18" s="227"/>
      <c r="N18" s="227"/>
      <c r="O18" s="227"/>
    </row>
    <row r="19" spans="3:16">
      <c r="C19" s="121"/>
      <c r="D19" s="121"/>
      <c r="E19" s="121"/>
      <c r="F19" s="121"/>
      <c r="G19" s="121"/>
      <c r="H19" s="121"/>
      <c r="I19" s="121"/>
      <c r="J19" s="121"/>
      <c r="K19" s="121"/>
      <c r="L19" s="121"/>
      <c r="M19" s="121"/>
      <c r="N19" s="121"/>
      <c r="O19" s="121"/>
      <c r="P19" s="16"/>
    </row>
    <row r="20" spans="3:16">
      <c r="C20" s="121"/>
      <c r="D20" s="121"/>
      <c r="E20" s="121"/>
      <c r="F20" s="121"/>
      <c r="G20" s="121"/>
      <c r="H20" s="121"/>
      <c r="I20" s="121"/>
      <c r="J20" s="121"/>
      <c r="K20" s="121"/>
      <c r="L20" s="121"/>
      <c r="M20" s="121"/>
      <c r="N20" s="121"/>
      <c r="O20" s="121"/>
      <c r="P20" s="16"/>
    </row>
    <row r="21" spans="3:16">
      <c r="C21" s="1"/>
    </row>
    <row r="22" spans="3:16">
      <c r="C22" s="1"/>
      <c r="D22" s="285" t="s">
        <v>19</v>
      </c>
      <c r="E22" s="286"/>
      <c r="F22" s="286"/>
    </row>
    <row r="23" spans="3:16">
      <c r="C23" s="126" t="s">
        <v>64</v>
      </c>
      <c r="D23" s="128" t="s">
        <v>69</v>
      </c>
      <c r="E23" s="128" t="s">
        <v>20</v>
      </c>
      <c r="F23" s="128" t="s">
        <v>72</v>
      </c>
    </row>
    <row r="24" spans="3:16" ht="12.75" customHeight="1">
      <c r="C24" s="124" t="s">
        <v>84</v>
      </c>
      <c r="D24" s="140">
        <v>64.344622000000001</v>
      </c>
      <c r="E24" s="140">
        <v>46.713994</v>
      </c>
      <c r="F24" s="127">
        <v>0.72599686730617519</v>
      </c>
    </row>
    <row r="25" spans="3:16" ht="12.75" customHeight="1">
      <c r="C25" s="125" t="s">
        <v>85</v>
      </c>
      <c r="D25" s="140">
        <v>13.259449</v>
      </c>
      <c r="E25" s="140">
        <v>7.1344529999999997</v>
      </c>
      <c r="F25" s="127">
        <v>0.53806557120133724</v>
      </c>
    </row>
    <row r="26" spans="3:16" ht="12.75" customHeight="1">
      <c r="C26" s="125" t="s">
        <v>86</v>
      </c>
      <c r="D26" s="140">
        <v>1.393991</v>
      </c>
      <c r="E26" s="140">
        <v>0.65641499999999997</v>
      </c>
      <c r="F26" s="127">
        <v>0.47088897991450446</v>
      </c>
    </row>
    <row r="27" spans="3:16" ht="12.75" customHeight="1">
      <c r="C27" s="210" t="s">
        <v>87</v>
      </c>
      <c r="D27" s="140">
        <v>0.15744900000000001</v>
      </c>
      <c r="E27" s="140">
        <v>7.5966000000000006E-2</v>
      </c>
      <c r="F27" s="127">
        <v>0.48248004115618393</v>
      </c>
    </row>
    <row r="28" spans="3:16" ht="12.75" customHeight="1"/>
    <row r="29" spans="3:16" ht="12.75" customHeight="1"/>
    <row r="30" spans="3:16" ht="12.75" customHeight="1"/>
    <row r="31" spans="3:16" ht="12.75" customHeight="1"/>
    <row r="32" spans="3:16" ht="12.75" customHeight="1"/>
    <row r="33" spans="3:25" ht="12.75" customHeight="1"/>
    <row r="34" spans="3:25" ht="12.75" customHeight="1"/>
    <row r="35" spans="3:25" ht="12.75" customHeight="1"/>
    <row r="42" spans="3:25">
      <c r="C42" s="1"/>
    </row>
    <row r="43" spans="3:25" ht="27" customHeight="1">
      <c r="C43" s="227" t="s">
        <v>244</v>
      </c>
      <c r="D43" s="227"/>
      <c r="E43" s="227"/>
      <c r="F43" s="227"/>
      <c r="G43" s="227"/>
      <c r="H43" s="227"/>
      <c r="I43" s="227"/>
      <c r="J43" s="227"/>
      <c r="K43" s="227"/>
      <c r="L43" s="227"/>
      <c r="M43" s="227"/>
      <c r="N43" s="227"/>
      <c r="O43" s="227"/>
    </row>
    <row r="45" spans="3:25" ht="52.5" customHeight="1">
      <c r="C45" s="287" t="s">
        <v>64</v>
      </c>
      <c r="D45" s="288"/>
      <c r="E45" s="204" t="s">
        <v>19</v>
      </c>
      <c r="F45" s="203" t="s">
        <v>101</v>
      </c>
      <c r="G45" s="203" t="s">
        <v>93</v>
      </c>
      <c r="H45" s="203" t="s">
        <v>100</v>
      </c>
      <c r="I45" s="203" t="s">
        <v>95</v>
      </c>
      <c r="J45" s="203" t="s">
        <v>96</v>
      </c>
      <c r="K45" s="203" t="s">
        <v>97</v>
      </c>
      <c r="L45" s="203" t="s">
        <v>98</v>
      </c>
      <c r="M45" s="203" t="s">
        <v>99</v>
      </c>
      <c r="N45" s="162" t="s">
        <v>204</v>
      </c>
      <c r="O45" s="162" t="s">
        <v>205</v>
      </c>
    </row>
    <row r="46" spans="3:25" ht="20.100000000000001" customHeight="1">
      <c r="C46" s="284" t="s">
        <v>84</v>
      </c>
      <c r="D46" s="52" t="s">
        <v>69</v>
      </c>
      <c r="E46" s="153">
        <v>64344622</v>
      </c>
      <c r="F46" s="63">
        <v>20661037</v>
      </c>
      <c r="G46" s="63">
        <v>5718153</v>
      </c>
      <c r="H46" s="63">
        <v>8843573</v>
      </c>
      <c r="I46" s="63">
        <v>6492457</v>
      </c>
      <c r="J46" s="63">
        <v>11161157</v>
      </c>
      <c r="K46" s="63">
        <v>4302560</v>
      </c>
      <c r="L46" s="63">
        <v>1978811</v>
      </c>
      <c r="M46" s="63">
        <v>3434338</v>
      </c>
      <c r="N46" s="63">
        <v>1179795</v>
      </c>
      <c r="O46" s="63">
        <v>572741</v>
      </c>
    </row>
    <row r="47" spans="3:25" ht="20.100000000000001" customHeight="1">
      <c r="C47" s="279"/>
      <c r="D47" s="25" t="s">
        <v>20</v>
      </c>
      <c r="E47" s="153">
        <v>46713994</v>
      </c>
      <c r="F47" s="42">
        <v>14835961</v>
      </c>
      <c r="G47" s="42">
        <v>4969858</v>
      </c>
      <c r="H47" s="42">
        <v>6419093</v>
      </c>
      <c r="I47" s="42">
        <v>4846412</v>
      </c>
      <c r="J47" s="42">
        <v>7020442</v>
      </c>
      <c r="K47" s="42">
        <v>3168857</v>
      </c>
      <c r="L47" s="42">
        <v>1674132</v>
      </c>
      <c r="M47" s="42">
        <v>2969845</v>
      </c>
      <c r="N47" s="63">
        <v>566936</v>
      </c>
      <c r="O47" s="63">
        <v>242458</v>
      </c>
      <c r="R47" s="114"/>
      <c r="S47" s="114"/>
      <c r="T47" s="114"/>
      <c r="U47" s="114"/>
      <c r="V47" s="114"/>
      <c r="W47" s="114"/>
      <c r="X47" s="114"/>
      <c r="Y47" s="114"/>
    </row>
    <row r="48" spans="3:25" ht="20.100000000000001" customHeight="1">
      <c r="C48" s="280"/>
      <c r="D48" s="44" t="s">
        <v>72</v>
      </c>
      <c r="E48" s="154">
        <v>0.72599686730617519</v>
      </c>
      <c r="F48" s="64">
        <v>0.71809999999999996</v>
      </c>
      <c r="G48" s="64">
        <v>0.86909999999999998</v>
      </c>
      <c r="H48" s="64">
        <v>0.7258</v>
      </c>
      <c r="I48" s="64">
        <v>0.74650000000000005</v>
      </c>
      <c r="J48" s="64">
        <v>0.629</v>
      </c>
      <c r="K48" s="64">
        <v>0.73650000000000004</v>
      </c>
      <c r="L48" s="64">
        <v>0.84599999999999997</v>
      </c>
      <c r="M48" s="64">
        <v>0.86480000000000001</v>
      </c>
      <c r="N48" s="64">
        <v>0.48049999999999998</v>
      </c>
      <c r="O48" s="64">
        <v>0.42330000000000001</v>
      </c>
      <c r="R48" s="114"/>
      <c r="S48" s="114"/>
      <c r="T48" s="114"/>
      <c r="U48" s="114"/>
      <c r="V48" s="114"/>
      <c r="W48" s="114"/>
      <c r="X48" s="114"/>
      <c r="Y48" s="114"/>
    </row>
    <row r="49" spans="3:25" ht="20.100000000000001" customHeight="1">
      <c r="C49" s="278" t="s">
        <v>87</v>
      </c>
      <c r="D49" s="52" t="s">
        <v>69</v>
      </c>
      <c r="E49" s="153">
        <v>157449</v>
      </c>
      <c r="F49" s="65">
        <v>32400</v>
      </c>
      <c r="G49" s="65">
        <v>0</v>
      </c>
      <c r="H49" s="65">
        <v>0</v>
      </c>
      <c r="I49" s="65">
        <v>0</v>
      </c>
      <c r="J49" s="65">
        <v>0</v>
      </c>
      <c r="K49" s="65">
        <v>125049</v>
      </c>
      <c r="L49" s="65">
        <v>0</v>
      </c>
      <c r="M49" s="65">
        <v>0</v>
      </c>
      <c r="N49" s="63">
        <v>0</v>
      </c>
      <c r="O49" s="63">
        <v>0</v>
      </c>
      <c r="R49" s="146"/>
      <c r="S49" s="146"/>
      <c r="T49" s="146"/>
      <c r="U49" s="146"/>
      <c r="V49" s="146"/>
      <c r="W49" s="146"/>
      <c r="X49" s="146"/>
      <c r="Y49" s="146"/>
    </row>
    <row r="50" spans="3:25" ht="20.100000000000001" customHeight="1">
      <c r="C50" s="279"/>
      <c r="D50" s="25" t="s">
        <v>20</v>
      </c>
      <c r="E50" s="153">
        <v>75966</v>
      </c>
      <c r="F50" s="42">
        <v>32400</v>
      </c>
      <c r="G50" s="42">
        <v>0</v>
      </c>
      <c r="H50" s="42">
        <v>0</v>
      </c>
      <c r="I50" s="42">
        <v>0</v>
      </c>
      <c r="J50" s="42">
        <v>0</v>
      </c>
      <c r="K50" s="42">
        <v>43566</v>
      </c>
      <c r="L50" s="42">
        <v>0</v>
      </c>
      <c r="M50" s="42">
        <v>0</v>
      </c>
      <c r="N50" s="63">
        <v>0</v>
      </c>
      <c r="O50" s="63">
        <v>0</v>
      </c>
      <c r="R50" s="114"/>
      <c r="W50" s="114"/>
    </row>
    <row r="51" spans="3:25" ht="20.100000000000001" customHeight="1">
      <c r="C51" s="280"/>
      <c r="D51" s="44" t="s">
        <v>72</v>
      </c>
      <c r="E51" s="154">
        <v>0.48248004115618393</v>
      </c>
      <c r="F51" s="64">
        <v>1</v>
      </c>
      <c r="G51" s="64" t="s">
        <v>75</v>
      </c>
      <c r="H51" s="64" t="s">
        <v>75</v>
      </c>
      <c r="I51" s="64" t="s">
        <v>75</v>
      </c>
      <c r="J51" s="64" t="s">
        <v>75</v>
      </c>
      <c r="K51" s="64">
        <v>0.34839999999999999</v>
      </c>
      <c r="L51" s="64" t="s">
        <v>75</v>
      </c>
      <c r="M51" s="64" t="s">
        <v>75</v>
      </c>
      <c r="N51" s="64" t="s">
        <v>75</v>
      </c>
      <c r="O51" s="64" t="s">
        <v>75</v>
      </c>
      <c r="R51" s="114"/>
      <c r="W51" s="114"/>
    </row>
    <row r="52" spans="3:25" ht="20.100000000000001" customHeight="1">
      <c r="C52" s="278" t="s">
        <v>85</v>
      </c>
      <c r="D52" s="52" t="s">
        <v>69</v>
      </c>
      <c r="E52" s="153">
        <v>13259449</v>
      </c>
      <c r="F52" s="65">
        <v>4098412</v>
      </c>
      <c r="G52" s="65">
        <v>1636952</v>
      </c>
      <c r="H52" s="65">
        <v>1012175</v>
      </c>
      <c r="I52" s="65">
        <v>840137</v>
      </c>
      <c r="J52" s="65">
        <v>2633699</v>
      </c>
      <c r="K52" s="65">
        <v>1403503</v>
      </c>
      <c r="L52" s="65">
        <v>394353</v>
      </c>
      <c r="M52" s="65">
        <v>1143122</v>
      </c>
      <c r="N52" s="63">
        <v>61947</v>
      </c>
      <c r="O52" s="63">
        <v>35149</v>
      </c>
      <c r="R52" s="146"/>
      <c r="W52" s="146"/>
    </row>
    <row r="53" spans="3:25" ht="20.100000000000001" customHeight="1">
      <c r="C53" s="279"/>
      <c r="D53" s="25" t="s">
        <v>20</v>
      </c>
      <c r="E53" s="153">
        <v>7134453</v>
      </c>
      <c r="F53" s="42">
        <v>1886648</v>
      </c>
      <c r="G53" s="42">
        <v>651180</v>
      </c>
      <c r="H53" s="42">
        <v>532701</v>
      </c>
      <c r="I53" s="42">
        <v>327543</v>
      </c>
      <c r="J53" s="42">
        <v>1705661</v>
      </c>
      <c r="K53" s="42">
        <v>1101666</v>
      </c>
      <c r="L53" s="42">
        <v>221559</v>
      </c>
      <c r="M53" s="42">
        <v>699685</v>
      </c>
      <c r="N53" s="63">
        <v>7810</v>
      </c>
      <c r="O53" s="63">
        <v>0</v>
      </c>
      <c r="R53" s="114"/>
      <c r="S53" s="114"/>
      <c r="T53" s="114"/>
      <c r="U53" s="114"/>
      <c r="V53" s="114"/>
      <c r="W53" s="114"/>
      <c r="X53" s="114"/>
      <c r="Y53" s="114"/>
    </row>
    <row r="54" spans="3:25" ht="20.100000000000001" customHeight="1">
      <c r="C54" s="280"/>
      <c r="D54" s="44" t="s">
        <v>72</v>
      </c>
      <c r="E54" s="154">
        <v>0.53806557120133724</v>
      </c>
      <c r="F54" s="64">
        <v>0.46029999999999999</v>
      </c>
      <c r="G54" s="64">
        <v>0.39779999999999999</v>
      </c>
      <c r="H54" s="64">
        <v>0.52629999999999999</v>
      </c>
      <c r="I54" s="64">
        <v>0.38990000000000002</v>
      </c>
      <c r="J54" s="64">
        <v>0.64759999999999995</v>
      </c>
      <c r="K54" s="64">
        <v>0.78490000000000004</v>
      </c>
      <c r="L54" s="64">
        <v>0.56179999999999997</v>
      </c>
      <c r="M54" s="64">
        <v>0.61209999999999998</v>
      </c>
      <c r="N54" s="64">
        <v>0.12609999999999999</v>
      </c>
      <c r="O54" s="64">
        <v>0</v>
      </c>
      <c r="R54" s="147"/>
      <c r="S54" s="114"/>
      <c r="T54" s="114"/>
      <c r="U54" s="114"/>
      <c r="V54" s="114"/>
      <c r="W54" s="114"/>
      <c r="X54" s="114"/>
      <c r="Y54" s="114"/>
    </row>
    <row r="55" spans="3:25" ht="20.100000000000001" customHeight="1">
      <c r="C55" s="278" t="s">
        <v>86</v>
      </c>
      <c r="D55" s="52" t="s">
        <v>69</v>
      </c>
      <c r="E55" s="153">
        <v>1393991</v>
      </c>
      <c r="F55" s="65">
        <v>611208</v>
      </c>
      <c r="G55" s="65">
        <v>133611</v>
      </c>
      <c r="H55" s="65">
        <v>68285</v>
      </c>
      <c r="I55" s="65">
        <v>283552</v>
      </c>
      <c r="J55" s="65">
        <v>0</v>
      </c>
      <c r="K55" s="65">
        <v>244</v>
      </c>
      <c r="L55" s="65">
        <v>0</v>
      </c>
      <c r="M55" s="65">
        <v>243678</v>
      </c>
      <c r="N55" s="63">
        <v>19761</v>
      </c>
      <c r="O55" s="63">
        <v>33652</v>
      </c>
      <c r="R55" s="148"/>
      <c r="S55" s="146"/>
      <c r="T55" s="146"/>
      <c r="U55" s="146"/>
      <c r="V55" s="146"/>
      <c r="W55" s="146"/>
      <c r="X55" s="146"/>
      <c r="Y55" s="146"/>
    </row>
    <row r="56" spans="3:25" ht="20.100000000000001" customHeight="1">
      <c r="C56" s="279"/>
      <c r="D56" s="25" t="s">
        <v>20</v>
      </c>
      <c r="E56" s="153">
        <v>656415</v>
      </c>
      <c r="F56" s="42">
        <v>326468</v>
      </c>
      <c r="G56" s="42">
        <v>57503</v>
      </c>
      <c r="H56" s="42">
        <v>11321</v>
      </c>
      <c r="I56" s="42">
        <v>94372</v>
      </c>
      <c r="J56" s="42">
        <v>0</v>
      </c>
      <c r="K56" s="42">
        <v>244</v>
      </c>
      <c r="L56" s="42">
        <v>0</v>
      </c>
      <c r="M56" s="42">
        <v>156239</v>
      </c>
      <c r="N56" s="63">
        <v>963</v>
      </c>
      <c r="O56" s="63">
        <v>9305</v>
      </c>
      <c r="R56" s="147"/>
      <c r="S56" s="114"/>
      <c r="T56" s="114"/>
      <c r="U56" s="114"/>
      <c r="V56" s="114"/>
      <c r="W56" s="114"/>
      <c r="X56" s="146"/>
      <c r="Y56" s="114"/>
    </row>
    <row r="57" spans="3:25" ht="20.100000000000001" customHeight="1">
      <c r="C57" s="280"/>
      <c r="D57" s="44" t="s">
        <v>72</v>
      </c>
      <c r="E57" s="154">
        <v>0.47088897991450446</v>
      </c>
      <c r="F57" s="93">
        <v>0.53410000000000002</v>
      </c>
      <c r="G57" s="64">
        <v>0.4304</v>
      </c>
      <c r="H57" s="66">
        <v>0.1658</v>
      </c>
      <c r="I57" s="66">
        <v>0.33279999999999998</v>
      </c>
      <c r="J57" s="64" t="s">
        <v>75</v>
      </c>
      <c r="K57" s="64">
        <v>1</v>
      </c>
      <c r="L57" s="66" t="s">
        <v>75</v>
      </c>
      <c r="M57" s="66">
        <v>0.64119999999999999</v>
      </c>
      <c r="N57" s="66">
        <v>4.87E-2</v>
      </c>
      <c r="O57" s="66">
        <v>0.27650000000000002</v>
      </c>
      <c r="R57" s="147"/>
      <c r="S57" s="114"/>
      <c r="T57" s="114"/>
      <c r="U57" s="114"/>
      <c r="V57" s="114"/>
      <c r="W57" s="114"/>
      <c r="Y57" s="114"/>
    </row>
    <row r="58" spans="3:25" ht="20.100000000000001" customHeight="1">
      <c r="C58" s="281" t="s">
        <v>79</v>
      </c>
      <c r="D58" s="67" t="s">
        <v>69</v>
      </c>
      <c r="E58" s="68">
        <v>79155511</v>
      </c>
      <c r="F58" s="68">
        <v>25403057</v>
      </c>
      <c r="G58" s="68">
        <v>7488716</v>
      </c>
      <c r="H58" s="68">
        <v>9924033</v>
      </c>
      <c r="I58" s="68">
        <v>7616146</v>
      </c>
      <c r="J58" s="68">
        <v>13794856</v>
      </c>
      <c r="K58" s="68">
        <v>5831356</v>
      </c>
      <c r="L58" s="68">
        <v>2373164</v>
      </c>
      <c r="M58" s="68">
        <v>4821138</v>
      </c>
      <c r="N58" s="68">
        <v>1261503</v>
      </c>
      <c r="O58" s="68">
        <v>641542</v>
      </c>
      <c r="R58" s="146"/>
      <c r="S58" s="146"/>
      <c r="T58" s="146"/>
      <c r="U58" s="146"/>
      <c r="V58" s="146"/>
      <c r="W58" s="146"/>
      <c r="Y58" s="146"/>
    </row>
    <row r="59" spans="3:25" ht="20.100000000000001" customHeight="1">
      <c r="C59" s="282"/>
      <c r="D59" s="26" t="s">
        <v>20</v>
      </c>
      <c r="E59" s="215">
        <v>54580828</v>
      </c>
      <c r="F59" s="43">
        <v>17081477</v>
      </c>
      <c r="G59" s="43">
        <v>5678541</v>
      </c>
      <c r="H59" s="43">
        <v>6963115</v>
      </c>
      <c r="I59" s="43">
        <v>5268327</v>
      </c>
      <c r="J59" s="43">
        <v>8726103</v>
      </c>
      <c r="K59" s="43">
        <v>4314333</v>
      </c>
      <c r="L59" s="43">
        <v>1895691</v>
      </c>
      <c r="M59" s="43">
        <v>3825769</v>
      </c>
      <c r="N59" s="43">
        <v>575709</v>
      </c>
      <c r="O59" s="43">
        <v>251763</v>
      </c>
      <c r="R59" s="114"/>
      <c r="S59" s="114"/>
      <c r="T59" s="114"/>
      <c r="U59" s="114"/>
      <c r="V59" s="114"/>
      <c r="W59" s="114"/>
      <c r="X59" s="114"/>
      <c r="Y59" s="114"/>
    </row>
    <row r="60" spans="3:25" ht="20.100000000000001" customHeight="1">
      <c r="C60" s="283"/>
      <c r="D60" s="69" t="s">
        <v>72</v>
      </c>
      <c r="E60" s="70">
        <v>0.68953920340429609</v>
      </c>
      <c r="F60" s="70">
        <v>0.67241816604985771</v>
      </c>
      <c r="G60" s="70">
        <v>0.75827965701997513</v>
      </c>
      <c r="H60" s="70">
        <v>0.70164166120769655</v>
      </c>
      <c r="I60" s="70">
        <v>0.6917313559902869</v>
      </c>
      <c r="J60" s="70">
        <v>0.63256209416031595</v>
      </c>
      <c r="K60" s="70">
        <v>0.73985073111639899</v>
      </c>
      <c r="L60" s="70">
        <v>0.79880320112727143</v>
      </c>
      <c r="M60" s="70">
        <v>0.7935406536796914</v>
      </c>
      <c r="N60" s="70">
        <v>0.45636752350172771</v>
      </c>
      <c r="O60" s="70">
        <v>0.39243416643025708</v>
      </c>
      <c r="R60" s="114"/>
      <c r="S60" s="114"/>
      <c r="T60" s="114"/>
      <c r="U60" s="114"/>
      <c r="V60" s="114"/>
      <c r="W60" s="114"/>
      <c r="X60" s="114"/>
      <c r="Y60" s="114"/>
    </row>
    <row r="61" spans="3:25">
      <c r="R61" s="146"/>
      <c r="S61" s="146"/>
      <c r="T61" s="146"/>
      <c r="U61" s="146"/>
      <c r="V61" s="146"/>
      <c r="W61" s="146"/>
      <c r="X61" s="146"/>
      <c r="Y61" s="146"/>
    </row>
    <row r="62" spans="3:25">
      <c r="C62" s="83" t="s">
        <v>216</v>
      </c>
      <c r="R62" s="146"/>
      <c r="S62" s="146"/>
      <c r="T62" s="146"/>
      <c r="U62" s="146"/>
      <c r="V62" s="146"/>
      <c r="W62" s="146"/>
      <c r="X62" s="146"/>
      <c r="Y62" s="146"/>
    </row>
    <row r="65" spans="3:26" ht="30" customHeight="1">
      <c r="C65" s="227" t="s">
        <v>245</v>
      </c>
      <c r="D65" s="227"/>
      <c r="E65" s="227"/>
      <c r="F65" s="227"/>
      <c r="G65" s="227"/>
      <c r="H65" s="227"/>
      <c r="I65" s="227"/>
      <c r="J65" s="227"/>
      <c r="K65" s="227"/>
      <c r="L65" s="227"/>
      <c r="M65" s="227"/>
      <c r="N65" s="227"/>
      <c r="O65" s="227"/>
    </row>
    <row r="67" spans="3:26" ht="42.75" customHeight="1">
      <c r="C67" s="287" t="s">
        <v>64</v>
      </c>
      <c r="D67" s="288"/>
      <c r="E67" s="204" t="s">
        <v>19</v>
      </c>
      <c r="F67" s="203" t="s">
        <v>101</v>
      </c>
      <c r="G67" s="203" t="s">
        <v>93</v>
      </c>
      <c r="H67" s="203" t="s">
        <v>100</v>
      </c>
      <c r="I67" s="203" t="s">
        <v>95</v>
      </c>
      <c r="J67" s="203" t="s">
        <v>96</v>
      </c>
      <c r="K67" s="203" t="s">
        <v>97</v>
      </c>
      <c r="L67" s="203" t="s">
        <v>98</v>
      </c>
      <c r="M67" s="203" t="s">
        <v>99</v>
      </c>
      <c r="N67" s="162" t="s">
        <v>204</v>
      </c>
      <c r="O67" s="162" t="s">
        <v>205</v>
      </c>
    </row>
    <row r="68" spans="3:26" ht="15" customHeight="1">
      <c r="C68" s="284" t="s">
        <v>84</v>
      </c>
      <c r="D68" s="52" t="s">
        <v>69</v>
      </c>
      <c r="E68" s="153">
        <v>10900090</v>
      </c>
      <c r="F68" s="63">
        <v>3523716</v>
      </c>
      <c r="G68" s="63">
        <v>606783</v>
      </c>
      <c r="H68" s="63">
        <v>1046644</v>
      </c>
      <c r="I68" s="63">
        <v>1294895</v>
      </c>
      <c r="J68" s="63">
        <v>2167447</v>
      </c>
      <c r="K68" s="63">
        <v>947397</v>
      </c>
      <c r="L68" s="63">
        <v>265486</v>
      </c>
      <c r="M68" s="63">
        <v>876475</v>
      </c>
      <c r="N68" s="63">
        <v>111478</v>
      </c>
      <c r="O68" s="63">
        <v>59769</v>
      </c>
      <c r="S68" s="114"/>
      <c r="T68" s="114"/>
      <c r="U68" s="114"/>
      <c r="V68" s="114"/>
      <c r="W68" s="114"/>
      <c r="X68" s="114"/>
      <c r="Y68" s="114"/>
      <c r="Z68" s="114"/>
    </row>
    <row r="69" spans="3:26" ht="15" customHeight="1">
      <c r="C69" s="279"/>
      <c r="D69" s="25" t="s">
        <v>20</v>
      </c>
      <c r="E69" s="155">
        <v>8250104</v>
      </c>
      <c r="F69" s="42">
        <v>2737688</v>
      </c>
      <c r="G69" s="42">
        <v>524424</v>
      </c>
      <c r="H69" s="42">
        <v>774483</v>
      </c>
      <c r="I69" s="42">
        <v>890157</v>
      </c>
      <c r="J69" s="42">
        <v>1486997</v>
      </c>
      <c r="K69" s="42">
        <v>726725</v>
      </c>
      <c r="L69" s="42">
        <v>201525</v>
      </c>
      <c r="M69" s="42">
        <v>810209</v>
      </c>
      <c r="N69" s="42">
        <v>73839</v>
      </c>
      <c r="O69" s="42">
        <v>24057</v>
      </c>
      <c r="S69" s="114"/>
      <c r="T69" s="114"/>
      <c r="U69" s="114"/>
      <c r="V69" s="114"/>
      <c r="W69" s="114"/>
      <c r="X69" s="114"/>
      <c r="Y69" s="114"/>
      <c r="Z69" s="114"/>
    </row>
    <row r="70" spans="3:26" ht="15" customHeight="1">
      <c r="C70" s="280"/>
      <c r="D70" s="44" t="s">
        <v>72</v>
      </c>
      <c r="E70" s="154">
        <v>0.75688402572822788</v>
      </c>
      <c r="F70" s="64">
        <v>0.77690000000000003</v>
      </c>
      <c r="G70" s="64">
        <v>0.86429999999999996</v>
      </c>
      <c r="H70" s="64">
        <v>0.74</v>
      </c>
      <c r="I70" s="64">
        <v>0.68740000000000001</v>
      </c>
      <c r="J70" s="64">
        <v>0.68610000000000004</v>
      </c>
      <c r="K70" s="64">
        <v>0.7671</v>
      </c>
      <c r="L70" s="64">
        <v>0.7591</v>
      </c>
      <c r="M70" s="64">
        <v>0.9244</v>
      </c>
      <c r="N70" s="64">
        <v>0.66239999999999999</v>
      </c>
      <c r="O70" s="64">
        <v>0.40250000000000002</v>
      </c>
      <c r="R70" s="114"/>
      <c r="S70" s="146"/>
      <c r="T70" s="146"/>
      <c r="U70" s="146"/>
      <c r="V70" s="146"/>
      <c r="W70" s="146"/>
      <c r="X70" s="146"/>
      <c r="Y70" s="146"/>
      <c r="Z70" s="146"/>
    </row>
    <row r="71" spans="3:26" ht="15" customHeight="1">
      <c r="C71" s="278" t="s">
        <v>87</v>
      </c>
      <c r="D71" s="52" t="s">
        <v>69</v>
      </c>
      <c r="E71" s="153">
        <v>157449</v>
      </c>
      <c r="F71" s="65">
        <v>32400</v>
      </c>
      <c r="G71" s="65">
        <v>0</v>
      </c>
      <c r="H71" s="65">
        <v>0</v>
      </c>
      <c r="I71" s="65">
        <v>0</v>
      </c>
      <c r="J71" s="65">
        <v>0</v>
      </c>
      <c r="K71" s="65">
        <v>125049</v>
      </c>
      <c r="L71" s="65">
        <v>0</v>
      </c>
      <c r="M71" s="65">
        <v>0</v>
      </c>
      <c r="N71" s="63">
        <v>0</v>
      </c>
      <c r="O71" s="63">
        <v>0</v>
      </c>
      <c r="R71" s="114"/>
      <c r="S71" s="114"/>
      <c r="T71" s="114"/>
      <c r="U71" s="114"/>
      <c r="V71" s="114"/>
      <c r="W71" s="114"/>
      <c r="X71" s="114"/>
      <c r="Y71" s="114"/>
    </row>
    <row r="72" spans="3:26" ht="15" customHeight="1">
      <c r="C72" s="279"/>
      <c r="D72" s="25" t="s">
        <v>20</v>
      </c>
      <c r="E72" s="155">
        <v>75966</v>
      </c>
      <c r="F72" s="42">
        <v>32400</v>
      </c>
      <c r="G72" s="42">
        <v>0</v>
      </c>
      <c r="H72" s="42">
        <v>0</v>
      </c>
      <c r="I72" s="42">
        <v>0</v>
      </c>
      <c r="J72" s="42">
        <v>0</v>
      </c>
      <c r="K72" s="42">
        <v>43566</v>
      </c>
      <c r="L72" s="42">
        <v>0</v>
      </c>
      <c r="M72" s="42">
        <v>0</v>
      </c>
      <c r="N72" s="42">
        <v>0</v>
      </c>
      <c r="O72" s="42">
        <v>0</v>
      </c>
      <c r="R72" s="146"/>
      <c r="S72" s="114"/>
      <c r="T72" s="146"/>
      <c r="U72" s="146"/>
      <c r="V72" s="146"/>
      <c r="W72" s="146"/>
      <c r="X72" s="114"/>
      <c r="Y72" s="146"/>
    </row>
    <row r="73" spans="3:26" ht="15" customHeight="1">
      <c r="C73" s="280"/>
      <c r="D73" s="44" t="s">
        <v>72</v>
      </c>
      <c r="E73" s="154">
        <v>0.48248004115618393</v>
      </c>
      <c r="F73" s="64">
        <v>1</v>
      </c>
      <c r="G73" s="64" t="s">
        <v>75</v>
      </c>
      <c r="H73" s="64" t="s">
        <v>75</v>
      </c>
      <c r="I73" s="64" t="s">
        <v>75</v>
      </c>
      <c r="J73" s="64" t="s">
        <v>75</v>
      </c>
      <c r="K73" s="64">
        <v>0.34839999999999999</v>
      </c>
      <c r="L73" s="64" t="s">
        <v>75</v>
      </c>
      <c r="M73" s="64" t="s">
        <v>75</v>
      </c>
      <c r="N73" s="64" t="s">
        <v>75</v>
      </c>
      <c r="O73" s="64" t="s">
        <v>75</v>
      </c>
      <c r="R73" s="114"/>
      <c r="S73" s="146"/>
      <c r="W73" s="114"/>
      <c r="X73" s="146"/>
    </row>
    <row r="74" spans="3:26" ht="15" customHeight="1">
      <c r="C74" s="278" t="s">
        <v>85</v>
      </c>
      <c r="D74" s="52" t="s">
        <v>69</v>
      </c>
      <c r="E74" s="153">
        <v>11406345</v>
      </c>
      <c r="F74" s="65">
        <v>3195247</v>
      </c>
      <c r="G74" s="65">
        <v>1363128</v>
      </c>
      <c r="H74" s="65">
        <v>951990</v>
      </c>
      <c r="I74" s="65">
        <v>768533</v>
      </c>
      <c r="J74" s="65">
        <v>2443646</v>
      </c>
      <c r="K74" s="65">
        <v>1343903</v>
      </c>
      <c r="L74" s="65">
        <v>309708</v>
      </c>
      <c r="M74" s="65">
        <v>933094</v>
      </c>
      <c r="N74" s="63">
        <v>61947</v>
      </c>
      <c r="O74" s="63">
        <v>35149</v>
      </c>
      <c r="R74" s="114"/>
      <c r="S74" s="114"/>
      <c r="T74" s="114"/>
      <c r="U74" s="114"/>
      <c r="V74" s="114"/>
      <c r="W74" s="114"/>
      <c r="X74" s="114"/>
      <c r="Y74" s="114"/>
      <c r="Z74" s="114"/>
    </row>
    <row r="75" spans="3:26" ht="15" customHeight="1">
      <c r="C75" s="279"/>
      <c r="D75" s="25" t="s">
        <v>20</v>
      </c>
      <c r="E75" s="155">
        <v>6356194</v>
      </c>
      <c r="F75" s="42">
        <v>1679218</v>
      </c>
      <c r="G75" s="42">
        <v>473417</v>
      </c>
      <c r="H75" s="42">
        <v>492902</v>
      </c>
      <c r="I75" s="42">
        <v>291748</v>
      </c>
      <c r="J75" s="42">
        <v>1616691</v>
      </c>
      <c r="K75" s="42">
        <v>1042092</v>
      </c>
      <c r="L75" s="42">
        <v>154733</v>
      </c>
      <c r="M75" s="42">
        <v>597583</v>
      </c>
      <c r="N75" s="42">
        <v>7810</v>
      </c>
      <c r="O75" s="42">
        <v>0</v>
      </c>
      <c r="R75" s="114"/>
      <c r="S75" s="114"/>
      <c r="T75" s="114"/>
      <c r="U75" s="114"/>
      <c r="V75" s="114"/>
      <c r="W75" s="114"/>
      <c r="X75" s="114"/>
      <c r="Y75" s="114"/>
      <c r="Z75" s="114"/>
    </row>
    <row r="76" spans="3:26" ht="15" customHeight="1">
      <c r="C76" s="280"/>
      <c r="D76" s="44" t="s">
        <v>72</v>
      </c>
      <c r="E76" s="154">
        <v>0.55725072317205904</v>
      </c>
      <c r="F76" s="64">
        <v>0.52549999999999997</v>
      </c>
      <c r="G76" s="64">
        <v>0.3473</v>
      </c>
      <c r="H76" s="64">
        <v>0.51780000000000004</v>
      </c>
      <c r="I76" s="64">
        <v>0.37959999999999999</v>
      </c>
      <c r="J76" s="64">
        <v>0.66159999999999997</v>
      </c>
      <c r="K76" s="64">
        <v>0.77539999999999998</v>
      </c>
      <c r="L76" s="64">
        <v>0.49959999999999999</v>
      </c>
      <c r="M76" s="64">
        <v>0.64039999999999997</v>
      </c>
      <c r="N76" s="64">
        <v>0.12609999999999999</v>
      </c>
      <c r="O76" s="64">
        <v>0</v>
      </c>
      <c r="R76" s="146"/>
      <c r="S76" s="146"/>
      <c r="T76" s="146"/>
      <c r="U76" s="146"/>
      <c r="V76" s="146"/>
      <c r="W76" s="146"/>
      <c r="X76" s="146"/>
      <c r="Y76" s="146"/>
      <c r="Z76" s="146"/>
    </row>
    <row r="77" spans="3:26" ht="15" customHeight="1">
      <c r="C77" s="278" t="s">
        <v>86</v>
      </c>
      <c r="D77" s="52" t="s">
        <v>69</v>
      </c>
      <c r="E77" s="153">
        <v>1143837</v>
      </c>
      <c r="F77" s="65">
        <v>521208</v>
      </c>
      <c r="G77" s="65">
        <v>129011</v>
      </c>
      <c r="H77" s="65">
        <v>51071</v>
      </c>
      <c r="I77" s="65">
        <v>231145</v>
      </c>
      <c r="J77" s="65">
        <v>0</v>
      </c>
      <c r="K77" s="65">
        <v>244</v>
      </c>
      <c r="L77" s="65">
        <v>0</v>
      </c>
      <c r="M77" s="65">
        <v>157745</v>
      </c>
      <c r="N77" s="63">
        <v>19761</v>
      </c>
      <c r="O77" s="63">
        <v>33652</v>
      </c>
      <c r="R77" s="114"/>
      <c r="S77" s="114"/>
      <c r="T77" s="114"/>
      <c r="U77" s="114"/>
      <c r="V77" s="114"/>
      <c r="W77" s="114"/>
      <c r="X77" s="114"/>
      <c r="Y77" s="114"/>
      <c r="Z77" s="114"/>
    </row>
    <row r="78" spans="3:26" ht="15" customHeight="1">
      <c r="C78" s="279"/>
      <c r="D78" s="25" t="s">
        <v>20</v>
      </c>
      <c r="E78" s="155">
        <v>520194</v>
      </c>
      <c r="F78" s="42">
        <v>303718</v>
      </c>
      <c r="G78" s="42">
        <v>53807</v>
      </c>
      <c r="H78" s="42">
        <v>9201</v>
      </c>
      <c r="I78" s="42">
        <v>64394</v>
      </c>
      <c r="J78" s="42">
        <v>0</v>
      </c>
      <c r="K78" s="42">
        <v>244</v>
      </c>
      <c r="L78" s="42">
        <v>0</v>
      </c>
      <c r="M78" s="42">
        <v>78562</v>
      </c>
      <c r="N78" s="42">
        <v>963</v>
      </c>
      <c r="O78" s="42">
        <v>9305</v>
      </c>
      <c r="R78" s="114"/>
      <c r="S78" s="114"/>
      <c r="T78" s="114"/>
      <c r="U78" s="114"/>
      <c r="V78" s="114"/>
      <c r="W78" s="114"/>
      <c r="X78" s="114"/>
      <c r="Y78" s="114"/>
      <c r="Z78" s="114"/>
    </row>
    <row r="79" spans="3:26" ht="15" customHeight="1">
      <c r="C79" s="280"/>
      <c r="D79" s="44" t="s">
        <v>72</v>
      </c>
      <c r="E79" s="154">
        <v>0.45477983314056108</v>
      </c>
      <c r="F79" s="64">
        <v>0.5827</v>
      </c>
      <c r="G79" s="64">
        <v>0.41710000000000003</v>
      </c>
      <c r="H79" s="64">
        <v>0.1802</v>
      </c>
      <c r="I79" s="64">
        <v>0.27860000000000001</v>
      </c>
      <c r="J79" s="64" t="s">
        <v>75</v>
      </c>
      <c r="K79" s="64">
        <v>1</v>
      </c>
      <c r="L79" s="64" t="s">
        <v>75</v>
      </c>
      <c r="M79" s="64">
        <v>0.498</v>
      </c>
      <c r="N79" s="64">
        <v>4.87E-2</v>
      </c>
      <c r="O79" s="64">
        <v>0.27650000000000002</v>
      </c>
      <c r="R79" s="114"/>
      <c r="S79" s="146"/>
      <c r="T79" s="146"/>
      <c r="U79" s="146"/>
      <c r="V79" s="146"/>
      <c r="W79" s="146"/>
      <c r="X79" s="146"/>
      <c r="Y79" s="114"/>
      <c r="Z79" s="146"/>
    </row>
    <row r="80" spans="3:26" ht="15">
      <c r="C80" s="281" t="s">
        <v>79</v>
      </c>
      <c r="D80" s="67" t="s">
        <v>69</v>
      </c>
      <c r="E80" s="68">
        <v>23607721</v>
      </c>
      <c r="F80" s="68">
        <v>7272571</v>
      </c>
      <c r="G80" s="68">
        <v>2098922</v>
      </c>
      <c r="H80" s="68">
        <v>2049705</v>
      </c>
      <c r="I80" s="68">
        <v>2294573</v>
      </c>
      <c r="J80" s="68">
        <v>4611093</v>
      </c>
      <c r="K80" s="68">
        <v>2416593</v>
      </c>
      <c r="L80" s="68">
        <v>575194</v>
      </c>
      <c r="M80" s="68">
        <v>1967314</v>
      </c>
      <c r="N80" s="68">
        <v>193186</v>
      </c>
      <c r="O80" s="68">
        <v>128570</v>
      </c>
      <c r="R80" s="146"/>
      <c r="S80" s="114"/>
      <c r="T80" s="114"/>
      <c r="U80" s="114"/>
      <c r="V80" s="114"/>
      <c r="W80" s="114"/>
      <c r="X80" s="114"/>
      <c r="Y80" s="114"/>
      <c r="Z80" s="114"/>
    </row>
    <row r="81" spans="3:26" ht="15">
      <c r="C81" s="282"/>
      <c r="D81" s="26" t="s">
        <v>20</v>
      </c>
      <c r="E81" s="43">
        <v>15202458</v>
      </c>
      <c r="F81" s="43">
        <v>4753024</v>
      </c>
      <c r="G81" s="43">
        <v>1051648</v>
      </c>
      <c r="H81" s="43">
        <v>1276586</v>
      </c>
      <c r="I81" s="43">
        <v>1246299</v>
      </c>
      <c r="J81" s="43">
        <v>3103688</v>
      </c>
      <c r="K81" s="43">
        <v>1812627</v>
      </c>
      <c r="L81" s="43">
        <v>356258</v>
      </c>
      <c r="M81" s="43">
        <v>1486354</v>
      </c>
      <c r="N81" s="43">
        <v>82612</v>
      </c>
      <c r="O81" s="43">
        <v>33362</v>
      </c>
      <c r="S81" s="114"/>
      <c r="T81" s="114"/>
      <c r="U81" s="114"/>
      <c r="V81" s="114"/>
      <c r="W81" s="114"/>
      <c r="X81" s="114"/>
      <c r="Y81" s="114"/>
      <c r="Z81" s="114"/>
    </row>
    <row r="82" spans="3:26" ht="15">
      <c r="C82" s="283"/>
      <c r="D82" s="69" t="s">
        <v>72</v>
      </c>
      <c r="E82" s="70">
        <v>0.64396127012853122</v>
      </c>
      <c r="F82" s="70">
        <v>0.6535548432596946</v>
      </c>
      <c r="G82" s="70">
        <v>0.5010419634459975</v>
      </c>
      <c r="H82" s="70">
        <v>0.62281450257476079</v>
      </c>
      <c r="I82" s="70">
        <v>0.54315073000510339</v>
      </c>
      <c r="J82" s="70">
        <v>0.67309160756462727</v>
      </c>
      <c r="K82" s="70">
        <v>0.75007541609199402</v>
      </c>
      <c r="L82" s="70">
        <v>0.61937016032851522</v>
      </c>
      <c r="M82" s="70">
        <v>0.7555245375166344</v>
      </c>
      <c r="N82" s="70">
        <v>0.4276293313180044</v>
      </c>
      <c r="O82" s="70">
        <v>0.25948510539005987</v>
      </c>
      <c r="S82" s="146"/>
      <c r="T82" s="146"/>
      <c r="U82" s="146"/>
      <c r="V82" s="146"/>
      <c r="W82" s="146"/>
      <c r="X82" s="146"/>
      <c r="Y82" s="146"/>
      <c r="Z82" s="146"/>
    </row>
    <row r="84" spans="3:26">
      <c r="C84" s="83" t="s">
        <v>216</v>
      </c>
    </row>
    <row r="85" spans="3:26">
      <c r="C85" s="83"/>
    </row>
    <row r="86" spans="3:26">
      <c r="C86" s="83"/>
    </row>
    <row r="87" spans="3:26" ht="22.5" customHeight="1">
      <c r="C87" s="227" t="s">
        <v>246</v>
      </c>
      <c r="D87" s="227"/>
      <c r="E87" s="227"/>
      <c r="F87" s="227"/>
      <c r="G87" s="227"/>
      <c r="H87" s="227"/>
      <c r="I87" s="227"/>
      <c r="J87" s="227"/>
      <c r="K87" s="227"/>
      <c r="L87" s="227"/>
      <c r="M87" s="227"/>
      <c r="N87" s="227"/>
      <c r="O87" s="227"/>
    </row>
    <row r="88" spans="3:26" ht="22.5">
      <c r="C88" s="188"/>
      <c r="D88" s="188"/>
      <c r="E88" s="188"/>
      <c r="F88" s="188"/>
      <c r="G88" s="188"/>
      <c r="H88" s="188"/>
      <c r="I88" s="188"/>
      <c r="J88" s="188"/>
      <c r="K88" s="188"/>
      <c r="L88" s="188"/>
      <c r="M88" s="188"/>
      <c r="N88" s="188"/>
      <c r="O88" s="188"/>
    </row>
    <row r="89" spans="3:26" ht="39" customHeight="1">
      <c r="C89" s="287" t="s">
        <v>64</v>
      </c>
      <c r="D89" s="288"/>
      <c r="E89" s="204" t="s">
        <v>19</v>
      </c>
      <c r="F89" s="203" t="s">
        <v>101</v>
      </c>
      <c r="G89" s="203" t="s">
        <v>93</v>
      </c>
      <c r="H89" s="203" t="s">
        <v>100</v>
      </c>
      <c r="I89" s="203" t="s">
        <v>95</v>
      </c>
      <c r="J89" s="203" t="s">
        <v>96</v>
      </c>
      <c r="K89" s="203" t="s">
        <v>97</v>
      </c>
      <c r="L89" s="203" t="s">
        <v>98</v>
      </c>
      <c r="M89" s="203" t="s">
        <v>99</v>
      </c>
      <c r="N89" s="162" t="s">
        <v>204</v>
      </c>
      <c r="O89" s="162" t="s">
        <v>205</v>
      </c>
    </row>
    <row r="90" spans="3:26" ht="15">
      <c r="C90" s="284" t="s">
        <v>84</v>
      </c>
      <c r="D90" s="52" t="s">
        <v>69</v>
      </c>
      <c r="E90" s="153">
        <v>2025436</v>
      </c>
      <c r="F90" s="63">
        <v>614500</v>
      </c>
      <c r="G90" s="63">
        <v>55300</v>
      </c>
      <c r="H90" s="63">
        <v>365000</v>
      </c>
      <c r="I90" s="63">
        <v>62300</v>
      </c>
      <c r="J90" s="63">
        <v>750000</v>
      </c>
      <c r="K90" s="63">
        <v>114750</v>
      </c>
      <c r="L90" s="63">
        <v>30400</v>
      </c>
      <c r="M90" s="63">
        <v>33186</v>
      </c>
      <c r="N90" s="63"/>
      <c r="O90" s="63"/>
      <c r="S90" s="114"/>
      <c r="T90" s="114"/>
      <c r="U90" s="114"/>
      <c r="V90" s="114"/>
      <c r="W90" s="114"/>
      <c r="Y90" s="114"/>
    </row>
    <row r="91" spans="3:26" ht="15">
      <c r="C91" s="279"/>
      <c r="D91" s="25" t="s">
        <v>20</v>
      </c>
      <c r="E91" s="155">
        <v>399525</v>
      </c>
      <c r="F91" s="42">
        <v>13760</v>
      </c>
      <c r="G91" s="42">
        <v>43915</v>
      </c>
      <c r="H91" s="42">
        <v>264240</v>
      </c>
      <c r="I91" s="42">
        <v>33310</v>
      </c>
      <c r="J91" s="42">
        <v>0</v>
      </c>
      <c r="K91" s="42">
        <v>17300</v>
      </c>
      <c r="L91" s="42">
        <v>4800</v>
      </c>
      <c r="M91" s="42">
        <v>22200</v>
      </c>
      <c r="N91" s="42"/>
      <c r="O91" s="42"/>
      <c r="S91" s="114"/>
      <c r="T91" s="114"/>
      <c r="U91" s="114"/>
      <c r="V91" s="114"/>
      <c r="W91" s="114"/>
    </row>
    <row r="92" spans="3:26" ht="15">
      <c r="C92" s="280"/>
      <c r="D92" s="44" t="s">
        <v>72</v>
      </c>
      <c r="E92" s="154">
        <v>0</v>
      </c>
      <c r="F92" s="64">
        <v>2.24E-2</v>
      </c>
      <c r="G92" s="64">
        <v>0.79410000000000003</v>
      </c>
      <c r="H92" s="64">
        <v>0.72389999999999999</v>
      </c>
      <c r="I92" s="64">
        <v>0.53469999999999995</v>
      </c>
      <c r="J92" s="64">
        <v>0</v>
      </c>
      <c r="K92" s="64">
        <v>0.15079999999999999</v>
      </c>
      <c r="L92" s="64">
        <v>0.15790000000000001</v>
      </c>
      <c r="M92" s="64">
        <v>0.66900000000000004</v>
      </c>
      <c r="N92" s="64"/>
      <c r="O92" s="64"/>
      <c r="S92" s="146"/>
      <c r="T92" s="146"/>
      <c r="U92" s="146"/>
      <c r="V92" s="146"/>
      <c r="W92" s="146"/>
      <c r="Y92" s="146"/>
    </row>
    <row r="93" spans="3:26" ht="15">
      <c r="C93" s="278" t="s">
        <v>85</v>
      </c>
      <c r="D93" s="52" t="s">
        <v>69</v>
      </c>
      <c r="E93" s="153">
        <v>1853104</v>
      </c>
      <c r="F93" s="65">
        <v>903165</v>
      </c>
      <c r="G93" s="65">
        <v>273824</v>
      </c>
      <c r="H93" s="65">
        <v>60185</v>
      </c>
      <c r="I93" s="65">
        <v>71604</v>
      </c>
      <c r="J93" s="65">
        <v>190053</v>
      </c>
      <c r="K93" s="65">
        <v>59600</v>
      </c>
      <c r="L93" s="65">
        <v>84645</v>
      </c>
      <c r="M93" s="65">
        <v>210028</v>
      </c>
      <c r="N93" s="63"/>
      <c r="O93" s="63"/>
      <c r="R93" s="114"/>
      <c r="S93" s="114"/>
      <c r="T93" s="114"/>
      <c r="U93" s="114"/>
      <c r="V93" s="114"/>
      <c r="W93" s="114"/>
      <c r="X93" s="114"/>
      <c r="Y93" s="114"/>
    </row>
    <row r="94" spans="3:26" ht="15">
      <c r="C94" s="279"/>
      <c r="D94" s="25" t="s">
        <v>20</v>
      </c>
      <c r="E94" s="155">
        <v>778261</v>
      </c>
      <c r="F94" s="42">
        <v>207430</v>
      </c>
      <c r="G94" s="42">
        <v>177763</v>
      </c>
      <c r="H94" s="42">
        <v>39799</v>
      </c>
      <c r="I94" s="42">
        <v>35796</v>
      </c>
      <c r="J94" s="42">
        <v>88970</v>
      </c>
      <c r="K94" s="42">
        <v>59574</v>
      </c>
      <c r="L94" s="42">
        <v>66826</v>
      </c>
      <c r="M94" s="42">
        <v>102103</v>
      </c>
      <c r="N94" s="42"/>
      <c r="O94" s="42"/>
      <c r="R94" s="114"/>
      <c r="S94" s="114"/>
      <c r="T94" s="114"/>
      <c r="U94" s="114"/>
      <c r="V94" s="114"/>
      <c r="W94" s="114"/>
      <c r="X94" s="114"/>
    </row>
    <row r="95" spans="3:26" ht="15">
      <c r="C95" s="280"/>
      <c r="D95" s="44" t="s">
        <v>72</v>
      </c>
      <c r="E95" s="154">
        <v>0.41997696837306486</v>
      </c>
      <c r="F95" s="64">
        <v>0.22969999999999999</v>
      </c>
      <c r="G95" s="64">
        <v>0.6492</v>
      </c>
      <c r="H95" s="64">
        <v>0.6613</v>
      </c>
      <c r="I95" s="64">
        <v>0.49990000000000001</v>
      </c>
      <c r="J95" s="64">
        <v>0.46810000000000002</v>
      </c>
      <c r="K95" s="64">
        <v>0.99960000000000004</v>
      </c>
      <c r="L95" s="64">
        <v>0.78949999999999998</v>
      </c>
      <c r="M95" s="64">
        <v>0.48609999999999998</v>
      </c>
      <c r="N95" s="64"/>
      <c r="O95" s="64"/>
      <c r="R95" s="146"/>
      <c r="S95" s="146"/>
      <c r="T95" s="146"/>
      <c r="U95" s="146"/>
      <c r="V95" s="146"/>
      <c r="W95" s="146"/>
      <c r="X95" s="146"/>
      <c r="Y95" s="146"/>
    </row>
    <row r="96" spans="3:26" ht="15">
      <c r="C96" s="278" t="s">
        <v>86</v>
      </c>
      <c r="D96" s="52" t="s">
        <v>69</v>
      </c>
      <c r="E96" s="153">
        <v>250154</v>
      </c>
      <c r="F96" s="65">
        <v>90000</v>
      </c>
      <c r="G96" s="65">
        <v>4600</v>
      </c>
      <c r="H96" s="65">
        <v>17214</v>
      </c>
      <c r="I96" s="65">
        <v>52407</v>
      </c>
      <c r="J96" s="65">
        <v>0</v>
      </c>
      <c r="K96" s="65">
        <v>0</v>
      </c>
      <c r="L96" s="65">
        <v>0</v>
      </c>
      <c r="M96" s="65">
        <v>85933</v>
      </c>
      <c r="N96" s="63"/>
      <c r="O96" s="63"/>
      <c r="R96" s="114"/>
      <c r="S96" s="114"/>
      <c r="T96" s="114"/>
      <c r="U96" s="114"/>
      <c r="Y96" s="114"/>
    </row>
    <row r="97" spans="3:25" ht="15">
      <c r="C97" s="279"/>
      <c r="D97" s="25" t="s">
        <v>20</v>
      </c>
      <c r="E97" s="155">
        <v>136222</v>
      </c>
      <c r="F97" s="42">
        <v>22750</v>
      </c>
      <c r="G97" s="42">
        <v>3696</v>
      </c>
      <c r="H97" s="42">
        <v>2120</v>
      </c>
      <c r="I97" s="42">
        <v>29978</v>
      </c>
      <c r="J97" s="42">
        <v>0</v>
      </c>
      <c r="K97" s="42">
        <v>0</v>
      </c>
      <c r="L97" s="42">
        <v>0</v>
      </c>
      <c r="M97" s="42">
        <v>77678</v>
      </c>
      <c r="N97" s="42"/>
      <c r="O97" s="42"/>
      <c r="R97" s="114"/>
      <c r="S97" s="114"/>
      <c r="T97" s="114"/>
      <c r="U97" s="114"/>
    </row>
    <row r="98" spans="3:25" ht="15">
      <c r="C98" s="280"/>
      <c r="D98" s="44" t="s">
        <v>72</v>
      </c>
      <c r="E98" s="154">
        <v>0.54455255562573457</v>
      </c>
      <c r="F98" s="64">
        <v>0.25280000000000002</v>
      </c>
      <c r="G98" s="64">
        <v>0.80349999999999999</v>
      </c>
      <c r="H98" s="64">
        <v>0.1232</v>
      </c>
      <c r="I98" s="64">
        <v>0.57199999999999995</v>
      </c>
      <c r="J98" s="64" t="s">
        <v>75</v>
      </c>
      <c r="K98" s="64" t="s">
        <v>75</v>
      </c>
      <c r="L98" s="64" t="s">
        <v>75</v>
      </c>
      <c r="M98" s="64">
        <v>0.90390000000000004</v>
      </c>
      <c r="N98" s="64"/>
      <c r="O98" s="64"/>
      <c r="R98" s="146"/>
      <c r="S98" s="146"/>
      <c r="T98" s="146"/>
      <c r="U98" s="146"/>
      <c r="Y98" s="146"/>
    </row>
    <row r="99" spans="3:25" ht="15">
      <c r="C99" s="281" t="s">
        <v>79</v>
      </c>
      <c r="D99" s="67" t="s">
        <v>69</v>
      </c>
      <c r="E99" s="68">
        <v>4128694</v>
      </c>
      <c r="F99" s="68">
        <v>1607665</v>
      </c>
      <c r="G99" s="68">
        <v>333724</v>
      </c>
      <c r="H99" s="68">
        <v>442399</v>
      </c>
      <c r="I99" s="68">
        <v>186311</v>
      </c>
      <c r="J99" s="68">
        <v>940053</v>
      </c>
      <c r="K99" s="68">
        <v>174350</v>
      </c>
      <c r="L99" s="68">
        <v>115045</v>
      </c>
      <c r="M99" s="68">
        <v>329147</v>
      </c>
      <c r="N99" s="68">
        <v>0</v>
      </c>
      <c r="O99" s="68">
        <v>0</v>
      </c>
      <c r="R99" s="114"/>
      <c r="S99" s="114"/>
      <c r="T99" s="114"/>
      <c r="U99" s="114"/>
      <c r="V99" s="114"/>
      <c r="W99" s="114"/>
      <c r="X99" s="114"/>
      <c r="Y99" s="114"/>
    </row>
    <row r="100" spans="3:25" ht="15">
      <c r="C100" s="282"/>
      <c r="D100" s="26" t="s">
        <v>20</v>
      </c>
      <c r="E100" s="43">
        <v>1314008</v>
      </c>
      <c r="F100" s="43">
        <v>243940</v>
      </c>
      <c r="G100" s="43">
        <v>225374</v>
      </c>
      <c r="H100" s="43">
        <v>306159</v>
      </c>
      <c r="I100" s="43">
        <v>99084</v>
      </c>
      <c r="J100" s="43">
        <v>88970</v>
      </c>
      <c r="K100" s="43">
        <v>76874</v>
      </c>
      <c r="L100" s="43">
        <v>71626</v>
      </c>
      <c r="M100" s="43">
        <v>201981</v>
      </c>
      <c r="N100" s="43">
        <v>0</v>
      </c>
      <c r="O100" s="43">
        <v>0</v>
      </c>
      <c r="R100" s="114"/>
      <c r="S100" s="114"/>
      <c r="T100" s="114"/>
      <c r="U100" s="114"/>
      <c r="V100" s="114"/>
      <c r="W100" s="114"/>
      <c r="X100" s="114"/>
    </row>
    <row r="101" spans="3:25" ht="15">
      <c r="C101" s="283"/>
      <c r="D101" s="69" t="s">
        <v>72</v>
      </c>
      <c r="E101" s="70">
        <v>0.31826238515133359</v>
      </c>
      <c r="F101" s="70">
        <v>0.15173559168110271</v>
      </c>
      <c r="G101" s="70">
        <v>0.67533051263918686</v>
      </c>
      <c r="H101" s="70">
        <v>0.69204270353233166</v>
      </c>
      <c r="I101" s="70">
        <v>0.53182045075170015</v>
      </c>
      <c r="J101" s="70">
        <v>9.4643599882134305E-2</v>
      </c>
      <c r="K101" s="70">
        <v>0.44091769429308864</v>
      </c>
      <c r="L101" s="70">
        <v>0.622591159980877</v>
      </c>
      <c r="M101" s="70">
        <v>0.61364982819226666</v>
      </c>
      <c r="N101" s="70" t="s">
        <v>233</v>
      </c>
      <c r="O101" s="70" t="s">
        <v>233</v>
      </c>
      <c r="R101" s="146"/>
      <c r="S101" s="146"/>
      <c r="T101" s="146"/>
      <c r="U101" s="146"/>
      <c r="V101" s="146"/>
      <c r="W101" s="146"/>
      <c r="X101" s="146"/>
      <c r="Y101" s="146"/>
    </row>
    <row r="103" spans="3:25">
      <c r="C103" s="83" t="s">
        <v>216</v>
      </c>
    </row>
    <row r="107" spans="3:25" ht="27.75" customHeight="1">
      <c r="C107" s="227" t="s">
        <v>247</v>
      </c>
      <c r="D107" s="227"/>
      <c r="E107" s="227"/>
      <c r="F107" s="227"/>
      <c r="G107" s="227"/>
      <c r="H107" s="227"/>
      <c r="I107" s="227"/>
      <c r="J107" s="227"/>
      <c r="K107" s="227"/>
      <c r="L107" s="227"/>
      <c r="M107" s="209"/>
      <c r="N107" s="209"/>
      <c r="O107" s="211"/>
    </row>
    <row r="109" spans="3:25" ht="48.75" customHeight="1">
      <c r="C109" s="287" t="s">
        <v>64</v>
      </c>
      <c r="D109" s="288"/>
      <c r="E109" s="204" t="s">
        <v>19</v>
      </c>
      <c r="F109" s="203" t="s">
        <v>58</v>
      </c>
      <c r="G109" s="203" t="s">
        <v>59</v>
      </c>
      <c r="H109" s="203" t="s">
        <v>60</v>
      </c>
      <c r="I109" s="203" t="s">
        <v>61</v>
      </c>
      <c r="J109" s="203" t="s">
        <v>51</v>
      </c>
      <c r="K109" s="203" t="s">
        <v>52</v>
      </c>
      <c r="L109" s="203" t="s">
        <v>53</v>
      </c>
      <c r="M109" s="162" t="s">
        <v>204</v>
      </c>
      <c r="N109" s="162" t="s">
        <v>205</v>
      </c>
    </row>
    <row r="110" spans="3:25" ht="15">
      <c r="C110" s="135" t="s">
        <v>84</v>
      </c>
      <c r="D110" s="134"/>
      <c r="E110" s="95">
        <v>0.8128887197759358</v>
      </c>
      <c r="F110" s="94">
        <v>0.81332876590404057</v>
      </c>
      <c r="G110" s="94">
        <v>0.76356921533678135</v>
      </c>
      <c r="H110" s="94">
        <v>0.89112692390281245</v>
      </c>
      <c r="I110" s="94">
        <v>0.85245962984428081</v>
      </c>
      <c r="J110" s="94">
        <v>0.80908108065789164</v>
      </c>
      <c r="K110" s="94">
        <v>0.73783181819117205</v>
      </c>
      <c r="L110" s="94">
        <v>0.83382817201002546</v>
      </c>
      <c r="M110" s="94">
        <v>0.71235007170506215</v>
      </c>
      <c r="N110" s="94">
        <v>0.93522964273568909</v>
      </c>
    </row>
    <row r="111" spans="3:25" ht="15" customHeight="1">
      <c r="C111" s="135" t="s">
        <v>87</v>
      </c>
      <c r="D111" s="134"/>
      <c r="E111" s="95">
        <v>1.989109766469703E-3</v>
      </c>
      <c r="F111" s="94">
        <v>1.2754370468089726E-3</v>
      </c>
      <c r="G111" s="94">
        <v>0</v>
      </c>
      <c r="H111" s="94">
        <v>0</v>
      </c>
      <c r="I111" s="94">
        <v>0</v>
      </c>
      <c r="J111" s="94">
        <v>0</v>
      </c>
      <c r="K111" s="94">
        <v>2.144424041337898E-2</v>
      </c>
      <c r="L111" s="94">
        <v>0</v>
      </c>
      <c r="M111" s="94">
        <v>0</v>
      </c>
      <c r="N111" s="94">
        <v>0</v>
      </c>
    </row>
    <row r="112" spans="3:25" ht="15">
      <c r="C112" s="135" t="s">
        <v>85</v>
      </c>
      <c r="D112" s="134"/>
      <c r="E112" s="95">
        <v>0.16751138148801795</v>
      </c>
      <c r="F112" s="94">
        <v>0.16133538573723627</v>
      </c>
      <c r="G112" s="94">
        <v>0.21858914131608143</v>
      </c>
      <c r="H112" s="94">
        <v>0.10199230494296019</v>
      </c>
      <c r="I112" s="94">
        <v>0.11030999143136175</v>
      </c>
      <c r="J112" s="94">
        <v>0.19091891934210839</v>
      </c>
      <c r="K112" s="94">
        <v>0.24068209864052204</v>
      </c>
      <c r="L112" s="94">
        <v>0.16617182798997457</v>
      </c>
      <c r="M112" s="94">
        <v>0.23710625997430482</v>
      </c>
      <c r="N112" s="94">
        <v>4.9105709617813034E-2</v>
      </c>
    </row>
    <row r="113" spans="3:14" ht="15" customHeight="1">
      <c r="C113" s="135" t="s">
        <v>86</v>
      </c>
      <c r="D113" s="134"/>
      <c r="E113" s="95">
        <v>1.7610788969576609E-2</v>
      </c>
      <c r="F113" s="94">
        <v>2.4060411311914151E-2</v>
      </c>
      <c r="G113" s="94">
        <v>1.7841643347137212E-2</v>
      </c>
      <c r="H113" s="94">
        <v>6.8807711542273184E-3</v>
      </c>
      <c r="I113" s="94">
        <v>3.7230378724357437E-2</v>
      </c>
      <c r="J113" s="94">
        <v>0</v>
      </c>
      <c r="K113" s="94">
        <v>4.1842754926984393E-5</v>
      </c>
      <c r="L113" s="94">
        <v>0</v>
      </c>
      <c r="M113" s="94">
        <v>5.0543668320633013E-2</v>
      </c>
      <c r="N113" s="94">
        <v>1.5664647646497869E-2</v>
      </c>
    </row>
    <row r="116" spans="3:14" ht="33" customHeight="1">
      <c r="C116" s="227" t="s">
        <v>248</v>
      </c>
      <c r="D116" s="227"/>
      <c r="E116" s="227"/>
      <c r="F116" s="227"/>
      <c r="G116" s="227"/>
      <c r="H116" s="227"/>
      <c r="I116" s="227"/>
      <c r="J116" s="227"/>
      <c r="K116" s="227"/>
      <c r="L116" s="227"/>
      <c r="M116" s="209"/>
      <c r="N116" s="209"/>
    </row>
    <row r="145" spans="3:3">
      <c r="C145" s="83" t="s">
        <v>216</v>
      </c>
    </row>
  </sheetData>
  <sortState ref="C103:L107">
    <sortCondition descending="1" ref="D22:D25"/>
  </sortState>
  <mergeCells count="27">
    <mergeCell ref="C116:L116"/>
    <mergeCell ref="C109:D109"/>
    <mergeCell ref="C107:L107"/>
    <mergeCell ref="C45:D45"/>
    <mergeCell ref="C80:C82"/>
    <mergeCell ref="C67:D67"/>
    <mergeCell ref="C68:C70"/>
    <mergeCell ref="C71:C73"/>
    <mergeCell ref="C74:C76"/>
    <mergeCell ref="C77:C79"/>
    <mergeCell ref="C65:O65"/>
    <mergeCell ref="C87:O87"/>
    <mergeCell ref="C99:C101"/>
    <mergeCell ref="C89:D89"/>
    <mergeCell ref="C90:C92"/>
    <mergeCell ref="C93:C95"/>
    <mergeCell ref="C96:C98"/>
    <mergeCell ref="C13:O16"/>
    <mergeCell ref="C8:O10"/>
    <mergeCell ref="C58:C60"/>
    <mergeCell ref="C46:C48"/>
    <mergeCell ref="C55:C57"/>
    <mergeCell ref="C49:C51"/>
    <mergeCell ref="C52:C54"/>
    <mergeCell ref="D22:F22"/>
    <mergeCell ref="C18:O18"/>
    <mergeCell ref="C43:O43"/>
  </mergeCells>
  <pageMargins left="0.75" right="0.75" top="1" bottom="1" header="1" footer="1"/>
  <pageSetup orientation="portrait" r:id="rId1"/>
  <headerFooter>
    <oddHeader>&amp;L&amp;C&amp;Z</oddHeader>
    <oddFooter>&amp;L&amp;C&amp;Z</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C7:Q89"/>
  <sheetViews>
    <sheetView showGridLines="0" zoomScale="80" zoomScaleNormal="80" workbookViewId="0">
      <pane xSplit="2" ySplit="17" topLeftCell="C18" activePane="bottomRight" state="frozen"/>
      <selection pane="topRight" activeCell="C1" sqref="C1"/>
      <selection pane="bottomLeft" activeCell="A18" sqref="A18"/>
      <selection pane="bottomRight" activeCell="F24" sqref="F24"/>
    </sheetView>
  </sheetViews>
  <sheetFormatPr baseColWidth="10" defaultRowHeight="12.75"/>
  <cols>
    <col min="1" max="2" width="9.7109375" customWidth="1"/>
    <col min="3" max="3" width="45.28515625" customWidth="1"/>
    <col min="4" max="4" width="16.28515625" style="24" customWidth="1"/>
    <col min="5" max="15" width="16.7109375" customWidth="1"/>
    <col min="16" max="30" width="10.7109375" customWidth="1"/>
  </cols>
  <sheetData>
    <row r="7" spans="3:15">
      <c r="C7" s="20"/>
      <c r="D7" s="174"/>
      <c r="E7" s="20"/>
      <c r="F7" s="20"/>
      <c r="G7" s="20"/>
      <c r="H7" s="20"/>
      <c r="I7" s="20"/>
      <c r="J7" s="20"/>
      <c r="K7" s="20"/>
      <c r="L7" s="20"/>
      <c r="M7" s="20"/>
      <c r="N7" s="20"/>
      <c r="O7" s="20"/>
    </row>
    <row r="8" spans="3:15" ht="12.75" customHeight="1">
      <c r="C8" s="230" t="s">
        <v>250</v>
      </c>
      <c r="D8" s="230"/>
      <c r="E8" s="230"/>
      <c r="F8" s="230"/>
      <c r="G8" s="230"/>
      <c r="H8" s="230"/>
      <c r="I8" s="230"/>
      <c r="J8" s="230"/>
      <c r="K8" s="230"/>
      <c r="L8" s="230"/>
      <c r="M8" s="230"/>
      <c r="N8" s="230"/>
      <c r="O8" s="230"/>
    </row>
    <row r="9" spans="3:15" ht="12.75" customHeight="1">
      <c r="C9" s="230"/>
      <c r="D9" s="230"/>
      <c r="E9" s="230"/>
      <c r="F9" s="230"/>
      <c r="G9" s="230"/>
      <c r="H9" s="230"/>
      <c r="I9" s="230"/>
      <c r="J9" s="230"/>
      <c r="K9" s="230"/>
      <c r="L9" s="230"/>
      <c r="M9" s="230"/>
      <c r="N9" s="230"/>
      <c r="O9" s="230"/>
    </row>
    <row r="10" spans="3:15" ht="12.75" customHeight="1">
      <c r="C10" s="230"/>
      <c r="D10" s="230"/>
      <c r="E10" s="230"/>
      <c r="F10" s="230"/>
      <c r="G10" s="230"/>
      <c r="H10" s="230"/>
      <c r="I10" s="230"/>
      <c r="J10" s="230"/>
      <c r="K10" s="230"/>
      <c r="L10" s="230"/>
      <c r="M10" s="230"/>
      <c r="N10" s="230"/>
      <c r="O10" s="230"/>
    </row>
    <row r="11" spans="3:15" ht="12.75" customHeight="1">
      <c r="C11" s="261"/>
      <c r="D11" s="261"/>
      <c r="E11" s="261"/>
      <c r="F11" s="261"/>
      <c r="G11" s="261"/>
      <c r="H11" s="261"/>
      <c r="I11" s="261"/>
      <c r="J11" s="261"/>
      <c r="K11" s="261"/>
      <c r="L11" s="261"/>
      <c r="M11" s="261"/>
      <c r="N11" s="261"/>
      <c r="O11" s="261"/>
    </row>
    <row r="12" spans="3:15" ht="22.5" customHeight="1">
      <c r="C12" s="292" t="s">
        <v>249</v>
      </c>
      <c r="D12" s="292"/>
      <c r="E12" s="292"/>
      <c r="F12" s="292"/>
      <c r="G12" s="292"/>
      <c r="H12" s="292"/>
      <c r="I12" s="292"/>
      <c r="J12" s="292"/>
      <c r="K12" s="292"/>
      <c r="L12" s="292"/>
      <c r="M12" s="292"/>
      <c r="N12" s="292"/>
      <c r="O12" s="292"/>
    </row>
    <row r="13" spans="3:15">
      <c r="C13" s="292"/>
      <c r="D13" s="292"/>
      <c r="E13" s="292"/>
      <c r="F13" s="292"/>
      <c r="G13" s="292"/>
      <c r="H13" s="292"/>
      <c r="I13" s="292"/>
      <c r="J13" s="292"/>
      <c r="K13" s="292"/>
      <c r="L13" s="292"/>
      <c r="M13" s="292"/>
      <c r="N13" s="292"/>
      <c r="O13" s="292"/>
    </row>
    <row r="14" spans="3:15">
      <c r="C14" s="292"/>
      <c r="D14" s="292"/>
      <c r="E14" s="292"/>
      <c r="F14" s="292"/>
      <c r="G14" s="292"/>
      <c r="H14" s="292"/>
      <c r="I14" s="292"/>
      <c r="J14" s="292"/>
      <c r="K14" s="292"/>
      <c r="L14" s="292"/>
      <c r="M14" s="292"/>
      <c r="N14" s="292"/>
      <c r="O14" s="292"/>
    </row>
    <row r="15" spans="3:15">
      <c r="C15" s="292"/>
      <c r="D15" s="292"/>
      <c r="E15" s="292"/>
      <c r="F15" s="292"/>
      <c r="G15" s="292"/>
      <c r="H15" s="292"/>
      <c r="I15" s="292"/>
      <c r="J15" s="292"/>
      <c r="K15" s="292"/>
      <c r="L15" s="292"/>
      <c r="M15" s="292"/>
      <c r="N15" s="292"/>
      <c r="O15" s="292"/>
    </row>
    <row r="16" spans="3:15" ht="22.5" customHeight="1"/>
    <row r="17" spans="3:17" ht="69.75" customHeight="1">
      <c r="C17" s="287" t="s">
        <v>67</v>
      </c>
      <c r="D17" s="288"/>
      <c r="E17" s="206" t="s">
        <v>19</v>
      </c>
      <c r="F17" s="205" t="s">
        <v>58</v>
      </c>
      <c r="G17" s="205" t="s">
        <v>59</v>
      </c>
      <c r="H17" s="205" t="s">
        <v>60</v>
      </c>
      <c r="I17" s="205" t="s">
        <v>61</v>
      </c>
      <c r="J17" s="205" t="s">
        <v>51</v>
      </c>
      <c r="K17" s="205" t="s">
        <v>52</v>
      </c>
      <c r="L17" s="205" t="s">
        <v>53</v>
      </c>
      <c r="M17" s="205" t="s">
        <v>103</v>
      </c>
      <c r="N17" s="162" t="s">
        <v>204</v>
      </c>
      <c r="O17" s="162" t="s">
        <v>205</v>
      </c>
    </row>
    <row r="18" spans="3:17" ht="25.5">
      <c r="C18" s="84" t="s">
        <v>162</v>
      </c>
      <c r="D18" s="87" t="s">
        <v>69</v>
      </c>
      <c r="E18" s="28">
        <v>595329</v>
      </c>
      <c r="F18" s="102">
        <v>551738</v>
      </c>
      <c r="G18" s="102">
        <v>39802</v>
      </c>
      <c r="H18" s="102">
        <v>923</v>
      </c>
      <c r="I18" s="102">
        <v>0</v>
      </c>
      <c r="J18" s="102">
        <v>0</v>
      </c>
      <c r="K18" s="102">
        <v>0</v>
      </c>
      <c r="L18" s="102">
        <v>0</v>
      </c>
      <c r="M18" s="102">
        <v>0</v>
      </c>
      <c r="N18" s="102">
        <v>2645</v>
      </c>
      <c r="O18" s="102">
        <v>221</v>
      </c>
      <c r="P18" s="114"/>
      <c r="Q18" s="1"/>
    </row>
    <row r="19" spans="3:17">
      <c r="C19" s="85"/>
      <c r="D19" s="88" t="s">
        <v>14</v>
      </c>
      <c r="E19" s="96">
        <v>429413</v>
      </c>
      <c r="F19" s="103">
        <v>389207</v>
      </c>
      <c r="G19" s="103">
        <v>38097</v>
      </c>
      <c r="H19" s="103">
        <v>150</v>
      </c>
      <c r="I19" s="103">
        <v>0</v>
      </c>
      <c r="J19" s="103">
        <v>0</v>
      </c>
      <c r="K19" s="103">
        <v>0</v>
      </c>
      <c r="L19" s="103">
        <v>0</v>
      </c>
      <c r="M19" s="103">
        <v>0</v>
      </c>
      <c r="N19" s="103">
        <v>1959</v>
      </c>
      <c r="O19" s="103">
        <v>0</v>
      </c>
      <c r="P19" s="114"/>
      <c r="Q19" s="1"/>
    </row>
    <row r="20" spans="3:17">
      <c r="C20" s="86"/>
      <c r="D20" s="89" t="s">
        <v>80</v>
      </c>
      <c r="E20" s="33">
        <v>0.72130368250160837</v>
      </c>
      <c r="F20" s="104">
        <v>0.70540000000000003</v>
      </c>
      <c r="G20" s="104">
        <v>0.95720000000000005</v>
      </c>
      <c r="H20" s="104">
        <v>0.16250000000000001</v>
      </c>
      <c r="I20" s="104" t="s">
        <v>75</v>
      </c>
      <c r="J20" s="104" t="s">
        <v>75</v>
      </c>
      <c r="K20" s="104" t="s">
        <v>75</v>
      </c>
      <c r="L20" s="104" t="s">
        <v>75</v>
      </c>
      <c r="M20" s="104" t="s">
        <v>75</v>
      </c>
      <c r="N20" s="104">
        <v>0.74080000000000001</v>
      </c>
      <c r="O20" s="104">
        <v>0</v>
      </c>
      <c r="P20" s="114"/>
      <c r="Q20" s="1"/>
    </row>
    <row r="21" spans="3:17" ht="25.5">
      <c r="C21" s="84" t="s">
        <v>150</v>
      </c>
      <c r="D21" s="87" t="s">
        <v>69</v>
      </c>
      <c r="E21" s="28">
        <v>4179941</v>
      </c>
      <c r="F21" s="105">
        <v>1807521</v>
      </c>
      <c r="G21" s="102">
        <v>259711</v>
      </c>
      <c r="H21" s="102">
        <v>626835</v>
      </c>
      <c r="I21" s="102">
        <v>438053</v>
      </c>
      <c r="J21" s="102">
        <v>244409</v>
      </c>
      <c r="K21" s="102">
        <v>61659</v>
      </c>
      <c r="L21" s="102">
        <v>118891</v>
      </c>
      <c r="M21" s="105">
        <v>551071</v>
      </c>
      <c r="N21" s="105">
        <v>41513</v>
      </c>
      <c r="O21" s="105">
        <v>30278</v>
      </c>
      <c r="P21" s="114"/>
      <c r="Q21" s="1"/>
    </row>
    <row r="22" spans="3:17">
      <c r="C22" s="85"/>
      <c r="D22" s="88" t="s">
        <v>14</v>
      </c>
      <c r="E22" s="96">
        <v>2981313</v>
      </c>
      <c r="F22" s="103">
        <v>1193612</v>
      </c>
      <c r="G22" s="103">
        <v>173526</v>
      </c>
      <c r="H22" s="103">
        <v>439401</v>
      </c>
      <c r="I22" s="103">
        <v>283600</v>
      </c>
      <c r="J22" s="103">
        <v>216213</v>
      </c>
      <c r="K22" s="103">
        <v>48359</v>
      </c>
      <c r="L22" s="103">
        <v>100851</v>
      </c>
      <c r="M22" s="103">
        <v>514385</v>
      </c>
      <c r="N22" s="103">
        <v>8273</v>
      </c>
      <c r="O22" s="103">
        <v>3093</v>
      </c>
      <c r="P22" s="114"/>
      <c r="Q22" s="1"/>
    </row>
    <row r="23" spans="3:17">
      <c r="C23" s="86"/>
      <c r="D23" s="89" t="s">
        <v>80</v>
      </c>
      <c r="E23" s="33">
        <v>0.71324284242289548</v>
      </c>
      <c r="F23" s="104">
        <v>0.66039999999999999</v>
      </c>
      <c r="G23" s="104">
        <v>0.66820000000000002</v>
      </c>
      <c r="H23" s="104">
        <v>0.70099999999999996</v>
      </c>
      <c r="I23" s="104">
        <v>0.64739999999999998</v>
      </c>
      <c r="J23" s="104">
        <v>0.88460000000000005</v>
      </c>
      <c r="K23" s="104">
        <v>0.7843</v>
      </c>
      <c r="L23" s="104">
        <v>0.84830000000000005</v>
      </c>
      <c r="M23" s="104">
        <v>0.93340000000000001</v>
      </c>
      <c r="N23" s="104">
        <v>0.1993</v>
      </c>
      <c r="O23" s="104">
        <v>0.1021</v>
      </c>
      <c r="P23" s="114"/>
      <c r="Q23" s="1"/>
    </row>
    <row r="24" spans="3:17" ht="38.25">
      <c r="C24" s="84" t="s">
        <v>163</v>
      </c>
      <c r="D24" s="87" t="s">
        <v>69</v>
      </c>
      <c r="E24" s="28">
        <v>1818139</v>
      </c>
      <c r="F24" s="102">
        <v>985014</v>
      </c>
      <c r="G24" s="102">
        <v>102981</v>
      </c>
      <c r="H24" s="102">
        <v>397756</v>
      </c>
      <c r="I24" s="102">
        <v>261972</v>
      </c>
      <c r="J24" s="102">
        <v>0</v>
      </c>
      <c r="K24" s="102">
        <v>0</v>
      </c>
      <c r="L24" s="102">
        <v>0</v>
      </c>
      <c r="M24" s="105">
        <v>70039</v>
      </c>
      <c r="N24" s="105">
        <v>240</v>
      </c>
      <c r="O24" s="105">
        <v>137</v>
      </c>
      <c r="P24" s="114"/>
      <c r="Q24" s="1"/>
    </row>
    <row r="25" spans="3:17">
      <c r="C25" s="85"/>
      <c r="D25" s="88" t="s">
        <v>14</v>
      </c>
      <c r="E25" s="96">
        <v>1263817</v>
      </c>
      <c r="F25" s="103">
        <v>619811</v>
      </c>
      <c r="G25" s="103">
        <v>99573</v>
      </c>
      <c r="H25" s="103">
        <v>297896</v>
      </c>
      <c r="I25" s="103">
        <v>186591</v>
      </c>
      <c r="J25" s="103">
        <v>0</v>
      </c>
      <c r="K25" s="103">
        <v>0</v>
      </c>
      <c r="L25" s="103">
        <v>0</v>
      </c>
      <c r="M25" s="103">
        <v>59946</v>
      </c>
      <c r="N25" s="103">
        <v>0</v>
      </c>
      <c r="O25" s="103">
        <v>0</v>
      </c>
      <c r="P25" s="114"/>
      <c r="Q25" s="1"/>
    </row>
    <row r="26" spans="3:17">
      <c r="C26" s="86"/>
      <c r="D26" s="89" t="s">
        <v>80</v>
      </c>
      <c r="E26" s="33">
        <v>0.69511571997520538</v>
      </c>
      <c r="F26" s="104">
        <v>0.62919999999999998</v>
      </c>
      <c r="G26" s="104">
        <v>0.96689999999999998</v>
      </c>
      <c r="H26" s="104">
        <v>0.74890000000000001</v>
      </c>
      <c r="I26" s="104">
        <v>0.71230000000000004</v>
      </c>
      <c r="J26" s="104" t="s">
        <v>75</v>
      </c>
      <c r="K26" s="104" t="s">
        <v>75</v>
      </c>
      <c r="L26" s="104" t="s">
        <v>75</v>
      </c>
      <c r="M26" s="104">
        <v>0.85589999999999999</v>
      </c>
      <c r="N26" s="104">
        <v>0</v>
      </c>
      <c r="O26" s="104">
        <v>0</v>
      </c>
      <c r="P26" s="114"/>
      <c r="Q26" s="1"/>
    </row>
    <row r="27" spans="3:17" ht="25.5">
      <c r="C27" s="84" t="s">
        <v>151</v>
      </c>
      <c r="D27" s="87" t="s">
        <v>69</v>
      </c>
      <c r="E27" s="28">
        <v>1885062</v>
      </c>
      <c r="F27" s="102">
        <v>562781</v>
      </c>
      <c r="G27" s="102">
        <v>66818</v>
      </c>
      <c r="H27" s="102">
        <v>601218</v>
      </c>
      <c r="I27" s="102">
        <v>355968</v>
      </c>
      <c r="J27" s="102">
        <v>0</v>
      </c>
      <c r="K27" s="102">
        <v>77770</v>
      </c>
      <c r="L27" s="102">
        <v>132283</v>
      </c>
      <c r="M27" s="105">
        <v>72733</v>
      </c>
      <c r="N27" s="105">
        <v>9209</v>
      </c>
      <c r="O27" s="105">
        <v>6282</v>
      </c>
      <c r="P27" s="114"/>
      <c r="Q27" s="1"/>
    </row>
    <row r="28" spans="3:17">
      <c r="C28" s="85"/>
      <c r="D28" s="88" t="s">
        <v>14</v>
      </c>
      <c r="E28" s="96">
        <v>1397868</v>
      </c>
      <c r="F28" s="103">
        <v>375522</v>
      </c>
      <c r="G28" s="103">
        <v>45818</v>
      </c>
      <c r="H28" s="103">
        <v>453078</v>
      </c>
      <c r="I28" s="103">
        <v>279577</v>
      </c>
      <c r="J28" s="103">
        <v>0</v>
      </c>
      <c r="K28" s="103">
        <v>58122</v>
      </c>
      <c r="L28" s="103">
        <v>115834</v>
      </c>
      <c r="M28" s="103">
        <v>66462</v>
      </c>
      <c r="N28" s="103">
        <v>0</v>
      </c>
      <c r="O28" s="103">
        <v>3455</v>
      </c>
      <c r="P28" s="114"/>
      <c r="Q28" s="1"/>
    </row>
    <row r="29" spans="3:17">
      <c r="C29" s="86"/>
      <c r="D29" s="89" t="s">
        <v>80</v>
      </c>
      <c r="E29" s="33">
        <v>0.74155014530026064</v>
      </c>
      <c r="F29" s="104">
        <v>0.6673</v>
      </c>
      <c r="G29" s="104">
        <v>0.68569999999999998</v>
      </c>
      <c r="H29" s="104">
        <v>0.75360000000000005</v>
      </c>
      <c r="I29" s="104">
        <v>0.78539999999999999</v>
      </c>
      <c r="J29" s="104" t="s">
        <v>75</v>
      </c>
      <c r="K29" s="104">
        <v>0.74739999999999995</v>
      </c>
      <c r="L29" s="104">
        <v>0.87570000000000003</v>
      </c>
      <c r="M29" s="104">
        <v>0.91379999999999995</v>
      </c>
      <c r="N29" s="104">
        <v>0</v>
      </c>
      <c r="O29" s="104">
        <v>0.54990000000000006</v>
      </c>
      <c r="P29" s="114"/>
      <c r="Q29" s="1"/>
    </row>
    <row r="30" spans="3:17">
      <c r="C30" s="84" t="s">
        <v>152</v>
      </c>
      <c r="D30" s="87" t="s">
        <v>69</v>
      </c>
      <c r="E30" s="28">
        <v>11940445</v>
      </c>
      <c r="F30" s="102">
        <v>4023207</v>
      </c>
      <c r="G30" s="102">
        <v>1342202</v>
      </c>
      <c r="H30" s="102">
        <v>1530080</v>
      </c>
      <c r="I30" s="102">
        <v>2342427</v>
      </c>
      <c r="J30" s="102">
        <v>226933</v>
      </c>
      <c r="K30" s="102">
        <v>471038</v>
      </c>
      <c r="L30" s="102">
        <v>214725</v>
      </c>
      <c r="M30" s="105">
        <v>1505041</v>
      </c>
      <c r="N30" s="105">
        <v>156189</v>
      </c>
      <c r="O30" s="105">
        <v>128603</v>
      </c>
      <c r="P30" s="114"/>
      <c r="Q30" s="1"/>
    </row>
    <row r="31" spans="3:17">
      <c r="C31" s="85"/>
      <c r="D31" s="88" t="s">
        <v>14</v>
      </c>
      <c r="E31" s="96">
        <v>7540627</v>
      </c>
      <c r="F31" s="103">
        <v>2203845</v>
      </c>
      <c r="G31" s="103">
        <v>947520</v>
      </c>
      <c r="H31" s="103">
        <v>993718</v>
      </c>
      <c r="I31" s="103">
        <v>1473350</v>
      </c>
      <c r="J31" s="103">
        <v>194829</v>
      </c>
      <c r="K31" s="103">
        <v>379044</v>
      </c>
      <c r="L31" s="103">
        <v>156500</v>
      </c>
      <c r="M31" s="103">
        <v>1101425</v>
      </c>
      <c r="N31" s="103">
        <v>57306</v>
      </c>
      <c r="O31" s="103">
        <v>33090</v>
      </c>
      <c r="P31" s="114"/>
      <c r="Q31" s="1"/>
    </row>
    <row r="32" spans="3:17">
      <c r="C32" s="86"/>
      <c r="D32" s="89" t="s">
        <v>80</v>
      </c>
      <c r="E32" s="33">
        <v>0.63151976329190407</v>
      </c>
      <c r="F32" s="104">
        <v>0.54779999999999995</v>
      </c>
      <c r="G32" s="104">
        <v>0.70589999999999997</v>
      </c>
      <c r="H32" s="104">
        <v>0.64949999999999997</v>
      </c>
      <c r="I32" s="104">
        <v>0.629</v>
      </c>
      <c r="J32" s="104">
        <v>0.85850000000000004</v>
      </c>
      <c r="K32" s="104">
        <v>0.80469999999999997</v>
      </c>
      <c r="L32" s="104">
        <v>0.7288</v>
      </c>
      <c r="M32" s="104">
        <v>0.73180000000000001</v>
      </c>
      <c r="N32" s="104">
        <v>0.3669</v>
      </c>
      <c r="O32" s="104">
        <v>0.25729999999999997</v>
      </c>
      <c r="P32" s="114"/>
      <c r="Q32" s="1"/>
    </row>
    <row r="33" spans="3:17" ht="25.5">
      <c r="C33" s="84" t="s">
        <v>164</v>
      </c>
      <c r="D33" s="87" t="s">
        <v>69</v>
      </c>
      <c r="E33" s="28">
        <v>856399</v>
      </c>
      <c r="F33" s="102">
        <v>108958</v>
      </c>
      <c r="G33" s="102">
        <v>233262</v>
      </c>
      <c r="H33" s="102">
        <v>281654</v>
      </c>
      <c r="I33" s="102">
        <v>132289</v>
      </c>
      <c r="J33" s="102">
        <v>0</v>
      </c>
      <c r="K33" s="102">
        <v>0</v>
      </c>
      <c r="L33" s="102">
        <v>0</v>
      </c>
      <c r="M33" s="105">
        <v>49667</v>
      </c>
      <c r="N33" s="105">
        <v>46255</v>
      </c>
      <c r="O33" s="105">
        <v>4314</v>
      </c>
      <c r="P33" s="114"/>
      <c r="Q33" s="1"/>
    </row>
    <row r="34" spans="3:17">
      <c r="C34" s="85"/>
      <c r="D34" s="88" t="s">
        <v>14</v>
      </c>
      <c r="E34" s="96">
        <v>687376</v>
      </c>
      <c r="F34" s="103">
        <v>99343</v>
      </c>
      <c r="G34" s="103">
        <v>202891</v>
      </c>
      <c r="H34" s="103">
        <v>209365</v>
      </c>
      <c r="I34" s="103">
        <v>85089</v>
      </c>
      <c r="J34" s="103">
        <v>0</v>
      </c>
      <c r="K34" s="103">
        <v>0</v>
      </c>
      <c r="L34" s="103">
        <v>0</v>
      </c>
      <c r="M34" s="103">
        <v>47167</v>
      </c>
      <c r="N34" s="103">
        <v>42264</v>
      </c>
      <c r="O34" s="103">
        <v>1257</v>
      </c>
      <c r="P34" s="114"/>
      <c r="Q34" s="1"/>
    </row>
    <row r="35" spans="3:17">
      <c r="C35" s="86"/>
      <c r="D35" s="89" t="s">
        <v>80</v>
      </c>
      <c r="E35" s="33">
        <v>0.8026352202653203</v>
      </c>
      <c r="F35" s="104">
        <v>0.91180000000000005</v>
      </c>
      <c r="G35" s="104">
        <v>0.86980000000000002</v>
      </c>
      <c r="H35" s="104">
        <v>0.74329999999999996</v>
      </c>
      <c r="I35" s="104">
        <v>0.64319999999999999</v>
      </c>
      <c r="J35" s="104" t="s">
        <v>75</v>
      </c>
      <c r="K35" s="104" t="s">
        <v>75</v>
      </c>
      <c r="L35" s="104" t="s">
        <v>75</v>
      </c>
      <c r="M35" s="104">
        <v>0.94969999999999999</v>
      </c>
      <c r="N35" s="104">
        <v>0.91369999999999996</v>
      </c>
      <c r="O35" s="104">
        <v>0.2913</v>
      </c>
      <c r="P35" s="114"/>
      <c r="Q35" s="1"/>
    </row>
    <row r="36" spans="3:17" ht="51">
      <c r="C36" s="84" t="s">
        <v>165</v>
      </c>
      <c r="D36" s="87" t="s">
        <v>69</v>
      </c>
      <c r="E36" s="28">
        <v>1399972</v>
      </c>
      <c r="F36" s="102">
        <v>90218</v>
      </c>
      <c r="G36" s="102">
        <v>211614</v>
      </c>
      <c r="H36" s="102">
        <v>385309</v>
      </c>
      <c r="I36" s="102">
        <v>444070</v>
      </c>
      <c r="J36" s="102">
        <v>0</v>
      </c>
      <c r="K36" s="102">
        <v>0</v>
      </c>
      <c r="L36" s="102">
        <v>0</v>
      </c>
      <c r="M36" s="105">
        <v>198604</v>
      </c>
      <c r="N36" s="105">
        <v>62916</v>
      </c>
      <c r="O36" s="105">
        <v>7241</v>
      </c>
      <c r="P36" s="114"/>
      <c r="Q36" s="1"/>
    </row>
    <row r="37" spans="3:17">
      <c r="C37" s="85"/>
      <c r="D37" s="88" t="s">
        <v>14</v>
      </c>
      <c r="E37" s="96">
        <v>1093096</v>
      </c>
      <c r="F37" s="103">
        <v>76358</v>
      </c>
      <c r="G37" s="103">
        <v>166385</v>
      </c>
      <c r="H37" s="103">
        <v>283128</v>
      </c>
      <c r="I37" s="103">
        <v>332142</v>
      </c>
      <c r="J37" s="103">
        <v>0</v>
      </c>
      <c r="K37" s="103">
        <v>0</v>
      </c>
      <c r="L37" s="103">
        <v>0</v>
      </c>
      <c r="M37" s="103">
        <v>194399</v>
      </c>
      <c r="N37" s="103">
        <v>39905</v>
      </c>
      <c r="O37" s="103">
        <v>779</v>
      </c>
      <c r="P37" s="114"/>
      <c r="Q37" s="1"/>
    </row>
    <row r="38" spans="3:17">
      <c r="C38" s="86"/>
      <c r="D38" s="89" t="s">
        <v>80</v>
      </c>
      <c r="E38" s="33">
        <v>0.78079847311231942</v>
      </c>
      <c r="F38" s="104">
        <v>0.84640000000000004</v>
      </c>
      <c r="G38" s="104">
        <v>0.7863</v>
      </c>
      <c r="H38" s="104">
        <v>0.73480000000000001</v>
      </c>
      <c r="I38" s="104">
        <v>0.74790000000000001</v>
      </c>
      <c r="J38" s="104" t="s">
        <v>75</v>
      </c>
      <c r="K38" s="104" t="s">
        <v>75</v>
      </c>
      <c r="L38" s="104" t="s">
        <v>75</v>
      </c>
      <c r="M38" s="104">
        <v>0.9788</v>
      </c>
      <c r="N38" s="104">
        <v>0.63429999999999997</v>
      </c>
      <c r="O38" s="104">
        <v>0.1076</v>
      </c>
      <c r="P38" s="114"/>
      <c r="Q38" s="1"/>
    </row>
    <row r="39" spans="3:17" ht="51">
      <c r="C39" s="84" t="s">
        <v>166</v>
      </c>
      <c r="D39" s="87" t="s">
        <v>69</v>
      </c>
      <c r="E39" s="28">
        <v>1047507</v>
      </c>
      <c r="F39" s="102">
        <v>127955</v>
      </c>
      <c r="G39" s="102">
        <v>154893</v>
      </c>
      <c r="H39" s="102">
        <v>470138</v>
      </c>
      <c r="I39" s="102">
        <v>147339</v>
      </c>
      <c r="J39" s="102">
        <v>0</v>
      </c>
      <c r="K39" s="102">
        <v>0</v>
      </c>
      <c r="L39" s="102">
        <v>0</v>
      </c>
      <c r="M39" s="105">
        <v>88574</v>
      </c>
      <c r="N39" s="105">
        <v>28016</v>
      </c>
      <c r="O39" s="105">
        <v>30592</v>
      </c>
      <c r="P39" s="114"/>
      <c r="Q39" s="1"/>
    </row>
    <row r="40" spans="3:17">
      <c r="C40" s="85"/>
      <c r="D40" s="88" t="s">
        <v>14</v>
      </c>
      <c r="E40" s="96">
        <v>809815</v>
      </c>
      <c r="F40" s="103">
        <v>125538</v>
      </c>
      <c r="G40" s="103">
        <v>124738</v>
      </c>
      <c r="H40" s="103">
        <v>351017</v>
      </c>
      <c r="I40" s="103">
        <v>99251</v>
      </c>
      <c r="J40" s="103">
        <v>0</v>
      </c>
      <c r="K40" s="103">
        <v>0</v>
      </c>
      <c r="L40" s="103">
        <v>0</v>
      </c>
      <c r="M40" s="103">
        <v>84674</v>
      </c>
      <c r="N40" s="103">
        <v>14778</v>
      </c>
      <c r="O40" s="103">
        <v>9819</v>
      </c>
      <c r="P40" s="114"/>
      <c r="Q40" s="1"/>
    </row>
    <row r="41" spans="3:17">
      <c r="C41" s="86"/>
      <c r="D41" s="89" t="s">
        <v>80</v>
      </c>
      <c r="E41" s="33">
        <v>0.77308791253900933</v>
      </c>
      <c r="F41" s="104">
        <v>0.98109999999999997</v>
      </c>
      <c r="G41" s="104">
        <v>0.80530000000000002</v>
      </c>
      <c r="H41" s="104">
        <v>0.74660000000000004</v>
      </c>
      <c r="I41" s="104">
        <v>0.67359999999999998</v>
      </c>
      <c r="J41" s="104" t="s">
        <v>75</v>
      </c>
      <c r="K41" s="104" t="s">
        <v>75</v>
      </c>
      <c r="L41" s="104" t="s">
        <v>75</v>
      </c>
      <c r="M41" s="104">
        <v>0.95599999999999996</v>
      </c>
      <c r="N41" s="104">
        <v>0.52749999999999997</v>
      </c>
      <c r="O41" s="104">
        <v>0.32100000000000001</v>
      </c>
      <c r="P41" s="114"/>
      <c r="Q41" s="1"/>
    </row>
    <row r="42" spans="3:17" ht="25.5">
      <c r="C42" s="84" t="s">
        <v>153</v>
      </c>
      <c r="D42" s="87" t="s">
        <v>69</v>
      </c>
      <c r="E42" s="28">
        <v>2074449</v>
      </c>
      <c r="F42" s="102">
        <v>429511</v>
      </c>
      <c r="G42" s="102">
        <v>250727</v>
      </c>
      <c r="H42" s="102">
        <v>580578</v>
      </c>
      <c r="I42" s="102">
        <v>234426</v>
      </c>
      <c r="J42" s="102">
        <v>43616</v>
      </c>
      <c r="K42" s="102">
        <v>205623</v>
      </c>
      <c r="L42" s="102">
        <v>148822</v>
      </c>
      <c r="M42" s="105">
        <v>91899</v>
      </c>
      <c r="N42" s="105">
        <v>71205</v>
      </c>
      <c r="O42" s="105">
        <v>18042</v>
      </c>
      <c r="P42" s="114"/>
      <c r="Q42" s="1"/>
    </row>
    <row r="43" spans="3:17">
      <c r="C43" s="85"/>
      <c r="D43" s="88" t="s">
        <v>14</v>
      </c>
      <c r="E43" s="96">
        <v>1566266</v>
      </c>
      <c r="F43" s="103">
        <v>368305</v>
      </c>
      <c r="G43" s="103">
        <v>185179</v>
      </c>
      <c r="H43" s="103">
        <v>395225</v>
      </c>
      <c r="I43" s="103">
        <v>169717</v>
      </c>
      <c r="J43" s="103">
        <v>40593</v>
      </c>
      <c r="K43" s="103">
        <v>139639</v>
      </c>
      <c r="L43" s="103">
        <v>131981</v>
      </c>
      <c r="M43" s="103">
        <v>91248</v>
      </c>
      <c r="N43" s="103">
        <v>39628</v>
      </c>
      <c r="O43" s="103">
        <v>4751</v>
      </c>
      <c r="P43" s="114"/>
      <c r="Q43" s="1"/>
    </row>
    <row r="44" spans="3:17">
      <c r="C44" s="86"/>
      <c r="D44" s="89" t="s">
        <v>80</v>
      </c>
      <c r="E44" s="33">
        <v>0.75502747958614558</v>
      </c>
      <c r="F44" s="104">
        <v>0.85750000000000004</v>
      </c>
      <c r="G44" s="104">
        <v>0.73860000000000003</v>
      </c>
      <c r="H44" s="104">
        <v>0.68069999999999997</v>
      </c>
      <c r="I44" s="104">
        <v>0.72399999999999998</v>
      </c>
      <c r="J44" s="104">
        <v>0.93069999999999997</v>
      </c>
      <c r="K44" s="104">
        <v>0.67910000000000004</v>
      </c>
      <c r="L44" s="104">
        <v>0.88680000000000003</v>
      </c>
      <c r="M44" s="104">
        <v>0.9929</v>
      </c>
      <c r="N44" s="104">
        <v>0.55649999999999999</v>
      </c>
      <c r="O44" s="104">
        <v>0.26329999999999998</v>
      </c>
      <c r="P44" s="114"/>
      <c r="Q44" s="1"/>
    </row>
    <row r="45" spans="3:17" ht="38.25">
      <c r="C45" s="84" t="s">
        <v>167</v>
      </c>
      <c r="D45" s="87" t="s">
        <v>69</v>
      </c>
      <c r="E45" s="28">
        <v>1600080</v>
      </c>
      <c r="F45" s="102">
        <v>419131</v>
      </c>
      <c r="G45" s="102">
        <v>189797</v>
      </c>
      <c r="H45" s="102">
        <v>332648</v>
      </c>
      <c r="I45" s="102">
        <v>203134</v>
      </c>
      <c r="J45" s="102">
        <v>30144</v>
      </c>
      <c r="K45" s="102">
        <v>37527</v>
      </c>
      <c r="L45" s="102">
        <v>129684</v>
      </c>
      <c r="M45" s="105">
        <v>95023</v>
      </c>
      <c r="N45" s="105">
        <v>114986</v>
      </c>
      <c r="O45" s="105">
        <v>48006</v>
      </c>
      <c r="P45" s="114"/>
      <c r="Q45" s="1"/>
    </row>
    <row r="46" spans="3:17">
      <c r="C46" s="85"/>
      <c r="D46" s="88" t="s">
        <v>14</v>
      </c>
      <c r="E46" s="96">
        <v>1262061</v>
      </c>
      <c r="F46" s="103">
        <v>358353</v>
      </c>
      <c r="G46" s="103">
        <v>160126</v>
      </c>
      <c r="H46" s="103">
        <v>255861</v>
      </c>
      <c r="I46" s="103">
        <v>161718</v>
      </c>
      <c r="J46" s="103">
        <v>21584</v>
      </c>
      <c r="K46" s="103">
        <v>26343</v>
      </c>
      <c r="L46" s="103">
        <v>112006</v>
      </c>
      <c r="M46" s="103">
        <v>89355</v>
      </c>
      <c r="N46" s="103">
        <v>46456</v>
      </c>
      <c r="O46" s="103">
        <v>30259</v>
      </c>
      <c r="P46" s="114"/>
      <c r="Q46" s="1"/>
    </row>
    <row r="47" spans="3:17">
      <c r="C47" s="86"/>
      <c r="D47" s="89" t="s">
        <v>80</v>
      </c>
      <c r="E47" s="33">
        <v>0.78874868756562166</v>
      </c>
      <c r="F47" s="104">
        <v>0.85499999999999998</v>
      </c>
      <c r="G47" s="104">
        <v>0.84370000000000001</v>
      </c>
      <c r="H47" s="104">
        <v>0.76919999999999999</v>
      </c>
      <c r="I47" s="104">
        <v>0.79610000000000003</v>
      </c>
      <c r="J47" s="104">
        <v>0.71599999999999997</v>
      </c>
      <c r="K47" s="104">
        <v>0.70199999999999996</v>
      </c>
      <c r="L47" s="104">
        <v>0.86370000000000002</v>
      </c>
      <c r="M47" s="104">
        <v>0.94040000000000001</v>
      </c>
      <c r="N47" s="104">
        <v>0.40400000000000003</v>
      </c>
      <c r="O47" s="104">
        <v>0.63029999999999997</v>
      </c>
      <c r="P47" s="114"/>
      <c r="Q47" s="1"/>
    </row>
    <row r="48" spans="3:17" ht="25.5">
      <c r="C48" s="84" t="s">
        <v>154</v>
      </c>
      <c r="D48" s="87" t="s">
        <v>69</v>
      </c>
      <c r="E48" s="28">
        <v>6748684</v>
      </c>
      <c r="F48" s="102">
        <v>1646894</v>
      </c>
      <c r="G48" s="102">
        <v>720887</v>
      </c>
      <c r="H48" s="102">
        <v>450238</v>
      </c>
      <c r="I48" s="102">
        <v>214857</v>
      </c>
      <c r="J48" s="102">
        <v>2183849</v>
      </c>
      <c r="K48" s="102">
        <v>838382</v>
      </c>
      <c r="L48" s="102">
        <v>420692</v>
      </c>
      <c r="M48" s="105">
        <v>111665</v>
      </c>
      <c r="N48" s="105">
        <v>153360</v>
      </c>
      <c r="O48" s="105">
        <v>7860</v>
      </c>
      <c r="P48" s="114"/>
      <c r="Q48" s="1"/>
    </row>
    <row r="49" spans="3:17">
      <c r="C49" s="85"/>
      <c r="D49" s="88" t="s">
        <v>14</v>
      </c>
      <c r="E49" s="96">
        <v>5083949</v>
      </c>
      <c r="F49" s="103">
        <v>1266574</v>
      </c>
      <c r="G49" s="103">
        <v>523582</v>
      </c>
      <c r="H49" s="103">
        <v>303998</v>
      </c>
      <c r="I49" s="103">
        <v>160327</v>
      </c>
      <c r="J49" s="103">
        <v>1756245</v>
      </c>
      <c r="K49" s="103">
        <v>576249</v>
      </c>
      <c r="L49" s="103">
        <v>341419</v>
      </c>
      <c r="M49" s="103">
        <v>87541</v>
      </c>
      <c r="N49" s="103">
        <v>64025</v>
      </c>
      <c r="O49" s="103">
        <v>3989</v>
      </c>
      <c r="P49" s="114"/>
      <c r="Q49" s="1"/>
    </row>
    <row r="50" spans="3:17">
      <c r="C50" s="86"/>
      <c r="D50" s="89" t="s">
        <v>80</v>
      </c>
      <c r="E50" s="33">
        <v>0.75332450000622342</v>
      </c>
      <c r="F50" s="104">
        <v>0.76910000000000001</v>
      </c>
      <c r="G50" s="104">
        <v>0.72629999999999995</v>
      </c>
      <c r="H50" s="104">
        <v>0.67520000000000002</v>
      </c>
      <c r="I50" s="104">
        <v>0.74619999999999997</v>
      </c>
      <c r="J50" s="104">
        <v>0.80420000000000003</v>
      </c>
      <c r="K50" s="104">
        <v>0.68730000000000002</v>
      </c>
      <c r="L50" s="104">
        <v>0.81159999999999999</v>
      </c>
      <c r="M50" s="104">
        <v>0.78400000000000003</v>
      </c>
      <c r="N50" s="104">
        <v>0.41749999999999998</v>
      </c>
      <c r="O50" s="104">
        <v>0.50749999999999995</v>
      </c>
      <c r="P50" s="114"/>
      <c r="Q50" s="1"/>
    </row>
    <row r="51" spans="3:17">
      <c r="C51" s="84" t="s">
        <v>155</v>
      </c>
      <c r="D51" s="87" t="s">
        <v>69</v>
      </c>
      <c r="E51" s="28">
        <v>7964521</v>
      </c>
      <c r="F51" s="102">
        <v>2742791</v>
      </c>
      <c r="G51" s="102">
        <v>913098</v>
      </c>
      <c r="H51" s="102">
        <v>1017747</v>
      </c>
      <c r="I51" s="102">
        <v>564010</v>
      </c>
      <c r="J51" s="102">
        <v>909467</v>
      </c>
      <c r="K51" s="102">
        <v>842560</v>
      </c>
      <c r="L51" s="102">
        <v>175214</v>
      </c>
      <c r="M51" s="105">
        <v>630851</v>
      </c>
      <c r="N51" s="105">
        <v>104598</v>
      </c>
      <c r="O51" s="105">
        <v>64185</v>
      </c>
      <c r="P51" s="114"/>
      <c r="Q51" s="1"/>
    </row>
    <row r="52" spans="3:17">
      <c r="C52" s="85"/>
      <c r="D52" s="88" t="s">
        <v>14</v>
      </c>
      <c r="E52" s="96">
        <v>5238440</v>
      </c>
      <c r="F52" s="103">
        <v>1757426</v>
      </c>
      <c r="G52" s="103">
        <v>623703</v>
      </c>
      <c r="H52" s="103">
        <v>668499</v>
      </c>
      <c r="I52" s="103">
        <v>370365</v>
      </c>
      <c r="J52" s="103">
        <v>535232</v>
      </c>
      <c r="K52" s="103">
        <v>575587</v>
      </c>
      <c r="L52" s="103">
        <v>138651</v>
      </c>
      <c r="M52" s="103">
        <v>500877</v>
      </c>
      <c r="N52" s="103">
        <v>44155</v>
      </c>
      <c r="O52" s="103">
        <v>23945</v>
      </c>
      <c r="P52" s="114"/>
      <c r="Q52" s="1"/>
    </row>
    <row r="53" spans="3:17">
      <c r="C53" s="86"/>
      <c r="D53" s="89" t="s">
        <v>80</v>
      </c>
      <c r="E53" s="33">
        <v>0.65772191447545936</v>
      </c>
      <c r="F53" s="104">
        <v>0.64070000000000005</v>
      </c>
      <c r="G53" s="104">
        <v>0.68310000000000004</v>
      </c>
      <c r="H53" s="104">
        <v>0.65680000000000005</v>
      </c>
      <c r="I53" s="104">
        <v>0.65669999999999995</v>
      </c>
      <c r="J53" s="104">
        <v>0.58850000000000002</v>
      </c>
      <c r="K53" s="104">
        <v>0.68310000000000004</v>
      </c>
      <c r="L53" s="104">
        <v>0.7913</v>
      </c>
      <c r="M53" s="104">
        <v>0.79400000000000004</v>
      </c>
      <c r="N53" s="104">
        <v>0.42209999999999998</v>
      </c>
      <c r="O53" s="104">
        <v>0.37309999999999999</v>
      </c>
      <c r="P53" s="114"/>
      <c r="Q53" s="1"/>
    </row>
    <row r="54" spans="3:17" ht="25.5">
      <c r="C54" s="84" t="s">
        <v>156</v>
      </c>
      <c r="D54" s="87" t="s">
        <v>69</v>
      </c>
      <c r="E54" s="28">
        <v>4723913</v>
      </c>
      <c r="F54" s="102">
        <v>1678402</v>
      </c>
      <c r="G54" s="102">
        <v>230014</v>
      </c>
      <c r="H54" s="102">
        <v>419717</v>
      </c>
      <c r="I54" s="102">
        <v>50179</v>
      </c>
      <c r="J54" s="102">
        <v>1300436</v>
      </c>
      <c r="K54" s="102">
        <v>496805</v>
      </c>
      <c r="L54" s="102">
        <v>203360</v>
      </c>
      <c r="M54" s="105">
        <v>231764</v>
      </c>
      <c r="N54" s="105">
        <v>68553</v>
      </c>
      <c r="O54" s="105">
        <v>44683</v>
      </c>
      <c r="P54" s="114"/>
      <c r="Q54" s="1"/>
    </row>
    <row r="55" spans="3:17">
      <c r="C55" s="85"/>
      <c r="D55" s="88" t="s">
        <v>14</v>
      </c>
      <c r="E55" s="96">
        <v>3046250</v>
      </c>
      <c r="F55" s="103">
        <v>1107726</v>
      </c>
      <c r="G55" s="103">
        <v>205221</v>
      </c>
      <c r="H55" s="103">
        <v>273790</v>
      </c>
      <c r="I55" s="103">
        <v>24917</v>
      </c>
      <c r="J55" s="103">
        <v>642393</v>
      </c>
      <c r="K55" s="103">
        <v>391243</v>
      </c>
      <c r="L55" s="103">
        <v>167889</v>
      </c>
      <c r="M55" s="103">
        <v>193111</v>
      </c>
      <c r="N55" s="103">
        <v>30719</v>
      </c>
      <c r="O55" s="103">
        <v>9241</v>
      </c>
      <c r="P55" s="114"/>
      <c r="Q55" s="1"/>
    </row>
    <row r="56" spans="3:17">
      <c r="C56" s="86"/>
      <c r="D56" s="89" t="s">
        <v>80</v>
      </c>
      <c r="E56" s="33">
        <v>0.64485734601801514</v>
      </c>
      <c r="F56" s="104">
        <v>0.66</v>
      </c>
      <c r="G56" s="104">
        <v>0.89219999999999999</v>
      </c>
      <c r="H56" s="104">
        <v>0.65229999999999999</v>
      </c>
      <c r="I56" s="104">
        <v>0.49659999999999999</v>
      </c>
      <c r="J56" s="104">
        <v>0.49399999999999999</v>
      </c>
      <c r="K56" s="104">
        <v>0.78749999999999998</v>
      </c>
      <c r="L56" s="104">
        <v>0.8256</v>
      </c>
      <c r="M56" s="104">
        <v>0.83320000000000005</v>
      </c>
      <c r="N56" s="104">
        <v>0.4481</v>
      </c>
      <c r="O56" s="104">
        <v>0.20680000000000001</v>
      </c>
      <c r="P56" s="114"/>
      <c r="Q56" s="1"/>
    </row>
    <row r="57" spans="3:17" ht="25.5">
      <c r="C57" s="84" t="s">
        <v>157</v>
      </c>
      <c r="D57" s="87" t="s">
        <v>69</v>
      </c>
      <c r="E57" s="28">
        <v>7682122</v>
      </c>
      <c r="F57" s="102">
        <v>1441026</v>
      </c>
      <c r="G57" s="102">
        <v>568519</v>
      </c>
      <c r="H57" s="102">
        <v>379215</v>
      </c>
      <c r="I57" s="102">
        <v>596626</v>
      </c>
      <c r="J57" s="102">
        <v>2678801</v>
      </c>
      <c r="K57" s="102">
        <v>1573818</v>
      </c>
      <c r="L57" s="102">
        <v>205172</v>
      </c>
      <c r="M57" s="105">
        <v>0</v>
      </c>
      <c r="N57" s="105">
        <v>137482</v>
      </c>
      <c r="O57" s="105">
        <v>101463</v>
      </c>
      <c r="P57" s="114"/>
      <c r="Q57" s="1"/>
    </row>
    <row r="58" spans="3:17">
      <c r="C58" s="85"/>
      <c r="D58" s="88" t="s">
        <v>14</v>
      </c>
      <c r="E58" s="96">
        <v>5094533</v>
      </c>
      <c r="F58" s="103">
        <v>1114500</v>
      </c>
      <c r="G58" s="103">
        <v>419922</v>
      </c>
      <c r="H58" s="103">
        <v>258344</v>
      </c>
      <c r="I58" s="103">
        <v>460880</v>
      </c>
      <c r="J58" s="103">
        <v>1452789</v>
      </c>
      <c r="K58" s="103">
        <v>1151614</v>
      </c>
      <c r="L58" s="103">
        <v>149214</v>
      </c>
      <c r="M58" s="103">
        <v>0</v>
      </c>
      <c r="N58" s="103">
        <v>50525</v>
      </c>
      <c r="O58" s="103">
        <v>36745</v>
      </c>
      <c r="P58" s="114"/>
      <c r="Q58" s="1"/>
    </row>
    <row r="59" spans="3:17">
      <c r="C59" s="86"/>
      <c r="D59" s="89" t="s">
        <v>80</v>
      </c>
      <c r="E59" s="33">
        <v>0.66316741650288813</v>
      </c>
      <c r="F59" s="104">
        <v>0.77339999999999998</v>
      </c>
      <c r="G59" s="104">
        <v>0.73860000000000003</v>
      </c>
      <c r="H59" s="104">
        <v>0.68130000000000002</v>
      </c>
      <c r="I59" s="104">
        <v>0.77249999999999996</v>
      </c>
      <c r="J59" s="104">
        <v>0.5423</v>
      </c>
      <c r="K59" s="104">
        <v>0.73170000000000002</v>
      </c>
      <c r="L59" s="104">
        <v>0.72729999999999995</v>
      </c>
      <c r="M59" s="104" t="s">
        <v>75</v>
      </c>
      <c r="N59" s="104">
        <v>0.36749999999999999</v>
      </c>
      <c r="O59" s="104">
        <v>0.36209999999999998</v>
      </c>
      <c r="P59" s="114"/>
      <c r="Q59" s="1"/>
    </row>
    <row r="60" spans="3:17">
      <c r="C60" s="84" t="s">
        <v>168</v>
      </c>
      <c r="D60" s="87" t="s">
        <v>69</v>
      </c>
      <c r="E60" s="28">
        <v>2248161</v>
      </c>
      <c r="F60" s="102">
        <v>890472</v>
      </c>
      <c r="G60" s="102">
        <v>236569</v>
      </c>
      <c r="H60" s="102">
        <v>440883</v>
      </c>
      <c r="I60" s="102">
        <v>141490</v>
      </c>
      <c r="J60" s="102">
        <v>254641</v>
      </c>
      <c r="K60" s="102">
        <v>50851</v>
      </c>
      <c r="L60" s="102">
        <v>112451</v>
      </c>
      <c r="M60" s="105">
        <v>66311</v>
      </c>
      <c r="N60" s="105">
        <v>24957</v>
      </c>
      <c r="O60" s="105">
        <v>29536</v>
      </c>
      <c r="P60" s="114"/>
      <c r="Q60" s="1"/>
    </row>
    <row r="61" spans="3:17">
      <c r="C61" s="85"/>
      <c r="D61" s="88" t="s">
        <v>14</v>
      </c>
      <c r="E61" s="96">
        <v>1666263</v>
      </c>
      <c r="F61" s="103">
        <v>621786</v>
      </c>
      <c r="G61" s="103">
        <v>221867</v>
      </c>
      <c r="H61" s="103">
        <v>302831</v>
      </c>
      <c r="I61" s="103">
        <v>91223</v>
      </c>
      <c r="J61" s="103">
        <v>194270</v>
      </c>
      <c r="K61" s="103">
        <v>39401</v>
      </c>
      <c r="L61" s="103">
        <v>98352</v>
      </c>
      <c r="M61" s="103">
        <v>63331</v>
      </c>
      <c r="N61" s="103">
        <v>13838</v>
      </c>
      <c r="O61" s="103">
        <v>19364</v>
      </c>
      <c r="P61" s="114"/>
      <c r="Q61" s="1"/>
    </row>
    <row r="62" spans="3:17">
      <c r="C62" s="86"/>
      <c r="D62" s="89" t="s">
        <v>80</v>
      </c>
      <c r="E62" s="33">
        <v>0.74116711392111156</v>
      </c>
      <c r="F62" s="104">
        <v>0.69830000000000003</v>
      </c>
      <c r="G62" s="104">
        <v>0.93789999999999996</v>
      </c>
      <c r="H62" s="104">
        <v>0.68689999999999996</v>
      </c>
      <c r="I62" s="104">
        <v>0.64470000000000005</v>
      </c>
      <c r="J62" s="104">
        <v>0.76290000000000002</v>
      </c>
      <c r="K62" s="104">
        <v>0.77480000000000004</v>
      </c>
      <c r="L62" s="104">
        <v>0.87460000000000004</v>
      </c>
      <c r="M62" s="104">
        <v>0.95509999999999995</v>
      </c>
      <c r="N62" s="104">
        <v>0.55449999999999999</v>
      </c>
      <c r="O62" s="104">
        <v>0.65559999999999996</v>
      </c>
      <c r="P62" s="114"/>
      <c r="Q62" s="1"/>
    </row>
    <row r="63" spans="3:17" ht="25.5">
      <c r="C63" s="84" t="s">
        <v>169</v>
      </c>
      <c r="D63" s="87" t="s">
        <v>69</v>
      </c>
      <c r="E63" s="28">
        <v>5650797</v>
      </c>
      <c r="F63" s="102">
        <v>3346462</v>
      </c>
      <c r="G63" s="102">
        <v>720097</v>
      </c>
      <c r="H63" s="102">
        <v>231064</v>
      </c>
      <c r="I63" s="102">
        <v>188821</v>
      </c>
      <c r="J63" s="102">
        <v>586051</v>
      </c>
      <c r="K63" s="102">
        <v>113142</v>
      </c>
      <c r="L63" s="102">
        <v>148024</v>
      </c>
      <c r="M63" s="105">
        <v>171145</v>
      </c>
      <c r="N63" s="105">
        <v>93155</v>
      </c>
      <c r="O63" s="105">
        <v>52836</v>
      </c>
      <c r="P63" s="114"/>
      <c r="Q63" s="1"/>
    </row>
    <row r="64" spans="3:17">
      <c r="C64" s="85"/>
      <c r="D64" s="88" t="s">
        <v>14</v>
      </c>
      <c r="E64" s="96">
        <v>4375390</v>
      </c>
      <c r="F64" s="103">
        <v>2866841</v>
      </c>
      <c r="G64" s="103">
        <v>562454</v>
      </c>
      <c r="H64" s="103">
        <v>154491</v>
      </c>
      <c r="I64" s="103">
        <v>143653</v>
      </c>
      <c r="J64" s="103">
        <v>231990</v>
      </c>
      <c r="K64" s="103">
        <v>89327</v>
      </c>
      <c r="L64" s="103">
        <v>109963</v>
      </c>
      <c r="M64" s="103">
        <v>116135</v>
      </c>
      <c r="N64" s="103">
        <v>58034</v>
      </c>
      <c r="O64" s="103">
        <v>42502</v>
      </c>
      <c r="P64" s="114"/>
      <c r="Q64" s="1"/>
    </row>
    <row r="65" spans="3:17">
      <c r="C65" s="86"/>
      <c r="D65" s="89" t="s">
        <v>80</v>
      </c>
      <c r="E65" s="33">
        <v>0.77429608602113997</v>
      </c>
      <c r="F65" s="104">
        <v>0.85670000000000002</v>
      </c>
      <c r="G65" s="104">
        <v>0.78110000000000002</v>
      </c>
      <c r="H65" s="104">
        <v>0.66859999999999997</v>
      </c>
      <c r="I65" s="104">
        <v>0.76080000000000003</v>
      </c>
      <c r="J65" s="104">
        <v>0.39589999999999997</v>
      </c>
      <c r="K65" s="104">
        <v>0.78949999999999998</v>
      </c>
      <c r="L65" s="104">
        <v>0.7429</v>
      </c>
      <c r="M65" s="104">
        <v>0.67859999999999998</v>
      </c>
      <c r="N65" s="104">
        <v>0.623</v>
      </c>
      <c r="O65" s="104">
        <v>0.8044</v>
      </c>
      <c r="P65" s="114"/>
      <c r="Q65" s="1"/>
    </row>
    <row r="66" spans="3:17" ht="25.5">
      <c r="C66" s="84" t="s">
        <v>158</v>
      </c>
      <c r="D66" s="87" t="s">
        <v>69</v>
      </c>
      <c r="E66" s="28">
        <v>1320344</v>
      </c>
      <c r="F66" s="102">
        <v>0</v>
      </c>
      <c r="G66" s="102">
        <v>0</v>
      </c>
      <c r="H66" s="102">
        <v>0</v>
      </c>
      <c r="I66" s="102">
        <v>0</v>
      </c>
      <c r="J66" s="102">
        <v>1320344</v>
      </c>
      <c r="K66" s="102">
        <v>0</v>
      </c>
      <c r="L66" s="102">
        <v>0</v>
      </c>
      <c r="M66" s="105">
        <v>0</v>
      </c>
      <c r="N66" s="105">
        <v>0</v>
      </c>
      <c r="O66" s="105">
        <v>0</v>
      </c>
      <c r="P66" s="114"/>
      <c r="Q66" s="1"/>
    </row>
    <row r="67" spans="3:17">
      <c r="C67" s="85"/>
      <c r="D67" s="88" t="s">
        <v>14</v>
      </c>
      <c r="E67" s="96">
        <v>821748</v>
      </c>
      <c r="F67" s="103">
        <v>0</v>
      </c>
      <c r="G67" s="103">
        <v>0</v>
      </c>
      <c r="H67" s="103">
        <v>0</v>
      </c>
      <c r="I67" s="103">
        <v>0</v>
      </c>
      <c r="J67" s="103">
        <v>821748</v>
      </c>
      <c r="K67" s="103">
        <v>0</v>
      </c>
      <c r="L67" s="103">
        <v>0</v>
      </c>
      <c r="M67" s="103">
        <v>0</v>
      </c>
      <c r="N67" s="103">
        <v>0</v>
      </c>
      <c r="O67" s="103">
        <v>0</v>
      </c>
      <c r="P67" s="114"/>
      <c r="Q67" s="1"/>
    </row>
    <row r="68" spans="3:17">
      <c r="C68" s="86"/>
      <c r="D68" s="89" t="s">
        <v>80</v>
      </c>
      <c r="E68" s="33">
        <v>0.62237416915591692</v>
      </c>
      <c r="F68" s="104" t="s">
        <v>75</v>
      </c>
      <c r="G68" s="104" t="s">
        <v>75</v>
      </c>
      <c r="H68" s="104" t="s">
        <v>75</v>
      </c>
      <c r="I68" s="104" t="s">
        <v>75</v>
      </c>
      <c r="J68" s="104">
        <v>0.62239999999999995</v>
      </c>
      <c r="K68" s="104" t="s">
        <v>75</v>
      </c>
      <c r="L68" s="104" t="s">
        <v>75</v>
      </c>
      <c r="M68" s="104" t="s">
        <v>75</v>
      </c>
      <c r="N68" s="104" t="s">
        <v>75</v>
      </c>
      <c r="O68" s="104" t="s">
        <v>75</v>
      </c>
      <c r="P68" s="114"/>
      <c r="Q68" s="1"/>
    </row>
    <row r="69" spans="3:17" ht="25.5">
      <c r="C69" s="84" t="s">
        <v>159</v>
      </c>
      <c r="D69" s="87" t="s">
        <v>69</v>
      </c>
      <c r="E69" s="28">
        <v>3712500</v>
      </c>
      <c r="F69" s="102">
        <v>1219533</v>
      </c>
      <c r="G69" s="102">
        <v>197527</v>
      </c>
      <c r="H69" s="102">
        <v>562084</v>
      </c>
      <c r="I69" s="102">
        <v>579044</v>
      </c>
      <c r="J69" s="102">
        <v>23220</v>
      </c>
      <c r="K69" s="102">
        <v>421477</v>
      </c>
      <c r="L69" s="102">
        <v>95392</v>
      </c>
      <c r="M69" s="105">
        <v>604544</v>
      </c>
      <c r="N69" s="105">
        <v>9388</v>
      </c>
      <c r="O69" s="105">
        <v>291</v>
      </c>
      <c r="P69" s="114"/>
      <c r="Q69" s="1"/>
    </row>
    <row r="70" spans="3:17">
      <c r="C70" s="85"/>
      <c r="D70" s="88" t="s">
        <v>14</v>
      </c>
      <c r="E70" s="96">
        <v>2805876</v>
      </c>
      <c r="F70" s="103">
        <v>949353</v>
      </c>
      <c r="G70" s="103">
        <v>122770</v>
      </c>
      <c r="H70" s="103">
        <v>417745</v>
      </c>
      <c r="I70" s="103">
        <v>442687</v>
      </c>
      <c r="J70" s="103">
        <v>13362</v>
      </c>
      <c r="K70" s="103">
        <v>370047</v>
      </c>
      <c r="L70" s="103">
        <v>81596</v>
      </c>
      <c r="M70" s="103">
        <v>399838</v>
      </c>
      <c r="N70" s="103">
        <v>8478</v>
      </c>
      <c r="O70" s="103">
        <v>0</v>
      </c>
      <c r="P70" s="114"/>
      <c r="Q70" s="1"/>
    </row>
    <row r="71" spans="3:17">
      <c r="C71" s="86"/>
      <c r="D71" s="89" t="s">
        <v>80</v>
      </c>
      <c r="E71" s="33">
        <v>0.7557915151515151</v>
      </c>
      <c r="F71" s="104">
        <v>0.77849999999999997</v>
      </c>
      <c r="G71" s="104">
        <v>0.62150000000000005</v>
      </c>
      <c r="H71" s="104">
        <v>0.74319999999999997</v>
      </c>
      <c r="I71" s="104">
        <v>0.76449999999999996</v>
      </c>
      <c r="J71" s="104">
        <v>0.57550000000000001</v>
      </c>
      <c r="K71" s="104">
        <v>0.878</v>
      </c>
      <c r="L71" s="104">
        <v>0.85540000000000005</v>
      </c>
      <c r="M71" s="104">
        <v>0.66139999999999999</v>
      </c>
      <c r="N71" s="104">
        <v>0.90310000000000001</v>
      </c>
      <c r="O71" s="104">
        <v>0</v>
      </c>
      <c r="P71" s="114"/>
      <c r="Q71" s="1"/>
    </row>
    <row r="72" spans="3:17">
      <c r="C72" s="84" t="s">
        <v>160</v>
      </c>
      <c r="D72" s="87" t="s">
        <v>69</v>
      </c>
      <c r="E72" s="28">
        <v>3845344</v>
      </c>
      <c r="F72" s="102">
        <v>1598459</v>
      </c>
      <c r="G72" s="102">
        <v>310011</v>
      </c>
      <c r="H72" s="102">
        <v>596701</v>
      </c>
      <c r="I72" s="102">
        <v>331558</v>
      </c>
      <c r="J72" s="102">
        <v>459629</v>
      </c>
      <c r="K72" s="102">
        <v>218581</v>
      </c>
      <c r="L72" s="102">
        <v>140145</v>
      </c>
      <c r="M72" s="105">
        <v>149723</v>
      </c>
      <c r="N72" s="105">
        <v>40537</v>
      </c>
      <c r="O72" s="105">
        <v>0</v>
      </c>
      <c r="P72" s="114"/>
      <c r="Q72" s="1"/>
    </row>
    <row r="73" spans="3:17">
      <c r="C73" s="85"/>
      <c r="D73" s="88" t="s">
        <v>14</v>
      </c>
      <c r="E73" s="96">
        <v>2486011</v>
      </c>
      <c r="F73" s="103">
        <v>848550</v>
      </c>
      <c r="G73" s="103">
        <v>286066</v>
      </c>
      <c r="H73" s="103">
        <v>437570</v>
      </c>
      <c r="I73" s="103">
        <v>212734</v>
      </c>
      <c r="J73" s="103">
        <v>256071</v>
      </c>
      <c r="K73" s="103">
        <v>153209</v>
      </c>
      <c r="L73" s="103">
        <v>121134</v>
      </c>
      <c r="M73" s="103">
        <v>131694</v>
      </c>
      <c r="N73" s="103">
        <v>38983</v>
      </c>
      <c r="O73" s="103">
        <v>0</v>
      </c>
      <c r="P73" s="114"/>
      <c r="Q73" s="1"/>
    </row>
    <row r="74" spans="3:17">
      <c r="C74" s="86"/>
      <c r="D74" s="89" t="s">
        <v>80</v>
      </c>
      <c r="E74" s="33">
        <v>0.64649898682666618</v>
      </c>
      <c r="F74" s="104">
        <v>0.53090000000000004</v>
      </c>
      <c r="G74" s="104">
        <v>0.92279999999999995</v>
      </c>
      <c r="H74" s="104">
        <v>0.73329999999999995</v>
      </c>
      <c r="I74" s="104">
        <v>0.64159999999999995</v>
      </c>
      <c r="J74" s="104">
        <v>0.55710000000000004</v>
      </c>
      <c r="K74" s="104">
        <v>0.70089999999999997</v>
      </c>
      <c r="L74" s="104">
        <v>0.86429999999999996</v>
      </c>
      <c r="M74" s="104">
        <v>0.87960000000000005</v>
      </c>
      <c r="N74" s="104">
        <v>0.9617</v>
      </c>
      <c r="O74" s="104" t="s">
        <v>75</v>
      </c>
      <c r="P74" s="114"/>
      <c r="Q74" s="1"/>
    </row>
    <row r="75" spans="3:17" ht="25.5">
      <c r="C75" s="84" t="s">
        <v>161</v>
      </c>
      <c r="D75" s="87" t="s">
        <v>69</v>
      </c>
      <c r="E75" s="28">
        <v>5485839</v>
      </c>
      <c r="F75" s="102">
        <v>1303701</v>
      </c>
      <c r="G75" s="102">
        <v>578522</v>
      </c>
      <c r="H75" s="102">
        <v>237098</v>
      </c>
      <c r="I75" s="102">
        <v>253382</v>
      </c>
      <c r="J75" s="102">
        <v>2346161</v>
      </c>
      <c r="K75" s="102">
        <v>417123</v>
      </c>
      <c r="L75" s="102">
        <v>128309</v>
      </c>
      <c r="M75" s="105">
        <v>84014</v>
      </c>
      <c r="N75" s="105">
        <v>77530</v>
      </c>
      <c r="O75" s="105">
        <v>59999</v>
      </c>
      <c r="P75" s="114"/>
      <c r="Q75" s="1"/>
    </row>
    <row r="76" spans="3:17">
      <c r="C76" s="85"/>
      <c r="D76" s="88" t="s">
        <v>14</v>
      </c>
      <c r="E76" s="96">
        <v>3022072</v>
      </c>
      <c r="F76" s="103">
        <v>386737</v>
      </c>
      <c r="G76" s="103">
        <v>446463</v>
      </c>
      <c r="H76" s="103">
        <v>164655</v>
      </c>
      <c r="I76" s="103">
        <v>189132</v>
      </c>
      <c r="J76" s="103">
        <v>1381246</v>
      </c>
      <c r="K76" s="103">
        <v>313879</v>
      </c>
      <c r="L76" s="103">
        <v>70301</v>
      </c>
      <c r="M76" s="103">
        <v>38259</v>
      </c>
      <c r="N76" s="103">
        <v>5496</v>
      </c>
      <c r="O76" s="103">
        <v>25904</v>
      </c>
      <c r="P76" s="114"/>
      <c r="Q76" s="1"/>
    </row>
    <row r="77" spans="3:17">
      <c r="C77" s="86"/>
      <c r="D77" s="89" t="s">
        <v>80</v>
      </c>
      <c r="E77" s="33">
        <v>0.55088601761735989</v>
      </c>
      <c r="F77" s="104">
        <v>0.29659999999999997</v>
      </c>
      <c r="G77" s="104">
        <v>0.77170000000000005</v>
      </c>
      <c r="H77" s="104">
        <v>0.69450000000000001</v>
      </c>
      <c r="I77" s="104">
        <v>0.74639999999999995</v>
      </c>
      <c r="J77" s="104">
        <v>0.5887</v>
      </c>
      <c r="K77" s="104">
        <v>0.75249999999999995</v>
      </c>
      <c r="L77" s="104">
        <v>0.54790000000000005</v>
      </c>
      <c r="M77" s="104">
        <v>0.45540000000000003</v>
      </c>
      <c r="N77" s="104">
        <v>7.0900000000000005E-2</v>
      </c>
      <c r="O77" s="104">
        <v>0.43169999999999997</v>
      </c>
      <c r="P77" s="114"/>
      <c r="Q77" s="1"/>
    </row>
    <row r="78" spans="3:17" ht="38.25">
      <c r="C78" s="84" t="s">
        <v>170</v>
      </c>
      <c r="D78" s="87" t="s">
        <v>69</v>
      </c>
      <c r="E78" s="28">
        <v>1187155</v>
      </c>
      <c r="F78" s="102">
        <v>0</v>
      </c>
      <c r="G78" s="102">
        <v>0</v>
      </c>
      <c r="H78" s="102">
        <v>0</v>
      </c>
      <c r="I78" s="102">
        <v>0</v>
      </c>
      <c r="J78" s="102">
        <v>1187155</v>
      </c>
      <c r="K78" s="102">
        <v>0</v>
      </c>
      <c r="L78" s="102">
        <v>0</v>
      </c>
      <c r="M78" s="105">
        <v>0</v>
      </c>
      <c r="N78" s="105">
        <v>0</v>
      </c>
      <c r="O78" s="105">
        <v>0</v>
      </c>
      <c r="P78" s="114"/>
      <c r="Q78" s="1"/>
    </row>
    <row r="79" spans="3:17">
      <c r="C79" s="85"/>
      <c r="D79" s="88" t="s">
        <v>14</v>
      </c>
      <c r="E79" s="96">
        <v>967538</v>
      </c>
      <c r="F79" s="103">
        <v>0</v>
      </c>
      <c r="G79" s="103">
        <v>0</v>
      </c>
      <c r="H79" s="103">
        <v>0</v>
      </c>
      <c r="I79" s="103">
        <v>0</v>
      </c>
      <c r="J79" s="103">
        <v>967538</v>
      </c>
      <c r="K79" s="103">
        <v>0</v>
      </c>
      <c r="L79" s="103">
        <v>0</v>
      </c>
      <c r="M79" s="103">
        <v>0</v>
      </c>
      <c r="N79" s="103">
        <v>0</v>
      </c>
      <c r="O79" s="103">
        <v>0</v>
      </c>
      <c r="P79" s="114"/>
      <c r="Q79" s="1"/>
    </row>
    <row r="80" spans="3:17">
      <c r="C80" s="86"/>
      <c r="D80" s="89" t="s">
        <v>80</v>
      </c>
      <c r="E80" s="33">
        <v>0.81500562268616983</v>
      </c>
      <c r="F80" s="104" t="s">
        <v>75</v>
      </c>
      <c r="G80" s="104" t="s">
        <v>75</v>
      </c>
      <c r="H80" s="104" t="s">
        <v>75</v>
      </c>
      <c r="I80" s="104" t="s">
        <v>75</v>
      </c>
      <c r="J80" s="104">
        <v>0.81499999999999995</v>
      </c>
      <c r="K80" s="104" t="s">
        <v>75</v>
      </c>
      <c r="L80" s="104" t="s">
        <v>75</v>
      </c>
      <c r="M80" s="104" t="s">
        <v>75</v>
      </c>
      <c r="N80" s="104" t="s">
        <v>75</v>
      </c>
      <c r="O80" s="104" t="s">
        <v>75</v>
      </c>
      <c r="P80" s="114"/>
      <c r="Q80" s="1"/>
    </row>
    <row r="81" spans="3:17" ht="38.25">
      <c r="C81" s="84" t="s">
        <v>171</v>
      </c>
      <c r="D81" s="87" t="s">
        <v>69</v>
      </c>
      <c r="E81" s="28">
        <v>1188808</v>
      </c>
      <c r="F81" s="102">
        <v>429283</v>
      </c>
      <c r="G81" s="102">
        <v>161665</v>
      </c>
      <c r="H81" s="102">
        <v>382147</v>
      </c>
      <c r="I81" s="102">
        <v>136501</v>
      </c>
      <c r="J81" s="102">
        <v>0</v>
      </c>
      <c r="K81" s="102">
        <v>5000</v>
      </c>
      <c r="L81" s="102">
        <v>0</v>
      </c>
      <c r="M81" s="105">
        <v>48470</v>
      </c>
      <c r="N81" s="105">
        <v>18769</v>
      </c>
      <c r="O81" s="105">
        <v>6973</v>
      </c>
      <c r="P81" s="114"/>
      <c r="Q81" s="1"/>
    </row>
    <row r="82" spans="3:17">
      <c r="C82" s="85"/>
      <c r="D82" s="88" t="s">
        <v>14</v>
      </c>
      <c r="E82" s="96">
        <v>941109</v>
      </c>
      <c r="F82" s="103">
        <v>352090</v>
      </c>
      <c r="G82" s="103">
        <v>122640</v>
      </c>
      <c r="H82" s="103">
        <v>302355</v>
      </c>
      <c r="I82" s="103">
        <v>101373</v>
      </c>
      <c r="J82" s="103">
        <v>0</v>
      </c>
      <c r="K82" s="103">
        <v>2271</v>
      </c>
      <c r="L82" s="103">
        <v>0</v>
      </c>
      <c r="M82" s="103">
        <v>45923</v>
      </c>
      <c r="N82" s="103">
        <v>10885</v>
      </c>
      <c r="O82" s="103">
        <v>3572</v>
      </c>
      <c r="P82" s="114"/>
      <c r="Q82" s="1"/>
    </row>
    <row r="83" spans="3:17">
      <c r="C83" s="86"/>
      <c r="D83" s="89" t="s">
        <v>80</v>
      </c>
      <c r="E83" s="33">
        <v>0.79164087051904097</v>
      </c>
      <c r="F83" s="104">
        <v>0.82020000000000004</v>
      </c>
      <c r="G83" s="104">
        <v>0.75860000000000005</v>
      </c>
      <c r="H83" s="104">
        <v>0.79120000000000001</v>
      </c>
      <c r="I83" s="104">
        <v>0.74270000000000003</v>
      </c>
      <c r="J83" s="104" t="s">
        <v>75</v>
      </c>
      <c r="K83" s="104">
        <v>0.45419999999999999</v>
      </c>
      <c r="L83" s="104" t="s">
        <v>75</v>
      </c>
      <c r="M83" s="104">
        <v>0.94750000000000001</v>
      </c>
      <c r="N83" s="104">
        <v>0.57999999999999996</v>
      </c>
      <c r="O83" s="104">
        <v>0.51219999999999999</v>
      </c>
      <c r="P83" s="114"/>
      <c r="Q83" s="1"/>
    </row>
    <row r="84" spans="3:17">
      <c r="C84" s="289" t="s">
        <v>5</v>
      </c>
      <c r="D84" s="90" t="s">
        <v>74</v>
      </c>
      <c r="E84" s="35">
        <v>79155511</v>
      </c>
      <c r="F84" s="35">
        <v>25403057</v>
      </c>
      <c r="G84" s="35">
        <v>7488716</v>
      </c>
      <c r="H84" s="35">
        <v>9924033</v>
      </c>
      <c r="I84" s="35">
        <v>7616146</v>
      </c>
      <c r="J84" s="35">
        <v>13794856</v>
      </c>
      <c r="K84" s="35">
        <v>5831356</v>
      </c>
      <c r="L84" s="35">
        <v>2373164</v>
      </c>
      <c r="M84" s="35">
        <v>4821138</v>
      </c>
      <c r="N84" s="35">
        <v>1261503</v>
      </c>
      <c r="O84" s="35">
        <v>641542</v>
      </c>
    </row>
    <row r="85" spans="3:17">
      <c r="C85" s="290"/>
      <c r="D85" s="91" t="s">
        <v>20</v>
      </c>
      <c r="E85" s="35">
        <v>54580831</v>
      </c>
      <c r="F85" s="207">
        <v>17081477</v>
      </c>
      <c r="G85" s="207">
        <v>5678541</v>
      </c>
      <c r="H85" s="207">
        <v>6963117</v>
      </c>
      <c r="I85" s="207">
        <v>5268326</v>
      </c>
      <c r="J85" s="207">
        <v>8726103</v>
      </c>
      <c r="K85" s="207">
        <v>4314334</v>
      </c>
      <c r="L85" s="207">
        <v>1895691</v>
      </c>
      <c r="M85" s="207">
        <v>3825770</v>
      </c>
      <c r="N85" s="207">
        <v>575707</v>
      </c>
      <c r="O85" s="207">
        <v>251765</v>
      </c>
    </row>
    <row r="86" spans="3:17">
      <c r="C86" s="291"/>
      <c r="D86" s="92" t="s">
        <v>80</v>
      </c>
      <c r="E86" s="38">
        <v>0.68953924130437361</v>
      </c>
      <c r="F86" s="38">
        <v>0.67241816604985771</v>
      </c>
      <c r="G86" s="38">
        <v>0.75827965701997513</v>
      </c>
      <c r="H86" s="38">
        <v>0.7016418627386668</v>
      </c>
      <c r="I86" s="38">
        <v>0.69173122469028303</v>
      </c>
      <c r="J86" s="38">
        <v>0.63256209416031595</v>
      </c>
      <c r="K86" s="38">
        <v>0.73985090260309949</v>
      </c>
      <c r="L86" s="38">
        <v>0.79880320112727143</v>
      </c>
      <c r="M86" s="38">
        <v>0.79354086109959932</v>
      </c>
      <c r="N86" s="38">
        <v>0.45636593809130854</v>
      </c>
      <c r="O86" s="38">
        <v>0.39243728391905752</v>
      </c>
    </row>
    <row r="89" spans="3:17">
      <c r="C89" s="83" t="s">
        <v>216</v>
      </c>
    </row>
  </sheetData>
  <autoFilter ref="C17:Q17"/>
  <sortState ref="C46:D53">
    <sortCondition descending="1" ref="D46:D53"/>
  </sortState>
  <mergeCells count="5">
    <mergeCell ref="C84:C86"/>
    <mergeCell ref="C8:O10"/>
    <mergeCell ref="C11:O11"/>
    <mergeCell ref="C17:D17"/>
    <mergeCell ref="C12:O15"/>
  </mergeCells>
  <pageMargins left="0.7" right="0.7" top="0.75" bottom="0.75" header="0.3" footer="0.3"/>
  <pageSetup paperSize="9"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INICIO</vt:lpstr>
      <vt:lpstr>CAT_PRES</vt:lpstr>
      <vt:lpstr>PREP_POR_PP</vt:lpstr>
      <vt:lpstr>002_PIA_PIM_SMN</vt:lpstr>
      <vt:lpstr>002_POR_GENÉRICA_SMN</vt:lpstr>
      <vt:lpstr>21_GENÉRICATRIM</vt:lpstr>
      <vt:lpstr>002_POR_ESPECIFICA_GASTO_SMN</vt:lpstr>
      <vt:lpstr>002_POR_FUENTE DE FINANC_SMN</vt:lpstr>
      <vt:lpstr>002_POR_PRODUCTO_SMN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del Carmen RAVINES Cubas</dc:creator>
  <cp:lastModifiedBy>Alina D. Walter Alva</cp:lastModifiedBy>
  <dcterms:created xsi:type="dcterms:W3CDTF">2015-10-27T13:26:55Z</dcterms:created>
  <dcterms:modified xsi:type="dcterms:W3CDTF">2017-10-19T17:48:03Z</dcterms:modified>
</cp:coreProperties>
</file>