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USUARIOS\aortiz\Desktop\Transparencia\"/>
    </mc:Choice>
  </mc:AlternateContent>
  <bookViews>
    <workbookView xWindow="0" yWindow="0" windowWidth="28800" windowHeight="11700" firstSheet="1" activeTab="1"/>
  </bookViews>
  <sheets>
    <sheet name="PPTO I TRIM. 2018" sheetId="4" state="hidden" r:id="rId1"/>
    <sheet name="PPTO IV TRIM. 2018" sheetId="5" r:id="rId2"/>
  </sheets>
  <calcPr calcId="162913"/>
</workbook>
</file>

<file path=xl/calcChain.xml><?xml version="1.0" encoding="utf-8"?>
<calcChain xmlns="http://schemas.openxmlformats.org/spreadsheetml/2006/main">
  <c r="E96" i="5" l="1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95" i="5"/>
  <c r="E86" i="5"/>
  <c r="E77" i="5"/>
  <c r="D77" i="5"/>
  <c r="C77" i="5"/>
  <c r="B77" i="5"/>
  <c r="E79" i="5"/>
  <c r="E80" i="5"/>
  <c r="E81" i="5"/>
  <c r="E82" i="5"/>
  <c r="E83" i="5"/>
  <c r="E84" i="5"/>
  <c r="E78" i="5"/>
  <c r="E63" i="5"/>
  <c r="E64" i="5"/>
  <c r="E65" i="5"/>
  <c r="E66" i="5"/>
  <c r="E67" i="5"/>
  <c r="E68" i="5"/>
  <c r="E62" i="5"/>
  <c r="C46" i="5"/>
  <c r="E46" i="5" s="1"/>
  <c r="D46" i="5"/>
  <c r="E50" i="5"/>
  <c r="E51" i="5"/>
  <c r="E52" i="5"/>
  <c r="E53" i="5"/>
  <c r="E49" i="5"/>
  <c r="E7" i="5"/>
  <c r="E10" i="5"/>
  <c r="E37" i="5"/>
  <c r="E40" i="5"/>
  <c r="D7" i="5"/>
  <c r="C7" i="5"/>
  <c r="B7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8" i="5"/>
  <c r="E39" i="5"/>
  <c r="C85" i="5" l="1"/>
  <c r="E85" i="5" s="1"/>
  <c r="D85" i="5"/>
  <c r="B85" i="5"/>
  <c r="B74" i="5"/>
  <c r="D74" i="5"/>
  <c r="C92" i="5"/>
  <c r="D92" i="5"/>
  <c r="B92" i="5"/>
  <c r="C74" i="5" l="1"/>
  <c r="E74" i="5" s="1"/>
  <c r="E92" i="5"/>
  <c r="D59" i="5"/>
  <c r="C59" i="5"/>
  <c r="B59" i="5"/>
  <c r="B46" i="5"/>
  <c r="E59" i="5" l="1"/>
  <c r="B8" i="4" l="1"/>
  <c r="C8" i="4"/>
  <c r="E8" i="4" s="1"/>
  <c r="D8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B48" i="4"/>
  <c r="C48" i="4"/>
  <c r="D48" i="4"/>
  <c r="E48" i="4"/>
  <c r="E51" i="4"/>
  <c r="E52" i="4"/>
  <c r="E53" i="4"/>
  <c r="E54" i="4"/>
  <c r="E55" i="4"/>
  <c r="B61" i="4"/>
  <c r="C61" i="4"/>
  <c r="D61" i="4"/>
  <c r="E61" i="4" s="1"/>
</calcChain>
</file>

<file path=xl/sharedStrings.xml><?xml version="1.0" encoding="utf-8"?>
<sst xmlns="http://schemas.openxmlformats.org/spreadsheetml/2006/main" count="193" uniqueCount="96">
  <si>
    <t>*Nota: Incluye Actividades y Proyectos</t>
  </si>
  <si>
    <t>  47.7</t>
  </si>
  <si>
    <t>7-28: SERVICIO DE LA DEUDA PUBLICA</t>
  </si>
  <si>
    <t>  6.9</t>
  </si>
  <si>
    <t>6-26: ADQUISICION DE ACTIVOS NO FINANCIEROS</t>
  </si>
  <si>
    <t>  12.4</t>
  </si>
  <si>
    <t>5-25: OTROS GASTOS</t>
  </si>
  <si>
    <t>  15.7</t>
  </si>
  <si>
    <t>5-23: BIENES Y SERVICIOS</t>
  </si>
  <si>
    <t>  24.7</t>
  </si>
  <si>
    <t>5-22: PENSIONES Y OTRAS PRESTACIONES SOCIALES</t>
  </si>
  <si>
    <t>  26.1</t>
  </si>
  <si>
    <t>5-21: PERSONAL Y OBLIGACIONES SOCIALES</t>
  </si>
  <si>
    <t>Avance % </t>
  </si>
  <si>
    <t>Devengado </t>
  </si>
  <si>
    <t>PIM</t>
  </si>
  <si>
    <t>PIA</t>
  </si>
  <si>
    <t>Genérica</t>
  </si>
  <si>
    <t>Pliego 445: GOBIERNO REGIONAL DEL DEPARTAMENTO DE CAJAMARCA</t>
  </si>
  <si>
    <t xml:space="preserve">MARCO PRESUPUESTAL VS EJECUCIÓN POR GENÉRICA DE GASTO - I TRIMESTRE 2018 </t>
  </si>
  <si>
    <t>5: RECURSOS DETERMINADOS</t>
  </si>
  <si>
    <t>4: DONACIONES Y TRANSFERENCIAS</t>
  </si>
  <si>
    <t>3: RECURSOS POR OPERACIONES OFICIALES DE CREDITO</t>
  </si>
  <si>
    <t>2: RECURSOS DIRECTAMENTE RECAUDADOS</t>
  </si>
  <si>
    <t>1: RECURSOS ORDINARIOS</t>
  </si>
  <si>
    <t>Fuente de Financiamiento</t>
  </si>
  <si>
    <t xml:space="preserve">MARCO PRESUPUESTAL VS EJECUCIÓN POR FUENTE DE FINANCIAMIENTO - I TRIMESTRE 2018 </t>
  </si>
  <si>
    <t>*Nota: Ejecución por toda fuente de financiamiento</t>
  </si>
  <si>
    <t>409-1671: GOB. REG. CAJAMARCA - SALUD SANTA CRUZ</t>
  </si>
  <si>
    <t>408-1662: GOB. REG. CAJAMARCA - SALUD HUALGAYOC - BAMBAMARCA</t>
  </si>
  <si>
    <t>407-1654: GOB. REG. CAJAMARCA - SALUD SAN IGNACIO</t>
  </si>
  <si>
    <t>406-1539: GOB. REG. CAJAMARCA - HOSPITAL JOSE H. SOTO CADENILLAS- CHOTA</t>
  </si>
  <si>
    <t>405-1047: REGION CAJAMARCA-HOSPITAL GENERAL DE JAEN</t>
  </si>
  <si>
    <t>404-999: REGION CAJAMARCA-HOSPITAL CAJAMARCA</t>
  </si>
  <si>
    <t>403-788: REGION CAJAMARCA-SALUD JAEN</t>
  </si>
  <si>
    <t>402-787: REGION CAJAMARCA-SALUD CUTERVO</t>
  </si>
  <si>
    <t>401-786: REGION CAJAMARCA-SALUD CHOTA</t>
  </si>
  <si>
    <t>400-785: REGION CAJAMARCA-SALUD CAJAMARCA</t>
  </si>
  <si>
    <t>313-1384: GOB. REG. CAJAMARCA - EDUCACION UGEL SAN PABLO</t>
  </si>
  <si>
    <t>312-1383: GOB. REG. CAJAMARCA - EDUCACION UGEL SAN MIGUEL</t>
  </si>
  <si>
    <t>311-1382: GOB. REG. CAJAMARCA - EDUCACION UGEL CONTUMAZA</t>
  </si>
  <si>
    <t>310-1381: GOB. REG. CAJAMARCA - EDUCACION UGEL SAN MARCOS</t>
  </si>
  <si>
    <t>309-1380: GOB. REG. CAJAMARCA - EDUCACION UGEL CAJAMARCA</t>
  </si>
  <si>
    <t>308-1379: GOB.REG. CAJAMARCA - EDUCACION UGEL CELENDIN</t>
  </si>
  <si>
    <t>307-1355: GOB.REG. DE CAJAMARCA- EDUCACION UGEL BAMBAMARCA</t>
  </si>
  <si>
    <t>306-1354: GOB.REG. DE CAJAMARCA- EDUCACION UGEL CAJABAMBA</t>
  </si>
  <si>
    <t>305-1353: GOB.REG. DE CAJAMARCA- EDUCACION UGEL SANTA CRUZ</t>
  </si>
  <si>
    <t>304-1168: REGION CAJAMARCA - EDUCACION SAN IGNACIO</t>
  </si>
  <si>
    <t>303-784: REGION CAJAMARCA-EDUCACION JAEN</t>
  </si>
  <si>
    <t>302-783: REGION CAJAMARCA-EDUCACION CUTERVO</t>
  </si>
  <si>
    <t>301-782: REGION CAJAMARCA-EDUCACION CHOTA</t>
  </si>
  <si>
    <t>300-781: REGION CAJAMARCA-EDUCACION CAJAMARCA</t>
  </si>
  <si>
    <t>200-780: REGION CAJAMARCA-TRANSPORTES</t>
  </si>
  <si>
    <t>100-779: REGION CAJAMARCA-AGRICULTURA</t>
  </si>
  <si>
    <t>005-1335: REGION CAJAMARCA - PROGRAMAS REGIONALES - PRO REGION</t>
  </si>
  <si>
    <t>004-778: REGION CAJAMARCA-JAEN</t>
  </si>
  <si>
    <t>003-777: REGION CAJAMARCA-CUTERVO</t>
  </si>
  <si>
    <t>002-776: REGION CAJAMARCA-CHOTA</t>
  </si>
  <si>
    <t>001-775: REGION CAJAMARCA-SEDE CENTRAL</t>
  </si>
  <si>
    <t>Unidad Ejecutora</t>
  </si>
  <si>
    <t xml:space="preserve">MARCO PRESUPUESTAL VS EJECUCIÓN POR UNIDAD EJECUTORA - I TRIMESTRE 2018 </t>
  </si>
  <si>
    <t>SUB GERENCIA DE PRESUPUESTO Y TRIBUTACIÓN</t>
  </si>
  <si>
    <t>GERENCIA REGIONAL DE PLANEAMIETNO, PRESUPUESTO Y ACONDICIONAMIENTO TERRITORIAL</t>
  </si>
  <si>
    <t>GOBIERNO REGIONAL DE CAJAMARCA</t>
  </si>
  <si>
    <t>GERENCIA REGIONAL DE PLANEAMIENTO, PRESUPUESTO Y ACONDICIONAMIENTO TERRITORIAL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</si>
  <si>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</si>
  <si>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</si>
  <si>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</si>
  <si>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</si>
  <si>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</si>
  <si>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</si>
  <si>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</si>
  <si>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</si>
  <si>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</si>
  <si>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</si>
  <si>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</si>
  <si>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</si>
  <si>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</si>
  <si>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</si>
  <si>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</si>
  <si>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</si>
  <si>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</si>
  <si>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</si>
  <si>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</si>
  <si>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</si>
  <si>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</si>
  <si>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25: DEUDA PUBLICA</t>
  </si>
  <si>
    <t>ACTIVIDADES</t>
  </si>
  <si>
    <t>PROYECTOS</t>
  </si>
  <si>
    <t xml:space="preserve">MARCO PRESUPUESTAL VS EJECUCIÓN POR UNIDAD EJECUTORA - IV TRIMESTRE 2018 </t>
  </si>
  <si>
    <t xml:space="preserve">MARCO PRESUPUESTAL VS EJECUCIÓN POR FUENTE DE FINANCIAMIENTO - IV TRIMESTRE 2018 </t>
  </si>
  <si>
    <t xml:space="preserve">MARCO PRESUPUESTAL VS EJECUCIÓN POR GENÉRICA DE GASTO - IV TRIMESTRE 2018 </t>
  </si>
  <si>
    <t>5-24: DONACIONES Y TRANSFERENCIAS</t>
  </si>
  <si>
    <t xml:space="preserve">MARCO PRESUPUESTAL VS EJECUCIÓN POR ACTIVIDAD / PROYECTO - IV TRIMESTRE 2018 </t>
  </si>
  <si>
    <t xml:space="preserve">MARCO PRESUPUESTAL VS EJECUCIÓN POR FUNCIÓN - IV TRIMESTRE 2018 </t>
  </si>
  <si>
    <t>** Información Consulta Amigable MEF al 21-12-2018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</si>
</sst>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10" fontId="2" fillId="2" borderId="1" xfId="0" applyNumberFormat="1" applyFont="1" applyFill="1" applyBorder="1" applyAlignment="1">
      <alignment horizontal="right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7" fillId="5" borderId="1" xfId="0" applyFont="1" applyFill="1" applyBorder="1" applyAlignment="1">
      <alignment horizontal="left"/>
    </xf>
    <xf numFmtId="3" fontId="7" fillId="5" borderId="1" xfId="0" applyNumberFormat="1" applyFont="1" applyFill="1" applyBorder="1" applyAlignment="1">
      <alignment horizontal="right"/>
    </xf>
    <xf numFmtId="10" fontId="7" fillId="5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7" fillId="6" borderId="1" xfId="0" applyFont="1" applyFill="1" applyBorder="1" applyAlignment="1">
      <alignment horizontal="left"/>
    </xf>
    <xf numFmtId="3" fontId="7" fillId="6" borderId="0" xfId="0" applyNumberFormat="1" applyFont="1" applyFill="1"/>
    <xf numFmtId="10" fontId="7" fillId="6" borderId="1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66675</xdr:rowOff>
    </xdr:from>
    <xdr:ext cx="592313" cy="714375"/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592313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85725</xdr:rowOff>
    </xdr:from>
    <xdr:ext cx="702878" cy="847725"/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85725"/>
          <a:ext cx="702878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A69" sqref="A69"/>
    </sheetView>
  </sheetViews>
  <sheetFormatPr baseColWidth="10" defaultRowHeight="12.75" x14ac:dyDescent="0.2"/>
  <cols>
    <col min="1" max="1" width="63.42578125" style="1" bestFit="1" customWidth="1"/>
    <col min="2" max="3" width="12.7109375" style="1" bestFit="1" customWidth="1"/>
    <col min="4" max="4" width="13.28515625" style="1" bestFit="1" customWidth="1"/>
    <col min="5" max="16384" width="11.42578125" style="1"/>
  </cols>
  <sheetData>
    <row r="1" spans="1:5" ht="15.75" x14ac:dyDescent="0.2">
      <c r="A1" s="28" t="s">
        <v>63</v>
      </c>
      <c r="B1" s="28"/>
      <c r="C1" s="28"/>
      <c r="D1" s="28"/>
      <c r="E1" s="28"/>
    </row>
    <row r="2" spans="1:5" ht="15" x14ac:dyDescent="0.2">
      <c r="A2" s="29" t="s">
        <v>62</v>
      </c>
      <c r="B2" s="29"/>
      <c r="C2" s="29"/>
      <c r="D2" s="29"/>
      <c r="E2" s="29"/>
    </row>
    <row r="3" spans="1:5" ht="15" x14ac:dyDescent="0.2">
      <c r="A3" s="29" t="s">
        <v>61</v>
      </c>
      <c r="B3" s="29"/>
      <c r="C3" s="29"/>
      <c r="D3" s="29"/>
      <c r="E3" s="29"/>
    </row>
    <row r="4" spans="1:5" ht="15" x14ac:dyDescent="0.25">
      <c r="A4" s="13"/>
      <c r="B4" s="13"/>
      <c r="C4" s="13"/>
      <c r="D4" s="13"/>
      <c r="E4" s="13"/>
    </row>
    <row r="5" spans="1:5" ht="15" x14ac:dyDescent="0.2">
      <c r="A5" s="30" t="s">
        <v>60</v>
      </c>
      <c r="B5" s="30"/>
      <c r="C5" s="30"/>
      <c r="D5" s="30"/>
      <c r="E5" s="30"/>
    </row>
    <row r="6" spans="1:5" ht="15" x14ac:dyDescent="0.2">
      <c r="A6" s="11"/>
      <c r="B6" s="11"/>
      <c r="C6" s="11"/>
      <c r="D6" s="11"/>
      <c r="E6" s="11"/>
    </row>
    <row r="7" spans="1:5" ht="13.5" thickBot="1" x14ac:dyDescent="0.25"/>
    <row r="8" spans="1:5" ht="15.75" thickBot="1" x14ac:dyDescent="0.3">
      <c r="A8" s="10" t="s">
        <v>18</v>
      </c>
      <c r="B8" s="9">
        <f>SUM(B11:B41)</f>
        <v>1685996469</v>
      </c>
      <c r="C8" s="9">
        <f>SUM(C11:C41)</f>
        <v>1949890572</v>
      </c>
      <c r="D8" s="9">
        <f>SUM(D11:D41)</f>
        <v>413841860</v>
      </c>
      <c r="E8" s="8">
        <f>D8/C8</f>
        <v>0.21223850504365638</v>
      </c>
    </row>
    <row r="9" spans="1:5" ht="15" customHeight="1" x14ac:dyDescent="0.2">
      <c r="A9" s="26" t="s">
        <v>59</v>
      </c>
      <c r="B9" s="26" t="s">
        <v>16</v>
      </c>
      <c r="C9" s="26" t="s">
        <v>15</v>
      </c>
      <c r="D9" s="26" t="s">
        <v>14</v>
      </c>
      <c r="E9" s="24" t="s">
        <v>13</v>
      </c>
    </row>
    <row r="10" spans="1:5" ht="13.5" thickBot="1" x14ac:dyDescent="0.25">
      <c r="A10" s="27"/>
      <c r="B10" s="27"/>
      <c r="C10" s="27"/>
      <c r="D10" s="27"/>
      <c r="E10" s="25"/>
    </row>
    <row r="11" spans="1:5" ht="13.5" thickBot="1" x14ac:dyDescent="0.25">
      <c r="A11" s="5" t="s">
        <v>58</v>
      </c>
      <c r="B11" s="7">
        <v>158877948</v>
      </c>
      <c r="C11" s="7">
        <v>229090186</v>
      </c>
      <c r="D11" s="7">
        <v>17956991</v>
      </c>
      <c r="E11" s="12">
        <f t="shared" ref="E11:E41" si="0">D11/C11</f>
        <v>7.8383938280097251E-2</v>
      </c>
    </row>
    <row r="12" spans="1:5" ht="13.5" thickBot="1" x14ac:dyDescent="0.25">
      <c r="A12" s="5" t="s">
        <v>57</v>
      </c>
      <c r="B12" s="4">
        <v>27982007</v>
      </c>
      <c r="C12" s="4">
        <v>45937870</v>
      </c>
      <c r="D12" s="4">
        <v>3367409</v>
      </c>
      <c r="E12" s="12">
        <f t="shared" si="0"/>
        <v>7.3303551078881105E-2</v>
      </c>
    </row>
    <row r="13" spans="1:5" ht="13.5" thickBot="1" x14ac:dyDescent="0.25">
      <c r="A13" s="5" t="s">
        <v>56</v>
      </c>
      <c r="B13" s="4">
        <v>19739488</v>
      </c>
      <c r="C13" s="4">
        <v>22330140</v>
      </c>
      <c r="D13" s="4">
        <v>3470455</v>
      </c>
      <c r="E13" s="12">
        <f t="shared" si="0"/>
        <v>0.15541572959238054</v>
      </c>
    </row>
    <row r="14" spans="1:5" ht="13.5" thickBot="1" x14ac:dyDescent="0.25">
      <c r="A14" s="5" t="s">
        <v>55</v>
      </c>
      <c r="B14" s="4">
        <v>26867577</v>
      </c>
      <c r="C14" s="4">
        <v>72827947</v>
      </c>
      <c r="D14" s="4">
        <v>2585739</v>
      </c>
      <c r="E14" s="12">
        <f t="shared" si="0"/>
        <v>3.5504763027303238E-2</v>
      </c>
    </row>
    <row r="15" spans="1:5" ht="13.5" thickBot="1" x14ac:dyDescent="0.25">
      <c r="A15" s="5" t="s">
        <v>54</v>
      </c>
      <c r="B15" s="4">
        <v>27986611</v>
      </c>
      <c r="C15" s="4">
        <v>74666404</v>
      </c>
      <c r="D15" s="4">
        <v>20014214</v>
      </c>
      <c r="E15" s="12">
        <f t="shared" si="0"/>
        <v>0.26804845188473253</v>
      </c>
    </row>
    <row r="16" spans="1:5" ht="13.5" thickBot="1" x14ac:dyDescent="0.25">
      <c r="A16" s="5" t="s">
        <v>53</v>
      </c>
      <c r="B16" s="4">
        <v>35750436</v>
      </c>
      <c r="C16" s="4">
        <v>59809973</v>
      </c>
      <c r="D16" s="4">
        <v>9959322</v>
      </c>
      <c r="E16" s="12">
        <f t="shared" si="0"/>
        <v>0.16651607583905781</v>
      </c>
    </row>
    <row r="17" spans="1:5" ht="13.5" thickBot="1" x14ac:dyDescent="0.25">
      <c r="A17" s="5" t="s">
        <v>52</v>
      </c>
      <c r="B17" s="4">
        <v>12475376</v>
      </c>
      <c r="C17" s="4">
        <v>16704581</v>
      </c>
      <c r="D17" s="4">
        <v>2747216</v>
      </c>
      <c r="E17" s="12">
        <f t="shared" si="0"/>
        <v>0.16445883916513679</v>
      </c>
    </row>
    <row r="18" spans="1:5" ht="13.5" thickBot="1" x14ac:dyDescent="0.25">
      <c r="A18" s="5" t="s">
        <v>51</v>
      </c>
      <c r="B18" s="4">
        <v>39178556</v>
      </c>
      <c r="C18" s="4">
        <v>41409921</v>
      </c>
      <c r="D18" s="4">
        <v>7687903</v>
      </c>
      <c r="E18" s="12">
        <f t="shared" si="0"/>
        <v>0.18565365048631705</v>
      </c>
    </row>
    <row r="19" spans="1:5" ht="13.5" thickBot="1" x14ac:dyDescent="0.25">
      <c r="A19" s="5" t="s">
        <v>50</v>
      </c>
      <c r="B19" s="4">
        <v>116344313</v>
      </c>
      <c r="C19" s="4">
        <v>118733795</v>
      </c>
      <c r="D19" s="4">
        <v>29259600</v>
      </c>
      <c r="E19" s="12">
        <f t="shared" si="0"/>
        <v>0.24643026023045925</v>
      </c>
    </row>
    <row r="20" spans="1:5" ht="13.5" thickBot="1" x14ac:dyDescent="0.25">
      <c r="A20" s="5" t="s">
        <v>49</v>
      </c>
      <c r="B20" s="4">
        <v>107508878</v>
      </c>
      <c r="C20" s="4">
        <v>111515431</v>
      </c>
      <c r="D20" s="4">
        <v>30934063</v>
      </c>
      <c r="E20" s="12">
        <f t="shared" si="0"/>
        <v>0.27739715232773482</v>
      </c>
    </row>
    <row r="21" spans="1:5" ht="13.5" thickBot="1" x14ac:dyDescent="0.25">
      <c r="A21" s="5" t="s">
        <v>48</v>
      </c>
      <c r="B21" s="4">
        <v>141268440</v>
      </c>
      <c r="C21" s="4">
        <v>142109349</v>
      </c>
      <c r="D21" s="4">
        <v>35454289</v>
      </c>
      <c r="E21" s="12">
        <f t="shared" si="0"/>
        <v>0.24948597153871982</v>
      </c>
    </row>
    <row r="22" spans="1:5" ht="13.5" thickBot="1" x14ac:dyDescent="0.25">
      <c r="A22" s="5" t="s">
        <v>47</v>
      </c>
      <c r="B22" s="4">
        <v>107234418</v>
      </c>
      <c r="C22" s="4">
        <v>107848443</v>
      </c>
      <c r="D22" s="4">
        <v>27080675</v>
      </c>
      <c r="E22" s="12">
        <f t="shared" si="0"/>
        <v>0.25109935986743914</v>
      </c>
    </row>
    <row r="23" spans="1:5" ht="13.5" thickBot="1" x14ac:dyDescent="0.25">
      <c r="A23" s="5" t="s">
        <v>46</v>
      </c>
      <c r="B23" s="4">
        <v>46114258</v>
      </c>
      <c r="C23" s="4">
        <v>46366402</v>
      </c>
      <c r="D23" s="4">
        <v>11718114</v>
      </c>
      <c r="E23" s="12">
        <f t="shared" si="0"/>
        <v>0.25272855978775322</v>
      </c>
    </row>
    <row r="24" spans="1:5" ht="13.5" thickBot="1" x14ac:dyDescent="0.25">
      <c r="A24" s="5" t="s">
        <v>45</v>
      </c>
      <c r="B24" s="4">
        <v>54878942</v>
      </c>
      <c r="C24" s="4">
        <v>55198839</v>
      </c>
      <c r="D24" s="4">
        <v>13576033</v>
      </c>
      <c r="E24" s="12">
        <f t="shared" si="0"/>
        <v>0.2459477997354256</v>
      </c>
    </row>
    <row r="25" spans="1:5" ht="13.5" thickBot="1" x14ac:dyDescent="0.25">
      <c r="A25" s="5" t="s">
        <v>44</v>
      </c>
      <c r="B25" s="4">
        <v>60948929</v>
      </c>
      <c r="C25" s="4">
        <v>61417523</v>
      </c>
      <c r="D25" s="4">
        <v>11852751</v>
      </c>
      <c r="E25" s="12">
        <f t="shared" si="0"/>
        <v>0.19298647065268326</v>
      </c>
    </row>
    <row r="26" spans="1:5" ht="13.5" thickBot="1" x14ac:dyDescent="0.25">
      <c r="A26" s="5" t="s">
        <v>43</v>
      </c>
      <c r="B26" s="4">
        <v>64168189</v>
      </c>
      <c r="C26" s="4">
        <v>65138869</v>
      </c>
      <c r="D26" s="4">
        <v>17375559</v>
      </c>
      <c r="E26" s="12">
        <f t="shared" si="0"/>
        <v>0.26674640298099128</v>
      </c>
    </row>
    <row r="27" spans="1:5" ht="13.5" thickBot="1" x14ac:dyDescent="0.25">
      <c r="A27" s="5" t="s">
        <v>42</v>
      </c>
      <c r="B27" s="4">
        <v>199916685</v>
      </c>
      <c r="C27" s="4">
        <v>201887095</v>
      </c>
      <c r="D27" s="4">
        <v>51290690</v>
      </c>
      <c r="E27" s="12">
        <f t="shared" si="0"/>
        <v>0.25405630805673834</v>
      </c>
    </row>
    <row r="28" spans="1:5" ht="13.5" thickBot="1" x14ac:dyDescent="0.25">
      <c r="A28" s="5" t="s">
        <v>41</v>
      </c>
      <c r="B28" s="4">
        <v>41855965</v>
      </c>
      <c r="C28" s="4">
        <v>42091758</v>
      </c>
      <c r="D28" s="4">
        <v>11073893</v>
      </c>
      <c r="E28" s="12">
        <f t="shared" si="0"/>
        <v>0.26308934399936446</v>
      </c>
    </row>
    <row r="29" spans="1:5" ht="13.5" thickBot="1" x14ac:dyDescent="0.25">
      <c r="A29" s="5" t="s">
        <v>40</v>
      </c>
      <c r="B29" s="4">
        <v>34037056</v>
      </c>
      <c r="C29" s="4">
        <v>34327883</v>
      </c>
      <c r="D29" s="4">
        <v>8335030</v>
      </c>
      <c r="E29" s="12">
        <f t="shared" si="0"/>
        <v>0.24280640900576361</v>
      </c>
    </row>
    <row r="30" spans="1:5" ht="13.5" thickBot="1" x14ac:dyDescent="0.25">
      <c r="A30" s="5" t="s">
        <v>39</v>
      </c>
      <c r="B30" s="4">
        <v>45796904</v>
      </c>
      <c r="C30" s="4">
        <v>46058092</v>
      </c>
      <c r="D30" s="4">
        <v>12612315</v>
      </c>
      <c r="E30" s="12">
        <f t="shared" si="0"/>
        <v>0.27383494305408917</v>
      </c>
    </row>
    <row r="31" spans="1:5" ht="13.5" thickBot="1" x14ac:dyDescent="0.25">
      <c r="A31" s="5" t="s">
        <v>38</v>
      </c>
      <c r="B31" s="4">
        <v>23751184</v>
      </c>
      <c r="C31" s="4">
        <v>23870080</v>
      </c>
      <c r="D31" s="4">
        <v>5637510</v>
      </c>
      <c r="E31" s="12">
        <f t="shared" si="0"/>
        <v>0.23617474260664398</v>
      </c>
    </row>
    <row r="32" spans="1:5" ht="13.5" thickBot="1" x14ac:dyDescent="0.25">
      <c r="A32" s="5" t="s">
        <v>37</v>
      </c>
      <c r="B32" s="4">
        <v>90301766</v>
      </c>
      <c r="C32" s="4">
        <v>103567786</v>
      </c>
      <c r="D32" s="4">
        <v>27832427</v>
      </c>
      <c r="E32" s="12">
        <f t="shared" si="0"/>
        <v>0.26873633274346526</v>
      </c>
    </row>
    <row r="33" spans="1:5" ht="13.5" thickBot="1" x14ac:dyDescent="0.25">
      <c r="A33" s="5" t="s">
        <v>36</v>
      </c>
      <c r="B33" s="4">
        <v>28850437</v>
      </c>
      <c r="C33" s="4">
        <v>31495380</v>
      </c>
      <c r="D33" s="4">
        <v>7379244</v>
      </c>
      <c r="E33" s="12">
        <f t="shared" si="0"/>
        <v>0.23429607771044514</v>
      </c>
    </row>
    <row r="34" spans="1:5" ht="13.5" thickBot="1" x14ac:dyDescent="0.25">
      <c r="A34" s="5" t="s">
        <v>35</v>
      </c>
      <c r="B34" s="4">
        <v>35291773</v>
      </c>
      <c r="C34" s="4">
        <v>38908177</v>
      </c>
      <c r="D34" s="4">
        <v>8829105</v>
      </c>
      <c r="E34" s="12">
        <f t="shared" si="0"/>
        <v>0.2269215800061771</v>
      </c>
    </row>
    <row r="35" spans="1:5" ht="13.5" thickBot="1" x14ac:dyDescent="0.25">
      <c r="A35" s="5" t="s">
        <v>34</v>
      </c>
      <c r="B35" s="4">
        <v>32958956</v>
      </c>
      <c r="C35" s="4">
        <v>35547143</v>
      </c>
      <c r="D35" s="4">
        <v>8638077</v>
      </c>
      <c r="E35" s="12">
        <f t="shared" si="0"/>
        <v>0.24300341099142622</v>
      </c>
    </row>
    <row r="36" spans="1:5" ht="13.5" thickBot="1" x14ac:dyDescent="0.25">
      <c r="A36" s="5" t="s">
        <v>33</v>
      </c>
      <c r="B36" s="4">
        <v>44506508</v>
      </c>
      <c r="C36" s="4">
        <v>54413892</v>
      </c>
      <c r="D36" s="4">
        <v>10939187</v>
      </c>
      <c r="E36" s="12">
        <f t="shared" si="0"/>
        <v>0.20103665806518672</v>
      </c>
    </row>
    <row r="37" spans="1:5" ht="13.5" thickBot="1" x14ac:dyDescent="0.25">
      <c r="A37" s="5" t="s">
        <v>32</v>
      </c>
      <c r="B37" s="4">
        <v>14801914</v>
      </c>
      <c r="C37" s="4">
        <v>15767813</v>
      </c>
      <c r="D37" s="4">
        <v>3812999</v>
      </c>
      <c r="E37" s="12">
        <f t="shared" si="0"/>
        <v>0.24182167812365607</v>
      </c>
    </row>
    <row r="38" spans="1:5" ht="13.5" thickBot="1" x14ac:dyDescent="0.25">
      <c r="A38" s="5" t="s">
        <v>31</v>
      </c>
      <c r="B38" s="4">
        <v>10291110</v>
      </c>
      <c r="C38" s="4">
        <v>11170487</v>
      </c>
      <c r="D38" s="4">
        <v>2927930</v>
      </c>
      <c r="E38" s="12">
        <f t="shared" si="0"/>
        <v>0.2621130126197721</v>
      </c>
    </row>
    <row r="39" spans="1:5" ht="13.5" thickBot="1" x14ac:dyDescent="0.25">
      <c r="A39" s="5" t="s">
        <v>30</v>
      </c>
      <c r="B39" s="4">
        <v>18094885</v>
      </c>
      <c r="C39" s="4">
        <v>19817388</v>
      </c>
      <c r="D39" s="4">
        <v>4805345</v>
      </c>
      <c r="E39" s="12">
        <f t="shared" si="0"/>
        <v>0.24248124929481121</v>
      </c>
    </row>
    <row r="40" spans="1:5" ht="13.5" thickBot="1" x14ac:dyDescent="0.25">
      <c r="A40" s="5" t="s">
        <v>29</v>
      </c>
      <c r="B40" s="4">
        <v>11345298</v>
      </c>
      <c r="C40" s="4">
        <v>12333196</v>
      </c>
      <c r="D40" s="4">
        <v>2937207</v>
      </c>
      <c r="E40" s="12">
        <f t="shared" si="0"/>
        <v>0.23815457080224786</v>
      </c>
    </row>
    <row r="41" spans="1:5" ht="13.5" thickBot="1" x14ac:dyDescent="0.25">
      <c r="A41" s="5" t="s">
        <v>28</v>
      </c>
      <c r="B41" s="4">
        <v>6871662</v>
      </c>
      <c r="C41" s="4">
        <v>7528729</v>
      </c>
      <c r="D41" s="4">
        <v>1750568</v>
      </c>
      <c r="E41" s="12">
        <f t="shared" si="0"/>
        <v>0.23251839719559569</v>
      </c>
    </row>
    <row r="43" spans="1:5" x14ac:dyDescent="0.2">
      <c r="A43" s="2" t="s">
        <v>27</v>
      </c>
    </row>
    <row r="45" spans="1:5" ht="18" customHeight="1" x14ac:dyDescent="0.2"/>
    <row r="46" spans="1:5" ht="15" x14ac:dyDescent="0.2">
      <c r="A46" s="30" t="s">
        <v>26</v>
      </c>
      <c r="B46" s="30"/>
      <c r="C46" s="30"/>
      <c r="D46" s="30"/>
      <c r="E46" s="30"/>
    </row>
    <row r="47" spans="1:5" ht="12.75" customHeight="1" thickBot="1" x14ac:dyDescent="0.3">
      <c r="A47" s="13"/>
      <c r="B47" s="13"/>
      <c r="C47" s="13"/>
      <c r="D47" s="13"/>
      <c r="E47" s="13"/>
    </row>
    <row r="48" spans="1:5" ht="15.75" thickBot="1" x14ac:dyDescent="0.3">
      <c r="A48" s="10" t="s">
        <v>18</v>
      </c>
      <c r="B48" s="9">
        <f>SUM(B51:B55)</f>
        <v>1685996469</v>
      </c>
      <c r="C48" s="9">
        <f>SUM(C51:C55)</f>
        <v>1949890572</v>
      </c>
      <c r="D48" s="9">
        <f>SUM(D51:D55)</f>
        <v>413841860</v>
      </c>
      <c r="E48" s="8">
        <f>D48/C48</f>
        <v>0.21223850504365638</v>
      </c>
    </row>
    <row r="49" spans="1:5" ht="15" customHeight="1" x14ac:dyDescent="0.2">
      <c r="A49" s="26" t="s">
        <v>25</v>
      </c>
      <c r="B49" s="26" t="s">
        <v>16</v>
      </c>
      <c r="C49" s="26" t="s">
        <v>15</v>
      </c>
      <c r="D49" s="26" t="s">
        <v>14</v>
      </c>
      <c r="E49" s="24" t="s">
        <v>13</v>
      </c>
    </row>
    <row r="50" spans="1:5" ht="13.5" thickBot="1" x14ac:dyDescent="0.25">
      <c r="A50" s="27"/>
      <c r="B50" s="27"/>
      <c r="C50" s="27"/>
      <c r="D50" s="27"/>
      <c r="E50" s="25"/>
    </row>
    <row r="51" spans="1:5" ht="13.5" thickBot="1" x14ac:dyDescent="0.25">
      <c r="A51" s="5" t="s">
        <v>24</v>
      </c>
      <c r="B51" s="7">
        <v>1442442295</v>
      </c>
      <c r="C51" s="7">
        <v>1479193144</v>
      </c>
      <c r="D51" s="7">
        <v>366156411</v>
      </c>
      <c r="E51" s="12">
        <f>D51/C51</f>
        <v>0.24753793139538782</v>
      </c>
    </row>
    <row r="52" spans="1:5" ht="13.5" thickBot="1" x14ac:dyDescent="0.25">
      <c r="A52" s="5" t="s">
        <v>23</v>
      </c>
      <c r="B52" s="4">
        <v>16711378</v>
      </c>
      <c r="C52" s="4">
        <v>19585937</v>
      </c>
      <c r="D52" s="4">
        <v>2323804</v>
      </c>
      <c r="E52" s="12">
        <f>D52/C52</f>
        <v>0.1186465574764179</v>
      </c>
    </row>
    <row r="53" spans="1:5" ht="13.5" thickBot="1" x14ac:dyDescent="0.25">
      <c r="A53" s="5" t="s">
        <v>22</v>
      </c>
      <c r="B53" s="3">
        <v>0</v>
      </c>
      <c r="C53" s="4">
        <v>196198397</v>
      </c>
      <c r="D53" s="4">
        <v>14972930</v>
      </c>
      <c r="E53" s="12">
        <f>D53/C53</f>
        <v>7.6315251444179735E-2</v>
      </c>
    </row>
    <row r="54" spans="1:5" ht="13.5" thickBot="1" x14ac:dyDescent="0.25">
      <c r="A54" s="5" t="s">
        <v>21</v>
      </c>
      <c r="B54" s="4">
        <v>5519856</v>
      </c>
      <c r="C54" s="4">
        <v>18572824</v>
      </c>
      <c r="D54" s="4">
        <v>1699304</v>
      </c>
      <c r="E54" s="12">
        <f>D54/C54</f>
        <v>9.1494109888727748E-2</v>
      </c>
    </row>
    <row r="55" spans="1:5" ht="13.5" thickBot="1" x14ac:dyDescent="0.25">
      <c r="A55" s="5" t="s">
        <v>20</v>
      </c>
      <c r="B55" s="4">
        <v>221322940</v>
      </c>
      <c r="C55" s="4">
        <v>236340270</v>
      </c>
      <c r="D55" s="4">
        <v>28689411</v>
      </c>
      <c r="E55" s="12">
        <f>D55/C55</f>
        <v>0.1213902776704114</v>
      </c>
    </row>
    <row r="57" spans="1:5" x14ac:dyDescent="0.2">
      <c r="A57" s="2" t="s">
        <v>0</v>
      </c>
    </row>
    <row r="58" spans="1:5" ht="19.5" customHeight="1" x14ac:dyDescent="0.2"/>
    <row r="59" spans="1:5" ht="15" x14ac:dyDescent="0.2">
      <c r="A59" s="30" t="s">
        <v>19</v>
      </c>
      <c r="B59" s="30"/>
      <c r="C59" s="30"/>
      <c r="D59" s="30"/>
      <c r="E59" s="30"/>
    </row>
    <row r="60" spans="1:5" ht="9.75" customHeight="1" thickBot="1" x14ac:dyDescent="0.25">
      <c r="A60" s="11"/>
      <c r="B60" s="11"/>
      <c r="C60" s="11"/>
      <c r="D60" s="11"/>
      <c r="E60" s="11"/>
    </row>
    <row r="61" spans="1:5" ht="15.75" thickBot="1" x14ac:dyDescent="0.3">
      <c r="A61" s="10" t="s">
        <v>18</v>
      </c>
      <c r="B61" s="9">
        <f>SUM(B64:B69)</f>
        <v>1685996469</v>
      </c>
      <c r="C61" s="9">
        <f>SUM(C64:C69)</f>
        <v>1949890572</v>
      </c>
      <c r="D61" s="9">
        <f>SUM(D64:D69)</f>
        <v>413841859</v>
      </c>
      <c r="E61" s="8">
        <f>D61/C61</f>
        <v>0.21223850453080709</v>
      </c>
    </row>
    <row r="62" spans="1:5" ht="15" customHeight="1" x14ac:dyDescent="0.2">
      <c r="A62" s="26" t="s">
        <v>17</v>
      </c>
      <c r="B62" s="26" t="s">
        <v>16</v>
      </c>
      <c r="C62" s="26" t="s">
        <v>15</v>
      </c>
      <c r="D62" s="26" t="s">
        <v>14</v>
      </c>
      <c r="E62" s="24" t="s">
        <v>13</v>
      </c>
    </row>
    <row r="63" spans="1:5" ht="13.5" thickBot="1" x14ac:dyDescent="0.25">
      <c r="A63" s="27"/>
      <c r="B63" s="27"/>
      <c r="C63" s="27"/>
      <c r="D63" s="27"/>
      <c r="E63" s="25"/>
    </row>
    <row r="64" spans="1:5" ht="13.5" thickBot="1" x14ac:dyDescent="0.25">
      <c r="A64" s="5" t="s">
        <v>12</v>
      </c>
      <c r="B64" s="7">
        <v>1157521288</v>
      </c>
      <c r="C64" s="7">
        <v>1195671885</v>
      </c>
      <c r="D64" s="7">
        <v>312263962</v>
      </c>
      <c r="E64" s="6" t="s">
        <v>11</v>
      </c>
    </row>
    <row r="65" spans="1:5" ht="13.5" thickBot="1" x14ac:dyDescent="0.25">
      <c r="A65" s="5" t="s">
        <v>10</v>
      </c>
      <c r="B65" s="4">
        <v>89789843</v>
      </c>
      <c r="C65" s="4">
        <v>90485995</v>
      </c>
      <c r="D65" s="4">
        <v>22337705</v>
      </c>
      <c r="E65" s="3" t="s">
        <v>9</v>
      </c>
    </row>
    <row r="66" spans="1:5" ht="13.5" thickBot="1" x14ac:dyDescent="0.25">
      <c r="A66" s="5" t="s">
        <v>8</v>
      </c>
      <c r="B66" s="4">
        <v>192009783</v>
      </c>
      <c r="C66" s="4">
        <v>203311546</v>
      </c>
      <c r="D66" s="4">
        <v>32019030</v>
      </c>
      <c r="E66" s="3" t="s">
        <v>7</v>
      </c>
    </row>
    <row r="67" spans="1:5" ht="13.5" thickBot="1" x14ac:dyDescent="0.25">
      <c r="A67" s="5" t="s">
        <v>6</v>
      </c>
      <c r="B67" s="4">
        <v>5629765</v>
      </c>
      <c r="C67" s="4">
        <v>6478015</v>
      </c>
      <c r="D67" s="4">
        <v>805126</v>
      </c>
      <c r="E67" s="3" t="s">
        <v>5</v>
      </c>
    </row>
    <row r="68" spans="1:5" ht="13.5" thickBot="1" x14ac:dyDescent="0.25">
      <c r="A68" s="5" t="s">
        <v>4</v>
      </c>
      <c r="B68" s="4">
        <v>204108962</v>
      </c>
      <c r="C68" s="4">
        <v>417006303</v>
      </c>
      <c r="D68" s="4">
        <v>28803476</v>
      </c>
      <c r="E68" s="3" t="s">
        <v>3</v>
      </c>
    </row>
    <row r="69" spans="1:5" ht="13.5" thickBot="1" x14ac:dyDescent="0.25">
      <c r="A69" s="5" t="s">
        <v>2</v>
      </c>
      <c r="B69" s="4">
        <v>36936828</v>
      </c>
      <c r="C69" s="4">
        <v>36936828</v>
      </c>
      <c r="D69" s="4">
        <v>17612560</v>
      </c>
      <c r="E69" s="3" t="s">
        <v>1</v>
      </c>
    </row>
    <row r="71" spans="1:5" x14ac:dyDescent="0.2">
      <c r="A71" s="2" t="s">
        <v>0</v>
      </c>
    </row>
  </sheetData>
  <mergeCells count="21">
    <mergeCell ref="A59:E59"/>
    <mergeCell ref="A62:A63"/>
    <mergeCell ref="B62:B63"/>
    <mergeCell ref="C62:C63"/>
    <mergeCell ref="E62:E63"/>
    <mergeCell ref="D62:D63"/>
    <mergeCell ref="A46:E46"/>
    <mergeCell ref="A49:A50"/>
    <mergeCell ref="B49:B50"/>
    <mergeCell ref="C49:C50"/>
    <mergeCell ref="E49:E50"/>
    <mergeCell ref="D49:D50"/>
    <mergeCell ref="E9:E10"/>
    <mergeCell ref="D9:D10"/>
    <mergeCell ref="A1:E1"/>
    <mergeCell ref="A2:E2"/>
    <mergeCell ref="A3:E3"/>
    <mergeCell ref="A5:E5"/>
    <mergeCell ref="A9:A10"/>
    <mergeCell ref="B9:B10"/>
    <mergeCell ref="C9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18"/>
  <sheetViews>
    <sheetView tabSelected="1" workbookViewId="0">
      <selection activeCell="H13" sqref="H13"/>
    </sheetView>
  </sheetViews>
  <sheetFormatPr baseColWidth="10" defaultRowHeight="12.75" x14ac:dyDescent="0.2"/>
  <cols>
    <col min="1" max="1" width="63.42578125" style="1" bestFit="1" customWidth="1"/>
    <col min="2" max="4" width="17.28515625" style="1" customWidth="1"/>
    <col min="5" max="16384" width="11.42578125" style="1"/>
  </cols>
  <sheetData>
    <row r="1" spans="1:5" ht="17.25" x14ac:dyDescent="0.2">
      <c r="A1" s="35" t="s">
        <v>63</v>
      </c>
      <c r="B1" s="35"/>
      <c r="C1" s="35"/>
      <c r="D1" s="35"/>
      <c r="E1" s="35"/>
    </row>
    <row r="2" spans="1:5" ht="15" x14ac:dyDescent="0.2">
      <c r="A2" s="29" t="s">
        <v>64</v>
      </c>
      <c r="B2" s="29"/>
      <c r="C2" s="29"/>
      <c r="D2" s="29"/>
      <c r="E2" s="29"/>
    </row>
    <row r="3" spans="1:5" ht="15" x14ac:dyDescent="0.2">
      <c r="A3" s="29" t="s">
        <v>61</v>
      </c>
      <c r="B3" s="29"/>
      <c r="C3" s="29"/>
      <c r="D3" s="29"/>
      <c r="E3" s="29"/>
    </row>
    <row r="4" spans="1:5" ht="15" x14ac:dyDescent="0.25">
      <c r="A4" s="13"/>
      <c r="B4" s="13"/>
      <c r="C4" s="13"/>
      <c r="D4" s="13"/>
      <c r="E4" s="13"/>
    </row>
    <row r="5" spans="1:5" ht="15" x14ac:dyDescent="0.2">
      <c r="A5" s="30" t="s">
        <v>89</v>
      </c>
      <c r="B5" s="30"/>
      <c r="C5" s="30"/>
      <c r="D5" s="30"/>
      <c r="E5" s="30"/>
    </row>
    <row r="6" spans="1:5" ht="13.5" thickBot="1" x14ac:dyDescent="0.25">
      <c r="A6" s="14"/>
      <c r="B6" s="14"/>
      <c r="C6" s="14"/>
      <c r="D6" s="14"/>
      <c r="E6" s="14"/>
    </row>
    <row r="7" spans="1:5" ht="13.5" thickBot="1" x14ac:dyDescent="0.25">
      <c r="A7" s="16" t="s">
        <v>18</v>
      </c>
      <c r="B7" s="17">
        <f>SUM(B10:B40)</f>
        <v>1685996469</v>
      </c>
      <c r="C7" s="17">
        <f>SUM(C10:C40)</f>
        <v>2398228968</v>
      </c>
      <c r="D7" s="17">
        <f>SUM(D10:D40)</f>
        <v>1865958536</v>
      </c>
      <c r="E7" s="18">
        <f>D7/C7</f>
        <v>0.77805687484298625</v>
      </c>
    </row>
    <row r="8" spans="1:5" ht="15" customHeight="1" x14ac:dyDescent="0.2">
      <c r="A8" s="31" t="s">
        <v>59</v>
      </c>
      <c r="B8" s="31" t="s">
        <v>16</v>
      </c>
      <c r="C8" s="31" t="s">
        <v>15</v>
      </c>
      <c r="D8" s="31" t="s">
        <v>14</v>
      </c>
      <c r="E8" s="33" t="s">
        <v>13</v>
      </c>
    </row>
    <row r="9" spans="1:5" ht="13.5" thickBot="1" x14ac:dyDescent="0.25">
      <c r="A9" s="32"/>
      <c r="B9" s="32"/>
      <c r="C9" s="32"/>
      <c r="D9" s="32"/>
      <c r="E9" s="34"/>
    </row>
    <row r="10" spans="1:5" ht="13.5" thickBot="1" x14ac:dyDescent="0.25">
      <c r="A10" s="5" t="s">
        <v>58</v>
      </c>
      <c r="B10" s="4">
        <v>158877948</v>
      </c>
      <c r="C10" s="4">
        <v>251689603</v>
      </c>
      <c r="D10" s="4">
        <v>88898714</v>
      </c>
      <c r="E10" s="12">
        <f>D10/C10</f>
        <v>0.35320773262135902</v>
      </c>
    </row>
    <row r="11" spans="1:5" ht="13.5" thickBot="1" x14ac:dyDescent="0.25">
      <c r="A11" s="5" t="s">
        <v>57</v>
      </c>
      <c r="B11" s="4">
        <v>27982007</v>
      </c>
      <c r="C11" s="4">
        <v>58826234</v>
      </c>
      <c r="D11" s="4">
        <v>26364196</v>
      </c>
      <c r="E11" s="12">
        <f t="shared" ref="E11:E40" si="0">D11/C11</f>
        <v>0.44817072600635965</v>
      </c>
    </row>
    <row r="12" spans="1:5" ht="13.5" thickBot="1" x14ac:dyDescent="0.25">
      <c r="A12" s="5" t="s">
        <v>56</v>
      </c>
      <c r="B12" s="4">
        <v>19739488</v>
      </c>
      <c r="C12" s="4">
        <v>103138276</v>
      </c>
      <c r="D12" s="4">
        <v>22604342</v>
      </c>
      <c r="E12" s="12">
        <f t="shared" si="0"/>
        <v>0.21916540470387541</v>
      </c>
    </row>
    <row r="13" spans="1:5" ht="13.5" thickBot="1" x14ac:dyDescent="0.25">
      <c r="A13" s="5" t="s">
        <v>55</v>
      </c>
      <c r="B13" s="4">
        <v>26867577</v>
      </c>
      <c r="C13" s="4">
        <v>85656858</v>
      </c>
      <c r="D13" s="4">
        <v>24599048</v>
      </c>
      <c r="E13" s="12">
        <f t="shared" si="0"/>
        <v>0.28718130193381597</v>
      </c>
    </row>
    <row r="14" spans="1:5" ht="13.5" thickBot="1" x14ac:dyDescent="0.25">
      <c r="A14" s="5" t="s">
        <v>54</v>
      </c>
      <c r="B14" s="4">
        <v>27986611</v>
      </c>
      <c r="C14" s="4">
        <v>118097766</v>
      </c>
      <c r="D14" s="4">
        <v>55135049</v>
      </c>
      <c r="E14" s="12">
        <f t="shared" si="0"/>
        <v>0.46685937310617714</v>
      </c>
    </row>
    <row r="15" spans="1:5" ht="13.5" thickBot="1" x14ac:dyDescent="0.25">
      <c r="A15" s="5" t="s">
        <v>53</v>
      </c>
      <c r="B15" s="4">
        <v>35750436</v>
      </c>
      <c r="C15" s="4">
        <v>66789985</v>
      </c>
      <c r="D15" s="4">
        <v>39064970</v>
      </c>
      <c r="E15" s="12">
        <f t="shared" si="0"/>
        <v>0.58489263023490723</v>
      </c>
    </row>
    <row r="16" spans="1:5" ht="13.5" thickBot="1" x14ac:dyDescent="0.25">
      <c r="A16" s="5" t="s">
        <v>52</v>
      </c>
      <c r="B16" s="4">
        <v>12475376</v>
      </c>
      <c r="C16" s="4">
        <v>38594917</v>
      </c>
      <c r="D16" s="4">
        <v>19369330</v>
      </c>
      <c r="E16" s="12">
        <f t="shared" si="0"/>
        <v>0.50186220118053371</v>
      </c>
    </row>
    <row r="17" spans="1:5" ht="13.5" thickBot="1" x14ac:dyDescent="0.25">
      <c r="A17" s="5" t="s">
        <v>51</v>
      </c>
      <c r="B17" s="4">
        <v>39178556</v>
      </c>
      <c r="C17" s="4">
        <v>48412353</v>
      </c>
      <c r="D17" s="4">
        <v>40964932</v>
      </c>
      <c r="E17" s="12">
        <f t="shared" si="0"/>
        <v>0.84616692768475843</v>
      </c>
    </row>
    <row r="18" spans="1:5" ht="13.5" thickBot="1" x14ac:dyDescent="0.25">
      <c r="A18" s="5" t="s">
        <v>50</v>
      </c>
      <c r="B18" s="4">
        <v>116344313</v>
      </c>
      <c r="C18" s="4">
        <v>134696653</v>
      </c>
      <c r="D18" s="4">
        <v>131780222</v>
      </c>
      <c r="E18" s="12">
        <f t="shared" si="0"/>
        <v>0.97834815539180475</v>
      </c>
    </row>
    <row r="19" spans="1:5" ht="13.5" thickBot="1" x14ac:dyDescent="0.25">
      <c r="A19" s="5" t="s">
        <v>49</v>
      </c>
      <c r="B19" s="4">
        <v>107508878</v>
      </c>
      <c r="C19" s="4">
        <v>133215273</v>
      </c>
      <c r="D19" s="4">
        <v>127209572</v>
      </c>
      <c r="E19" s="12">
        <f t="shared" si="0"/>
        <v>0.95491732393176865</v>
      </c>
    </row>
    <row r="20" spans="1:5" ht="13.5" thickBot="1" x14ac:dyDescent="0.25">
      <c r="A20" s="5" t="s">
        <v>48</v>
      </c>
      <c r="B20" s="4">
        <v>141268440</v>
      </c>
      <c r="C20" s="4">
        <v>161266583</v>
      </c>
      <c r="D20" s="4">
        <v>154911332</v>
      </c>
      <c r="E20" s="12">
        <f t="shared" si="0"/>
        <v>0.96059164346528014</v>
      </c>
    </row>
    <row r="21" spans="1:5" ht="13.5" thickBot="1" x14ac:dyDescent="0.25">
      <c r="A21" s="5" t="s">
        <v>47</v>
      </c>
      <c r="B21" s="4">
        <v>107234418</v>
      </c>
      <c r="C21" s="4">
        <v>123996686</v>
      </c>
      <c r="D21" s="4">
        <v>118806574</v>
      </c>
      <c r="E21" s="12">
        <f t="shared" si="0"/>
        <v>0.95814313940616125</v>
      </c>
    </row>
    <row r="22" spans="1:5" ht="13.5" thickBot="1" x14ac:dyDescent="0.25">
      <c r="A22" s="5" t="s">
        <v>46</v>
      </c>
      <c r="B22" s="4">
        <v>46114258</v>
      </c>
      <c r="C22" s="4">
        <v>57600341</v>
      </c>
      <c r="D22" s="4">
        <v>55018907</v>
      </c>
      <c r="E22" s="12">
        <f t="shared" si="0"/>
        <v>0.95518370281870379</v>
      </c>
    </row>
    <row r="23" spans="1:5" ht="13.5" thickBot="1" x14ac:dyDescent="0.25">
      <c r="A23" s="5" t="s">
        <v>45</v>
      </c>
      <c r="B23" s="4">
        <v>54878942</v>
      </c>
      <c r="C23" s="4">
        <v>62102682</v>
      </c>
      <c r="D23" s="4">
        <v>59335655</v>
      </c>
      <c r="E23" s="12">
        <f t="shared" si="0"/>
        <v>0.9554443236445086</v>
      </c>
    </row>
    <row r="24" spans="1:5" ht="13.5" thickBot="1" x14ac:dyDescent="0.25">
      <c r="A24" s="5" t="s">
        <v>44</v>
      </c>
      <c r="B24" s="4">
        <v>60948929</v>
      </c>
      <c r="C24" s="4">
        <v>67068495</v>
      </c>
      <c r="D24" s="4">
        <v>62160712</v>
      </c>
      <c r="E24" s="12">
        <f t="shared" si="0"/>
        <v>0.92682431594745041</v>
      </c>
    </row>
    <row r="25" spans="1:5" ht="13.5" thickBot="1" x14ac:dyDescent="0.25">
      <c r="A25" s="5" t="s">
        <v>43</v>
      </c>
      <c r="B25" s="4">
        <v>64168189</v>
      </c>
      <c r="C25" s="4">
        <v>76891879</v>
      </c>
      <c r="D25" s="4">
        <v>73428539</v>
      </c>
      <c r="E25" s="12">
        <f t="shared" si="0"/>
        <v>0.95495831230759753</v>
      </c>
    </row>
    <row r="26" spans="1:5" ht="13.5" thickBot="1" x14ac:dyDescent="0.25">
      <c r="A26" s="5" t="s">
        <v>42</v>
      </c>
      <c r="B26" s="4">
        <v>199916685</v>
      </c>
      <c r="C26" s="4">
        <v>223926625</v>
      </c>
      <c r="D26" s="4">
        <v>214528681</v>
      </c>
      <c r="E26" s="12">
        <f t="shared" si="0"/>
        <v>0.95803114524679678</v>
      </c>
    </row>
    <row r="27" spans="1:5" ht="13.5" thickBot="1" x14ac:dyDescent="0.25">
      <c r="A27" s="5" t="s">
        <v>41</v>
      </c>
      <c r="B27" s="4">
        <v>41855965</v>
      </c>
      <c r="C27" s="4">
        <v>48422573</v>
      </c>
      <c r="D27" s="4">
        <v>47058682</v>
      </c>
      <c r="E27" s="12">
        <f t="shared" si="0"/>
        <v>0.97183357026484318</v>
      </c>
    </row>
    <row r="28" spans="1:5" ht="13.5" thickBot="1" x14ac:dyDescent="0.25">
      <c r="A28" s="5" t="s">
        <v>40</v>
      </c>
      <c r="B28" s="4">
        <v>34037056</v>
      </c>
      <c r="C28" s="4">
        <v>36482595</v>
      </c>
      <c r="D28" s="4">
        <v>35065747</v>
      </c>
      <c r="E28" s="12">
        <f t="shared" si="0"/>
        <v>0.96116372752541313</v>
      </c>
    </row>
    <row r="29" spans="1:5" ht="13.5" thickBot="1" x14ac:dyDescent="0.25">
      <c r="A29" s="5" t="s">
        <v>39</v>
      </c>
      <c r="B29" s="4">
        <v>45796904</v>
      </c>
      <c r="C29" s="4">
        <v>55516027</v>
      </c>
      <c r="D29" s="4">
        <v>54494248</v>
      </c>
      <c r="E29" s="12">
        <f t="shared" si="0"/>
        <v>0.98159488250122795</v>
      </c>
    </row>
    <row r="30" spans="1:5" ht="13.5" thickBot="1" x14ac:dyDescent="0.25">
      <c r="A30" s="5" t="s">
        <v>38</v>
      </c>
      <c r="B30" s="4">
        <v>23751184</v>
      </c>
      <c r="C30" s="4">
        <v>25509444</v>
      </c>
      <c r="D30" s="4">
        <v>24903085</v>
      </c>
      <c r="E30" s="12">
        <f t="shared" si="0"/>
        <v>0.97623001896866113</v>
      </c>
    </row>
    <row r="31" spans="1:5" ht="13.5" thickBot="1" x14ac:dyDescent="0.25">
      <c r="A31" s="5" t="s">
        <v>37</v>
      </c>
      <c r="B31" s="4">
        <v>90301766</v>
      </c>
      <c r="C31" s="4">
        <v>126146998</v>
      </c>
      <c r="D31" s="4">
        <v>118298328</v>
      </c>
      <c r="E31" s="12">
        <f t="shared" si="0"/>
        <v>0.93778155545168029</v>
      </c>
    </row>
    <row r="32" spans="1:5" ht="13.5" thickBot="1" x14ac:dyDescent="0.25">
      <c r="A32" s="5" t="s">
        <v>36</v>
      </c>
      <c r="B32" s="4">
        <v>28850437</v>
      </c>
      <c r="C32" s="4">
        <v>40676330</v>
      </c>
      <c r="D32" s="4">
        <v>37252309</v>
      </c>
      <c r="E32" s="12">
        <f t="shared" si="0"/>
        <v>0.91582276473811675</v>
      </c>
    </row>
    <row r="33" spans="1:5" ht="13.5" thickBot="1" x14ac:dyDescent="0.25">
      <c r="A33" s="5" t="s">
        <v>35</v>
      </c>
      <c r="B33" s="4">
        <v>35291773</v>
      </c>
      <c r="C33" s="4">
        <v>47621499</v>
      </c>
      <c r="D33" s="4">
        <v>44211615</v>
      </c>
      <c r="E33" s="12">
        <f t="shared" si="0"/>
        <v>0.92839612209603062</v>
      </c>
    </row>
    <row r="34" spans="1:5" ht="13.5" thickBot="1" x14ac:dyDescent="0.25">
      <c r="A34" s="5" t="s">
        <v>34</v>
      </c>
      <c r="B34" s="4">
        <v>32958956</v>
      </c>
      <c r="C34" s="4">
        <v>48561207</v>
      </c>
      <c r="D34" s="4">
        <v>46934174</v>
      </c>
      <c r="E34" s="12">
        <f t="shared" si="0"/>
        <v>0.96649521087892232</v>
      </c>
    </row>
    <row r="35" spans="1:5" ht="13.5" thickBot="1" x14ac:dyDescent="0.25">
      <c r="A35" s="5" t="s">
        <v>33</v>
      </c>
      <c r="B35" s="4">
        <v>44506508</v>
      </c>
      <c r="C35" s="4">
        <v>68599639</v>
      </c>
      <c r="D35" s="4">
        <v>62618959</v>
      </c>
      <c r="E35" s="12">
        <f t="shared" si="0"/>
        <v>0.91281761701399045</v>
      </c>
    </row>
    <row r="36" spans="1:5" ht="13.5" thickBot="1" x14ac:dyDescent="0.25">
      <c r="A36" s="5" t="s">
        <v>32</v>
      </c>
      <c r="B36" s="4">
        <v>14801914</v>
      </c>
      <c r="C36" s="4">
        <v>19069872</v>
      </c>
      <c r="D36" s="4">
        <v>18236997</v>
      </c>
      <c r="E36" s="12">
        <f t="shared" si="0"/>
        <v>0.95632508702732766</v>
      </c>
    </row>
    <row r="37" spans="1:5" ht="13.5" thickBot="1" x14ac:dyDescent="0.25">
      <c r="A37" s="5" t="s">
        <v>31</v>
      </c>
      <c r="B37" s="4">
        <v>10291110</v>
      </c>
      <c r="C37" s="4">
        <v>15432564</v>
      </c>
      <c r="D37" s="4">
        <v>14455054</v>
      </c>
      <c r="E37" s="12">
        <f>D37/C37</f>
        <v>0.93665926154591028</v>
      </c>
    </row>
    <row r="38" spans="1:5" ht="13.5" thickBot="1" x14ac:dyDescent="0.25">
      <c r="A38" s="5" t="s">
        <v>30</v>
      </c>
      <c r="B38" s="4">
        <v>18094885</v>
      </c>
      <c r="C38" s="4">
        <v>26787502</v>
      </c>
      <c r="D38" s="4">
        <v>25490078</v>
      </c>
      <c r="E38" s="12">
        <f t="shared" si="0"/>
        <v>0.95156606987840819</v>
      </c>
    </row>
    <row r="39" spans="1:5" ht="13.5" thickBot="1" x14ac:dyDescent="0.25">
      <c r="A39" s="5" t="s">
        <v>29</v>
      </c>
      <c r="B39" s="4">
        <v>11345298</v>
      </c>
      <c r="C39" s="4">
        <v>16949970</v>
      </c>
      <c r="D39" s="4">
        <v>13836499</v>
      </c>
      <c r="E39" s="12">
        <f t="shared" si="0"/>
        <v>0.81631407017239555</v>
      </c>
    </row>
    <row r="40" spans="1:5" ht="13.5" thickBot="1" x14ac:dyDescent="0.25">
      <c r="A40" s="5" t="s">
        <v>28</v>
      </c>
      <c r="B40" s="4">
        <v>6871662</v>
      </c>
      <c r="C40" s="4">
        <v>10481539</v>
      </c>
      <c r="D40" s="4">
        <v>8921986</v>
      </c>
      <c r="E40" s="12">
        <f>D40/C40</f>
        <v>0.85120954088898582</v>
      </c>
    </row>
    <row r="41" spans="1:5" ht="9" customHeight="1" x14ac:dyDescent="0.2"/>
    <row r="42" spans="1:5" x14ac:dyDescent="0.2">
      <c r="A42" s="15" t="s">
        <v>27</v>
      </c>
    </row>
    <row r="43" spans="1:5" ht="21.75" customHeight="1" x14ac:dyDescent="0.2"/>
    <row r="44" spans="1:5" ht="15" x14ac:dyDescent="0.2">
      <c r="A44" s="30" t="s">
        <v>90</v>
      </c>
      <c r="B44" s="30"/>
      <c r="C44" s="30"/>
      <c r="D44" s="30"/>
      <c r="E44" s="30"/>
    </row>
    <row r="45" spans="1:5" ht="12.75" customHeight="1" thickBot="1" x14ac:dyDescent="0.25"/>
    <row r="46" spans="1:5" ht="13.5" thickBot="1" x14ac:dyDescent="0.25">
      <c r="A46" s="16" t="s">
        <v>18</v>
      </c>
      <c r="B46" s="17">
        <f>SUM(B49:B53)</f>
        <v>1685996469</v>
      </c>
      <c r="C46" s="17">
        <f>SUM(C49:C53)</f>
        <v>2398228968</v>
      </c>
      <c r="D46" s="17">
        <f>SUM(D49:D53)</f>
        <v>1865958537</v>
      </c>
      <c r="E46" s="18">
        <f>D46/C46</f>
        <v>0.77805687525996059</v>
      </c>
    </row>
    <row r="47" spans="1:5" ht="15" customHeight="1" x14ac:dyDescent="0.2">
      <c r="A47" s="31" t="s">
        <v>25</v>
      </c>
      <c r="B47" s="31" t="s">
        <v>16</v>
      </c>
      <c r="C47" s="31" t="s">
        <v>15</v>
      </c>
      <c r="D47" s="31" t="s">
        <v>14</v>
      </c>
      <c r="E47" s="33" t="s">
        <v>13</v>
      </c>
    </row>
    <row r="48" spans="1:5" ht="13.5" thickBot="1" x14ac:dyDescent="0.25">
      <c r="A48" s="32"/>
      <c r="B48" s="32"/>
      <c r="C48" s="32"/>
      <c r="D48" s="32"/>
      <c r="E48" s="34"/>
    </row>
    <row r="49" spans="1:5" ht="13.5" thickBot="1" x14ac:dyDescent="0.25">
      <c r="A49" s="5" t="s">
        <v>24</v>
      </c>
      <c r="B49" s="7">
        <v>1442442295</v>
      </c>
      <c r="C49" s="7">
        <v>1752417876</v>
      </c>
      <c r="D49" s="7">
        <v>1615879134</v>
      </c>
      <c r="E49" s="12">
        <f>D49/C49</f>
        <v>0.92208551175496001</v>
      </c>
    </row>
    <row r="50" spans="1:5" ht="13.5" thickBot="1" x14ac:dyDescent="0.25">
      <c r="A50" s="5" t="s">
        <v>23</v>
      </c>
      <c r="B50" s="4">
        <v>16711378</v>
      </c>
      <c r="C50" s="4">
        <v>31723945</v>
      </c>
      <c r="D50" s="4">
        <v>17775212</v>
      </c>
      <c r="E50" s="12">
        <f t="shared" ref="E50:E53" si="1">D50/C50</f>
        <v>0.56030900318355736</v>
      </c>
    </row>
    <row r="51" spans="1:5" ht="13.5" thickBot="1" x14ac:dyDescent="0.25">
      <c r="A51" s="5" t="s">
        <v>22</v>
      </c>
      <c r="B51" s="3">
        <v>0</v>
      </c>
      <c r="C51" s="4">
        <v>296028072</v>
      </c>
      <c r="D51" s="4">
        <v>85221985</v>
      </c>
      <c r="E51" s="12">
        <f t="shared" si="1"/>
        <v>0.28788480911364378</v>
      </c>
    </row>
    <row r="52" spans="1:5" ht="13.5" thickBot="1" x14ac:dyDescent="0.25">
      <c r="A52" s="5" t="s">
        <v>21</v>
      </c>
      <c r="B52" s="4">
        <v>5519856</v>
      </c>
      <c r="C52" s="4">
        <v>75271099</v>
      </c>
      <c r="D52" s="4">
        <v>57364216</v>
      </c>
      <c r="E52" s="12">
        <f t="shared" si="1"/>
        <v>0.76210148067587002</v>
      </c>
    </row>
    <row r="53" spans="1:5" ht="13.5" thickBot="1" x14ac:dyDescent="0.25">
      <c r="A53" s="5" t="s">
        <v>20</v>
      </c>
      <c r="B53" s="4">
        <v>221322940</v>
      </c>
      <c r="C53" s="4">
        <v>242787976</v>
      </c>
      <c r="D53" s="4">
        <v>89717990</v>
      </c>
      <c r="E53" s="12">
        <f t="shared" si="1"/>
        <v>0.36953226217430141</v>
      </c>
    </row>
    <row r="54" spans="1:5" ht="9.75" customHeight="1" x14ac:dyDescent="0.2"/>
    <row r="55" spans="1:5" x14ac:dyDescent="0.2">
      <c r="A55" s="15" t="s">
        <v>0</v>
      </c>
    </row>
    <row r="56" spans="1:5" ht="19.5" customHeight="1" x14ac:dyDescent="0.2"/>
    <row r="57" spans="1:5" ht="15" x14ac:dyDescent="0.2">
      <c r="A57" s="30" t="s">
        <v>91</v>
      </c>
      <c r="B57" s="30"/>
      <c r="C57" s="30"/>
      <c r="D57" s="30"/>
      <c r="E57" s="30"/>
    </row>
    <row r="58" spans="1:5" ht="9.75" customHeight="1" thickBot="1" x14ac:dyDescent="0.25">
      <c r="A58" s="14"/>
      <c r="B58" s="14"/>
      <c r="C58" s="14"/>
      <c r="D58" s="14"/>
      <c r="E58" s="14"/>
    </row>
    <row r="59" spans="1:5" ht="13.5" thickBot="1" x14ac:dyDescent="0.25">
      <c r="A59" s="16" t="s">
        <v>18</v>
      </c>
      <c r="B59" s="17">
        <f>SUM(B62:B68)</f>
        <v>1685996469</v>
      </c>
      <c r="C59" s="17">
        <f>SUM(C62:C68)</f>
        <v>2398228968</v>
      </c>
      <c r="D59" s="17">
        <f>SUM(D62:D68)</f>
        <v>1865958537</v>
      </c>
      <c r="E59" s="18">
        <f>D59/C59</f>
        <v>0.77805687525996059</v>
      </c>
    </row>
    <row r="60" spans="1:5" ht="15" customHeight="1" x14ac:dyDescent="0.2">
      <c r="A60" s="31" t="s">
        <v>17</v>
      </c>
      <c r="B60" s="31" t="s">
        <v>16</v>
      </c>
      <c r="C60" s="31" t="s">
        <v>15</v>
      </c>
      <c r="D60" s="31" t="s">
        <v>14</v>
      </c>
      <c r="E60" s="33" t="s">
        <v>13</v>
      </c>
    </row>
    <row r="61" spans="1:5" ht="13.5" thickBot="1" x14ac:dyDescent="0.25">
      <c r="A61" s="32"/>
      <c r="B61" s="32"/>
      <c r="C61" s="32"/>
      <c r="D61" s="32"/>
      <c r="E61" s="34"/>
    </row>
    <row r="62" spans="1:5" ht="13.5" thickBot="1" x14ac:dyDescent="0.25">
      <c r="A62" s="5" t="s">
        <v>12</v>
      </c>
      <c r="B62" s="7">
        <v>1157521288</v>
      </c>
      <c r="C62" s="7">
        <v>1325340607</v>
      </c>
      <c r="D62" s="7">
        <v>1295633775</v>
      </c>
      <c r="E62" s="12">
        <f>D62/C62</f>
        <v>0.9775855113447075</v>
      </c>
    </row>
    <row r="63" spans="1:5" ht="13.5" thickBot="1" x14ac:dyDescent="0.25">
      <c r="A63" s="5" t="s">
        <v>10</v>
      </c>
      <c r="B63" s="4">
        <v>89789843</v>
      </c>
      <c r="C63" s="4">
        <v>92384922</v>
      </c>
      <c r="D63" s="4">
        <v>90185803</v>
      </c>
      <c r="E63" s="12">
        <f t="shared" ref="E63:E68" si="2">D63/C63</f>
        <v>0.97619612646314735</v>
      </c>
    </row>
    <row r="64" spans="1:5" ht="13.5" thickBot="1" x14ac:dyDescent="0.25">
      <c r="A64" s="5" t="s">
        <v>8</v>
      </c>
      <c r="B64" s="4">
        <v>192009783</v>
      </c>
      <c r="C64" s="4">
        <v>305374347</v>
      </c>
      <c r="D64" s="4">
        <v>240934493</v>
      </c>
      <c r="E64" s="12">
        <f t="shared" si="2"/>
        <v>0.78898078822580342</v>
      </c>
    </row>
    <row r="65" spans="1:5" ht="13.5" thickBot="1" x14ac:dyDescent="0.25">
      <c r="A65" s="5" t="s">
        <v>92</v>
      </c>
      <c r="B65" s="4">
        <v>0</v>
      </c>
      <c r="C65" s="4">
        <v>168335</v>
      </c>
      <c r="D65" s="4">
        <v>0</v>
      </c>
      <c r="E65" s="12">
        <f t="shared" si="2"/>
        <v>0</v>
      </c>
    </row>
    <row r="66" spans="1:5" ht="13.5" thickBot="1" x14ac:dyDescent="0.25">
      <c r="A66" s="5" t="s">
        <v>6</v>
      </c>
      <c r="B66" s="4">
        <v>5629765</v>
      </c>
      <c r="C66" s="4">
        <v>27293279</v>
      </c>
      <c r="D66" s="4">
        <v>24748513</v>
      </c>
      <c r="E66" s="12">
        <f t="shared" si="2"/>
        <v>0.90676217394033165</v>
      </c>
    </row>
    <row r="67" spans="1:5" ht="13.5" thickBot="1" x14ac:dyDescent="0.25">
      <c r="A67" s="5" t="s">
        <v>4</v>
      </c>
      <c r="B67" s="4">
        <v>204108962</v>
      </c>
      <c r="C67" s="4">
        <v>599117844</v>
      </c>
      <c r="D67" s="4">
        <v>195622086</v>
      </c>
      <c r="E67" s="12">
        <f t="shared" si="2"/>
        <v>0.32651687470019669</v>
      </c>
    </row>
    <row r="68" spans="1:5" ht="13.5" thickBot="1" x14ac:dyDescent="0.25">
      <c r="A68" s="5" t="s">
        <v>2</v>
      </c>
      <c r="B68" s="4">
        <v>36936828</v>
      </c>
      <c r="C68" s="4">
        <v>48549634</v>
      </c>
      <c r="D68" s="4">
        <v>18833867</v>
      </c>
      <c r="E68" s="12">
        <f t="shared" si="2"/>
        <v>0.38793015411815462</v>
      </c>
    </row>
    <row r="69" spans="1:5" ht="9" customHeight="1" x14ac:dyDescent="0.2"/>
    <row r="70" spans="1:5" x14ac:dyDescent="0.2">
      <c r="A70" s="15" t="s">
        <v>0</v>
      </c>
    </row>
    <row r="71" spans="1:5" ht="22.5" customHeight="1" x14ac:dyDescent="0.2">
      <c r="A71" s="15"/>
    </row>
    <row r="72" spans="1:5" ht="15" x14ac:dyDescent="0.2">
      <c r="A72" s="30" t="s">
        <v>93</v>
      </c>
      <c r="B72" s="30"/>
      <c r="C72" s="30"/>
      <c r="D72" s="30"/>
      <c r="E72" s="30"/>
    </row>
    <row r="73" spans="1:5" ht="13.5" thickBot="1" x14ac:dyDescent="0.25">
      <c r="A73" s="15"/>
    </row>
    <row r="74" spans="1:5" ht="13.5" thickBot="1" x14ac:dyDescent="0.25">
      <c r="A74" s="16" t="s">
        <v>18</v>
      </c>
      <c r="B74" s="17">
        <f>B77+B85</f>
        <v>1685996469</v>
      </c>
      <c r="C74" s="17">
        <f t="shared" ref="C74:D74" si="3">C77+C85</f>
        <v>2398228968</v>
      </c>
      <c r="D74" s="17">
        <f t="shared" si="3"/>
        <v>1865958537</v>
      </c>
      <c r="E74" s="18">
        <f>D74/C74</f>
        <v>0.77805687525996059</v>
      </c>
    </row>
    <row r="75" spans="1:5" x14ac:dyDescent="0.2">
      <c r="A75" s="31" t="s">
        <v>17</v>
      </c>
      <c r="B75" s="31" t="s">
        <v>16</v>
      </c>
      <c r="C75" s="31" t="s">
        <v>15</v>
      </c>
      <c r="D75" s="31" t="s">
        <v>14</v>
      </c>
      <c r="E75" s="33" t="s">
        <v>13</v>
      </c>
    </row>
    <row r="76" spans="1:5" ht="13.5" thickBot="1" x14ac:dyDescent="0.25">
      <c r="A76" s="32"/>
      <c r="B76" s="32"/>
      <c r="C76" s="32"/>
      <c r="D76" s="32"/>
      <c r="E76" s="34"/>
    </row>
    <row r="77" spans="1:5" ht="13.5" thickBot="1" x14ac:dyDescent="0.25">
      <c r="A77" s="21" t="s">
        <v>87</v>
      </c>
      <c r="B77" s="22">
        <f>SUM(B78:B84)</f>
        <v>1486040217</v>
      </c>
      <c r="C77" s="22">
        <f>SUM(C78:C84)</f>
        <v>1816443372</v>
      </c>
      <c r="D77" s="22">
        <f>SUM(D78:D84)</f>
        <v>1680172988</v>
      </c>
      <c r="E77" s="23">
        <f>D77/C77</f>
        <v>0.92497955834981016</v>
      </c>
    </row>
    <row r="78" spans="1:5" ht="13.5" thickBot="1" x14ac:dyDescent="0.25">
      <c r="A78" s="5" t="s">
        <v>12</v>
      </c>
      <c r="B78" s="7">
        <v>1157521288</v>
      </c>
      <c r="C78" s="7">
        <v>1325340607</v>
      </c>
      <c r="D78" s="7">
        <v>1295633775</v>
      </c>
      <c r="E78" s="12">
        <f>D78/C78</f>
        <v>0.9775855113447075</v>
      </c>
    </row>
    <row r="79" spans="1:5" ht="13.5" thickBot="1" x14ac:dyDescent="0.25">
      <c r="A79" s="5" t="s">
        <v>10</v>
      </c>
      <c r="B79" s="7">
        <v>89789843</v>
      </c>
      <c r="C79" s="7">
        <v>92384922</v>
      </c>
      <c r="D79" s="7">
        <v>90185803</v>
      </c>
      <c r="E79" s="12">
        <f t="shared" ref="E79:E84" si="4">D79/C79</f>
        <v>0.97619612646314735</v>
      </c>
    </row>
    <row r="80" spans="1:5" ht="13.5" thickBot="1" x14ac:dyDescent="0.25">
      <c r="A80" s="5" t="s">
        <v>8</v>
      </c>
      <c r="B80" s="7">
        <v>192009783</v>
      </c>
      <c r="C80" s="7">
        <v>305374347</v>
      </c>
      <c r="D80" s="7">
        <v>240934493</v>
      </c>
      <c r="E80" s="12">
        <f t="shared" si="4"/>
        <v>0.78898078822580342</v>
      </c>
    </row>
    <row r="81" spans="1:5" ht="13.5" thickBot="1" x14ac:dyDescent="0.25">
      <c r="A81" s="5" t="s">
        <v>92</v>
      </c>
      <c r="B81" s="7">
        <v>0</v>
      </c>
      <c r="C81" s="7">
        <v>168335</v>
      </c>
      <c r="D81" s="7">
        <v>0</v>
      </c>
      <c r="E81" s="12">
        <f t="shared" si="4"/>
        <v>0</v>
      </c>
    </row>
    <row r="82" spans="1:5" ht="13.5" thickBot="1" x14ac:dyDescent="0.25">
      <c r="A82" s="5" t="s">
        <v>6</v>
      </c>
      <c r="B82" s="7">
        <v>5629765</v>
      </c>
      <c r="C82" s="7">
        <v>27293279</v>
      </c>
      <c r="D82" s="7">
        <v>24748513</v>
      </c>
      <c r="E82" s="12">
        <f t="shared" si="4"/>
        <v>0.90676217394033165</v>
      </c>
    </row>
    <row r="83" spans="1:5" ht="13.5" thickBot="1" x14ac:dyDescent="0.25">
      <c r="A83" s="5" t="s">
        <v>4</v>
      </c>
      <c r="B83" s="7">
        <v>4152710</v>
      </c>
      <c r="C83" s="7">
        <v>17332248</v>
      </c>
      <c r="D83" s="7">
        <v>9836537</v>
      </c>
      <c r="E83" s="12">
        <f t="shared" si="4"/>
        <v>0.56752805521822669</v>
      </c>
    </row>
    <row r="84" spans="1:5" ht="13.5" thickBot="1" x14ac:dyDescent="0.25">
      <c r="A84" s="5" t="s">
        <v>2</v>
      </c>
      <c r="B84" s="7">
        <v>36936828</v>
      </c>
      <c r="C84" s="7">
        <v>48549634</v>
      </c>
      <c r="D84" s="7">
        <v>18833867</v>
      </c>
      <c r="E84" s="12">
        <f t="shared" si="4"/>
        <v>0.38793015411815462</v>
      </c>
    </row>
    <row r="85" spans="1:5" ht="13.5" thickBot="1" x14ac:dyDescent="0.25">
      <c r="A85" s="21" t="s">
        <v>88</v>
      </c>
      <c r="B85" s="22">
        <f>SUM(B86)</f>
        <v>199956252</v>
      </c>
      <c r="C85" s="22">
        <f t="shared" ref="C85:D85" si="5">SUM(C86)</f>
        <v>581785596</v>
      </c>
      <c r="D85" s="22">
        <f t="shared" si="5"/>
        <v>185785549</v>
      </c>
      <c r="E85" s="23">
        <f>D85/C85</f>
        <v>0.31933679739984488</v>
      </c>
    </row>
    <row r="86" spans="1:5" ht="13.5" thickBot="1" x14ac:dyDescent="0.25">
      <c r="A86" s="5" t="s">
        <v>4</v>
      </c>
      <c r="B86" s="7">
        <v>199956252</v>
      </c>
      <c r="C86" s="7">
        <v>581785596</v>
      </c>
      <c r="D86" s="7">
        <v>185785549</v>
      </c>
      <c r="E86" s="12">
        <f>D86/C86</f>
        <v>0.31933679739984488</v>
      </c>
    </row>
    <row r="87" spans="1:5" ht="8.25" customHeight="1" x14ac:dyDescent="0.2">
      <c r="A87" s="15"/>
    </row>
    <row r="88" spans="1:5" x14ac:dyDescent="0.2">
      <c r="A88" s="15" t="s">
        <v>27</v>
      </c>
    </row>
    <row r="89" spans="1:5" ht="20.25" customHeight="1" x14ac:dyDescent="0.2">
      <c r="A89" s="19"/>
      <c r="B89" s="19"/>
      <c r="C89" s="19"/>
      <c r="D89" s="19"/>
      <c r="E89" s="19"/>
    </row>
    <row r="90" spans="1:5" ht="15" x14ac:dyDescent="0.2">
      <c r="A90" s="30" t="s">
        <v>94</v>
      </c>
      <c r="B90" s="30"/>
      <c r="C90" s="30"/>
      <c r="D90" s="30"/>
      <c r="E90" s="30"/>
    </row>
    <row r="91" spans="1:5" ht="13.5" thickBot="1" x14ac:dyDescent="0.25"/>
    <row r="92" spans="1:5" ht="13.5" thickBot="1" x14ac:dyDescent="0.25">
      <c r="A92" s="16" t="s">
        <v>18</v>
      </c>
      <c r="B92" s="17">
        <f>SUM(B95:B115)</f>
        <v>1685996469</v>
      </c>
      <c r="C92" s="17">
        <f t="shared" ref="C92:D92" si="6">SUM(C95:C115)</f>
        <v>2398228968</v>
      </c>
      <c r="D92" s="17">
        <f t="shared" si="6"/>
        <v>1865958538</v>
      </c>
      <c r="E92" s="18">
        <f>D92/C92</f>
        <v>0.77805687567693493</v>
      </c>
    </row>
    <row r="93" spans="1:5" x14ac:dyDescent="0.2">
      <c r="A93" s="31" t="s">
        <v>65</v>
      </c>
      <c r="B93" s="31" t="s">
        <v>16</v>
      </c>
      <c r="C93" s="31" t="s">
        <v>15</v>
      </c>
      <c r="D93" s="31" t="s">
        <v>14</v>
      </c>
      <c r="E93" s="33" t="s">
        <v>13</v>
      </c>
    </row>
    <row r="94" spans="1:5" ht="13.5" thickBot="1" x14ac:dyDescent="0.25">
      <c r="A94" s="32"/>
      <c r="B94" s="32"/>
      <c r="C94" s="32"/>
      <c r="D94" s="32"/>
      <c r="E94" s="34"/>
    </row>
    <row r="95" spans="1:5" ht="13.5" thickBot="1" x14ac:dyDescent="0.25">
      <c r="A95" s="5" t="s">
        <v>66</v>
      </c>
      <c r="B95" s="7">
        <v>56827482</v>
      </c>
      <c r="C95" s="7">
        <v>51727748</v>
      </c>
      <c r="D95" s="7">
        <v>32847826</v>
      </c>
      <c r="E95" s="12">
        <f>D95/C95</f>
        <v>0.63501364876738886</v>
      </c>
    </row>
    <row r="96" spans="1:5" ht="13.5" thickBot="1" x14ac:dyDescent="0.25">
      <c r="A96" s="5" t="s">
        <v>67</v>
      </c>
      <c r="B96" s="4">
        <v>2551519</v>
      </c>
      <c r="C96" s="4">
        <v>2596602</v>
      </c>
      <c r="D96" s="4">
        <v>2072113</v>
      </c>
      <c r="E96" s="12">
        <f t="shared" ref="E96:E115" si="7">D96/C96</f>
        <v>0.79800947546062118</v>
      </c>
    </row>
    <row r="97" spans="1:5" ht="13.5" thickBot="1" x14ac:dyDescent="0.25">
      <c r="A97" s="5" t="s">
        <v>68</v>
      </c>
      <c r="B97" s="4">
        <v>1275788</v>
      </c>
      <c r="C97" s="4">
        <v>1586271</v>
      </c>
      <c r="D97" s="4">
        <v>942517</v>
      </c>
      <c r="E97" s="12">
        <f t="shared" si="7"/>
        <v>0.59417148772183315</v>
      </c>
    </row>
    <row r="98" spans="1:5" ht="13.5" thickBot="1" x14ac:dyDescent="0.25">
      <c r="A98" s="5" t="s">
        <v>69</v>
      </c>
      <c r="B98" s="4">
        <v>269765</v>
      </c>
      <c r="C98" s="4">
        <v>359556</v>
      </c>
      <c r="D98" s="4">
        <v>349261</v>
      </c>
      <c r="E98" s="12">
        <f t="shared" si="7"/>
        <v>0.97136746431710219</v>
      </c>
    </row>
    <row r="99" spans="1:5" ht="13.5" thickBot="1" x14ac:dyDescent="0.25">
      <c r="A99" s="5" t="s">
        <v>70</v>
      </c>
      <c r="B99" s="4">
        <v>1935547</v>
      </c>
      <c r="C99" s="4">
        <v>7557090</v>
      </c>
      <c r="D99" s="4">
        <v>6734110</v>
      </c>
      <c r="E99" s="12">
        <f t="shared" si="7"/>
        <v>0.89109829312605782</v>
      </c>
    </row>
    <row r="100" spans="1:5" ht="13.5" thickBot="1" x14ac:dyDescent="0.25">
      <c r="A100" s="5" t="s">
        <v>71</v>
      </c>
      <c r="B100" s="4">
        <v>24726366</v>
      </c>
      <c r="C100" s="4">
        <v>68982588</v>
      </c>
      <c r="D100" s="4">
        <v>31970137</v>
      </c>
      <c r="E100" s="12">
        <f t="shared" si="7"/>
        <v>0.46345227001341266</v>
      </c>
    </row>
    <row r="101" spans="1:5" ht="13.5" thickBot="1" x14ac:dyDescent="0.25">
      <c r="A101" s="5" t="s">
        <v>72</v>
      </c>
      <c r="B101" s="7">
        <v>784026</v>
      </c>
      <c r="C101" s="7">
        <v>1431838</v>
      </c>
      <c r="D101" s="7">
        <v>944689</v>
      </c>
      <c r="E101" s="12">
        <f t="shared" si="7"/>
        <v>0.65977366154550998</v>
      </c>
    </row>
    <row r="102" spans="1:5" ht="13.5" thickBot="1" x14ac:dyDescent="0.25">
      <c r="A102" s="5" t="s">
        <v>73</v>
      </c>
      <c r="B102" s="4">
        <v>25012758</v>
      </c>
      <c r="C102" s="4">
        <v>20852790</v>
      </c>
      <c r="D102" s="4">
        <v>13867176</v>
      </c>
      <c r="E102" s="12">
        <f t="shared" si="7"/>
        <v>0.66500338803584558</v>
      </c>
    </row>
    <row r="103" spans="1:5" ht="13.5" thickBot="1" x14ac:dyDescent="0.25">
      <c r="A103" s="5" t="s">
        <v>74</v>
      </c>
      <c r="B103" s="4">
        <v>377398</v>
      </c>
      <c r="C103" s="4">
        <v>1042155</v>
      </c>
      <c r="D103" s="4">
        <v>475626</v>
      </c>
      <c r="E103" s="12">
        <f t="shared" si="7"/>
        <v>0.45638700577169422</v>
      </c>
    </row>
    <row r="104" spans="1:5" ht="13.5" thickBot="1" x14ac:dyDescent="0.25">
      <c r="A104" s="5" t="s">
        <v>75</v>
      </c>
      <c r="B104" s="4">
        <v>15120</v>
      </c>
      <c r="C104" s="4">
        <v>9000</v>
      </c>
      <c r="D104" s="4">
        <v>8898</v>
      </c>
      <c r="E104" s="12">
        <f t="shared" si="7"/>
        <v>0.98866666666666669</v>
      </c>
    </row>
    <row r="105" spans="1:5" ht="13.5" thickBot="1" x14ac:dyDescent="0.25">
      <c r="A105" s="5" t="s">
        <v>76</v>
      </c>
      <c r="B105" s="4">
        <v>64306439</v>
      </c>
      <c r="C105" s="4">
        <v>148712720</v>
      </c>
      <c r="D105" s="4">
        <v>26985318</v>
      </c>
      <c r="E105" s="12">
        <f t="shared" si="7"/>
        <v>0.18145938020634683</v>
      </c>
    </row>
    <row r="106" spans="1:5" ht="13.5" thickBot="1" x14ac:dyDescent="0.25">
      <c r="A106" s="5" t="s">
        <v>77</v>
      </c>
      <c r="B106" s="4">
        <v>108000</v>
      </c>
      <c r="C106" s="4">
        <v>2082503</v>
      </c>
      <c r="D106" s="4">
        <v>537904</v>
      </c>
      <c r="E106" s="12">
        <f t="shared" si="7"/>
        <v>0.25829686679923153</v>
      </c>
    </row>
    <row r="107" spans="1:5" ht="13.5" thickBot="1" x14ac:dyDescent="0.25">
      <c r="A107" s="5" t="s">
        <v>78</v>
      </c>
      <c r="B107" s="7">
        <v>6813010</v>
      </c>
      <c r="C107" s="7">
        <v>8821331</v>
      </c>
      <c r="D107" s="7">
        <v>3493712</v>
      </c>
      <c r="E107" s="12">
        <f t="shared" si="7"/>
        <v>0.39605270451817304</v>
      </c>
    </row>
    <row r="108" spans="1:5" ht="13.5" thickBot="1" x14ac:dyDescent="0.25">
      <c r="A108" s="5" t="s">
        <v>79</v>
      </c>
      <c r="B108" s="4">
        <v>6208425</v>
      </c>
      <c r="C108" s="4">
        <v>40503757</v>
      </c>
      <c r="D108" s="4">
        <v>14588598</v>
      </c>
      <c r="E108" s="12">
        <f t="shared" si="7"/>
        <v>0.36017888414647559</v>
      </c>
    </row>
    <row r="109" spans="1:5" ht="13.5" thickBot="1" x14ac:dyDescent="0.25">
      <c r="A109" s="5" t="s">
        <v>80</v>
      </c>
      <c r="B109" s="4">
        <v>399613</v>
      </c>
      <c r="C109" s="4">
        <v>735770</v>
      </c>
      <c r="D109" s="4">
        <v>497405</v>
      </c>
      <c r="E109" s="12">
        <f t="shared" si="7"/>
        <v>0.6760332712668361</v>
      </c>
    </row>
    <row r="110" spans="1:5" ht="13.5" thickBot="1" x14ac:dyDescent="0.25">
      <c r="A110" s="5" t="s">
        <v>81</v>
      </c>
      <c r="B110" s="4">
        <v>289657568</v>
      </c>
      <c r="C110" s="4">
        <v>570421535</v>
      </c>
      <c r="D110" s="4">
        <v>425662073</v>
      </c>
      <c r="E110" s="12">
        <f t="shared" si="7"/>
        <v>0.74622370805127469</v>
      </c>
    </row>
    <row r="111" spans="1:5" ht="13.5" thickBot="1" x14ac:dyDescent="0.25">
      <c r="A111" s="5" t="s">
        <v>82</v>
      </c>
      <c r="B111" s="4">
        <v>100000</v>
      </c>
      <c r="C111" s="4">
        <v>118997</v>
      </c>
      <c r="D111" s="4">
        <v>58856</v>
      </c>
      <c r="E111" s="12">
        <f t="shared" si="7"/>
        <v>0.49460070421943408</v>
      </c>
    </row>
    <row r="112" spans="1:5" ht="13.5" thickBot="1" x14ac:dyDescent="0.25">
      <c r="A112" s="5" t="s">
        <v>83</v>
      </c>
      <c r="B112" s="4">
        <v>1078844526</v>
      </c>
      <c r="C112" s="4">
        <v>1324080037</v>
      </c>
      <c r="D112" s="4">
        <v>1191132951</v>
      </c>
      <c r="E112" s="12">
        <f t="shared" si="7"/>
        <v>0.89959286275380945</v>
      </c>
    </row>
    <row r="113" spans="1:5" ht="13.5" thickBot="1" x14ac:dyDescent="0.25">
      <c r="A113" s="5" t="s">
        <v>84</v>
      </c>
      <c r="B113" s="7">
        <v>1456448</v>
      </c>
      <c r="C113" s="7">
        <v>9686962</v>
      </c>
      <c r="D113" s="7">
        <v>6412087</v>
      </c>
      <c r="E113" s="12">
        <f t="shared" si="7"/>
        <v>0.66192961219420499</v>
      </c>
    </row>
    <row r="114" spans="1:5" ht="13.5" thickBot="1" x14ac:dyDescent="0.25">
      <c r="A114" s="5" t="s">
        <v>85</v>
      </c>
      <c r="B114" s="4">
        <v>87389843</v>
      </c>
      <c r="C114" s="4">
        <v>88370084</v>
      </c>
      <c r="D114" s="4">
        <v>87543414</v>
      </c>
      <c r="E114" s="12">
        <f t="shared" si="7"/>
        <v>0.99064536365044076</v>
      </c>
    </row>
    <row r="115" spans="1:5" ht="13.5" thickBot="1" x14ac:dyDescent="0.25">
      <c r="A115" s="5" t="s">
        <v>86</v>
      </c>
      <c r="B115" s="4">
        <v>36936828</v>
      </c>
      <c r="C115" s="4">
        <v>48549634</v>
      </c>
      <c r="D115" s="4">
        <v>18833867</v>
      </c>
      <c r="E115" s="12">
        <f t="shared" si="7"/>
        <v>0.38793015411815462</v>
      </c>
    </row>
    <row r="116" spans="1:5" ht="7.5" customHeight="1" x14ac:dyDescent="0.2"/>
    <row r="117" spans="1:5" x14ac:dyDescent="0.2">
      <c r="A117" s="15" t="s">
        <v>0</v>
      </c>
    </row>
    <row r="118" spans="1:5" x14ac:dyDescent="0.2">
      <c r="A118" s="20" t="s">
        <v>95</v>
      </c>
    </row>
  </sheetData>
  <mergeCells count="33">
    <mergeCell ref="A1:E1"/>
    <mergeCell ref="A2:E2"/>
    <mergeCell ref="A3:E3"/>
    <mergeCell ref="A5:E5"/>
    <mergeCell ref="A8:A9"/>
    <mergeCell ref="B8:B9"/>
    <mergeCell ref="C8:C9"/>
    <mergeCell ref="D8:D9"/>
    <mergeCell ref="E8:E9"/>
    <mergeCell ref="A44:E44"/>
    <mergeCell ref="A47:A48"/>
    <mergeCell ref="B47:B48"/>
    <mergeCell ref="C47:C48"/>
    <mergeCell ref="D47:D48"/>
    <mergeCell ref="E47:E48"/>
    <mergeCell ref="A57:E57"/>
    <mergeCell ref="A60:A61"/>
    <mergeCell ref="B60:B61"/>
    <mergeCell ref="C60:C61"/>
    <mergeCell ref="D60:D61"/>
    <mergeCell ref="E60:E61"/>
    <mergeCell ref="A93:A94"/>
    <mergeCell ref="B93:B94"/>
    <mergeCell ref="C93:C94"/>
    <mergeCell ref="D93:D94"/>
    <mergeCell ref="E93:E94"/>
    <mergeCell ref="A72:E72"/>
    <mergeCell ref="A90:E90"/>
    <mergeCell ref="A75:A76"/>
    <mergeCell ref="B75:B76"/>
    <mergeCell ref="C75:C76"/>
    <mergeCell ref="D75:D76"/>
    <mergeCell ref="E75:E7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 I TRIM. 2018</vt:lpstr>
      <vt:lpstr>PPTO IV TRIM.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Ocas Castope</dc:creator>
  <cp:lastModifiedBy>Alicia L. Ortiz Cabrera</cp:lastModifiedBy>
  <dcterms:created xsi:type="dcterms:W3CDTF">2018-04-02T21:03:05Z</dcterms:created>
  <dcterms:modified xsi:type="dcterms:W3CDTF">2018-12-21T17:21:41Z</dcterms:modified>
</cp:coreProperties>
</file>