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 USUARIOS\aortiz\Desktop\Transparencia\"/>
    </mc:Choice>
  </mc:AlternateContent>
  <bookViews>
    <workbookView xWindow="0" yWindow="0" windowWidth="28800" windowHeight="11700" firstSheet="1" activeTab="1"/>
  </bookViews>
  <sheets>
    <sheet name="PPTO I TRIM. 2018" sheetId="4" state="hidden" r:id="rId1"/>
    <sheet name="PPTO III TRIM. 2018" sheetId="5" r:id="rId2"/>
  </sheets>
  <calcPr calcId="162913"/>
</workbook>
</file>

<file path=xl/calcChain.xml><?xml version="1.0" encoding="utf-8"?>
<calcChain xmlns="http://schemas.openxmlformats.org/spreadsheetml/2006/main">
  <c r="C83" i="5" l="1"/>
  <c r="E83" i="5" s="1"/>
  <c r="D83" i="5"/>
  <c r="B83" i="5"/>
  <c r="E84" i="5"/>
  <c r="B76" i="5"/>
  <c r="B73" i="5" s="1"/>
  <c r="C76" i="5"/>
  <c r="D76" i="5"/>
  <c r="D73" i="5" s="1"/>
  <c r="E76" i="5"/>
  <c r="E82" i="5"/>
  <c r="E81" i="5"/>
  <c r="E80" i="5"/>
  <c r="E79" i="5"/>
  <c r="E78" i="5"/>
  <c r="E77" i="5"/>
  <c r="C90" i="5"/>
  <c r="D90" i="5"/>
  <c r="B90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49" i="5"/>
  <c r="B7" i="5"/>
  <c r="E73" i="5" l="1"/>
  <c r="C73" i="5"/>
  <c r="E90" i="5"/>
  <c r="D59" i="5"/>
  <c r="C59" i="5"/>
  <c r="B59" i="5"/>
  <c r="D46" i="5"/>
  <c r="C46" i="5"/>
  <c r="B46" i="5"/>
  <c r="D7" i="5"/>
  <c r="E62" i="5"/>
  <c r="E67" i="5"/>
  <c r="E66" i="5"/>
  <c r="E65" i="5"/>
  <c r="E64" i="5"/>
  <c r="E63" i="5"/>
  <c r="E59" i="5" l="1"/>
  <c r="E46" i="5"/>
  <c r="E53" i="5"/>
  <c r="E52" i="5"/>
  <c r="E51" i="5"/>
  <c r="E50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C7" i="5"/>
  <c r="E7" i="5" s="1"/>
  <c r="B8" i="4" l="1"/>
  <c r="C8" i="4"/>
  <c r="E8" i="4" s="1"/>
  <c r="D8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B48" i="4"/>
  <c r="C48" i="4"/>
  <c r="D48" i="4"/>
  <c r="E48" i="4"/>
  <c r="E51" i="4"/>
  <c r="E52" i="4"/>
  <c r="E53" i="4"/>
  <c r="E54" i="4"/>
  <c r="E55" i="4"/>
  <c r="B61" i="4"/>
  <c r="C61" i="4"/>
  <c r="D61" i="4"/>
  <c r="E61" i="4" s="1"/>
</calcChain>
</file>

<file path=xl/sharedStrings.xml><?xml version="1.0" encoding="utf-8"?>
<sst xmlns="http://schemas.openxmlformats.org/spreadsheetml/2006/main" count="191" uniqueCount="96">
  <si>
    <t>*Nota: Incluye Actividades y Proyectos</t>
  </si>
  <si>
    <t>  47.7</t>
  </si>
  <si>
    <t>7-28: SERVICIO DE LA DEUDA PUBLICA</t>
  </si>
  <si>
    <t>  6.9</t>
  </si>
  <si>
    <t>6-26: ADQUISICION DE ACTIVOS NO FINANCIEROS</t>
  </si>
  <si>
    <t>  12.4</t>
  </si>
  <si>
    <t>5-25: OTROS GASTOS</t>
  </si>
  <si>
    <t>  15.7</t>
  </si>
  <si>
    <t>5-23: BIENES Y SERVICIOS</t>
  </si>
  <si>
    <t>  24.7</t>
  </si>
  <si>
    <t>5-22: PENSIONES Y OTRAS PRESTACIONES SOCIALES</t>
  </si>
  <si>
    <t>  26.1</t>
  </si>
  <si>
    <t>5-21: PERSONAL Y OBLIGACIONES SOCIALES</t>
  </si>
  <si>
    <t>Avance % </t>
  </si>
  <si>
    <t>Devengado </t>
  </si>
  <si>
    <t>PIM</t>
  </si>
  <si>
    <t>PIA</t>
  </si>
  <si>
    <t>Genérica</t>
  </si>
  <si>
    <t>Pliego 445: GOBIERNO REGIONAL DEL DEPARTAMENTO DE CAJAMARCA</t>
  </si>
  <si>
    <t xml:space="preserve">MARCO PRESUPUESTAL VS EJECUCIÓN POR GENÉRICA DE GASTO - I TRIMESTRE 2018 </t>
  </si>
  <si>
    <t>5: RECURSOS DETERMINADOS</t>
  </si>
  <si>
    <t>4: DONACIONES Y TRANSFERENCIAS</t>
  </si>
  <si>
    <t>3: RECURSOS POR OPERACIONES OFICIALES DE CREDITO</t>
  </si>
  <si>
    <t>2: RECURSOS DIRECTAMENTE RECAUDADOS</t>
  </si>
  <si>
    <t>1: RECURSOS ORDINARIOS</t>
  </si>
  <si>
    <t>Fuente de Financiamiento</t>
  </si>
  <si>
    <t xml:space="preserve">MARCO PRESUPUESTAL VS EJECUCIÓN POR FUENTE DE FINANCIAMIENTO - I TRIMESTRE 2018 </t>
  </si>
  <si>
    <t>*Nota: Ejecución por toda fuente de financiamiento</t>
  </si>
  <si>
    <t>409-1671: GOB. REG. CAJAMARCA - SALUD SANTA CRUZ</t>
  </si>
  <si>
    <t>408-1662: GOB. REG. CAJAMARCA - SALUD HUALGAYOC - BAMBAMARCA</t>
  </si>
  <si>
    <t>407-1654: GOB. REG. CAJAMARCA - SALUD SAN IGNACIO</t>
  </si>
  <si>
    <t>406-1539: GOB. REG. CAJAMARCA - HOSPITAL JOSE H. SOTO CADENILLAS- CHOTA</t>
  </si>
  <si>
    <t>405-1047: REGION CAJAMARCA-HOSPITAL GENERAL DE JAEN</t>
  </si>
  <si>
    <t>404-999: REGION CAJAMARCA-HOSPITAL CAJAMARCA</t>
  </si>
  <si>
    <t>403-788: REGION CAJAMARCA-SALUD JAEN</t>
  </si>
  <si>
    <t>402-787: REGION CAJAMARCA-SALUD CUTERVO</t>
  </si>
  <si>
    <t>401-786: REGION CAJAMARCA-SALUD CHOTA</t>
  </si>
  <si>
    <t>400-785: REGION CAJAMARCA-SALUD CAJAMARCA</t>
  </si>
  <si>
    <t>313-1384: GOB. REG. CAJAMARCA - EDUCACION UGEL SAN PABLO</t>
  </si>
  <si>
    <t>312-1383: GOB. REG. CAJAMARCA - EDUCACION UGEL SAN MIGUEL</t>
  </si>
  <si>
    <t>311-1382: GOB. REG. CAJAMARCA - EDUCACION UGEL CONTUMAZA</t>
  </si>
  <si>
    <t>310-1381: GOB. REG. CAJAMARCA - EDUCACION UGEL SAN MARCOS</t>
  </si>
  <si>
    <t>309-1380: GOB. REG. CAJAMARCA - EDUCACION UGEL CAJAMARCA</t>
  </si>
  <si>
    <t>308-1379: GOB.REG. CAJAMARCA - EDUCACION UGEL CELENDIN</t>
  </si>
  <si>
    <t>307-1355: GOB.REG. DE CAJAMARCA- EDUCACION UGEL BAMBAMARCA</t>
  </si>
  <si>
    <t>306-1354: GOB.REG. DE CAJAMARCA- EDUCACION UGEL CAJABAMBA</t>
  </si>
  <si>
    <t>305-1353: GOB.REG. DE CAJAMARCA- EDUCACION UGEL SANTA CRUZ</t>
  </si>
  <si>
    <t>304-1168: REGION CAJAMARCA - EDUCACION SAN IGNACIO</t>
  </si>
  <si>
    <t>303-784: REGION CAJAMARCA-EDUCACION JAEN</t>
  </si>
  <si>
    <t>302-783: REGION CAJAMARCA-EDUCACION CUTERVO</t>
  </si>
  <si>
    <t>301-782: REGION CAJAMARCA-EDUCACION CHOTA</t>
  </si>
  <si>
    <t>300-781: REGION CAJAMARCA-EDUCACION CAJAMARCA</t>
  </si>
  <si>
    <t>200-780: REGION CAJAMARCA-TRANSPORTES</t>
  </si>
  <si>
    <t>100-779: REGION CAJAMARCA-AGRICULTURA</t>
  </si>
  <si>
    <t>005-1335: REGION CAJAMARCA - PROGRAMAS REGIONALES - PRO REGION</t>
  </si>
  <si>
    <t>004-778: REGION CAJAMARCA-JAEN</t>
  </si>
  <si>
    <t>003-777: REGION CAJAMARCA-CUTERVO</t>
  </si>
  <si>
    <t>002-776: REGION CAJAMARCA-CHOTA</t>
  </si>
  <si>
    <t>001-775: REGION CAJAMARCA-SEDE CENTRAL</t>
  </si>
  <si>
    <t>Unidad Ejecutora</t>
  </si>
  <si>
    <t xml:space="preserve">MARCO PRESUPUESTAL VS EJECUCIÓN POR UNIDAD EJECUTORA - I TRIMESTRE 2018 </t>
  </si>
  <si>
    <t>SUB GERENCIA DE PRESUPUESTO Y TRIBUTACIÓN</t>
  </si>
  <si>
    <t>GERENCIA REGIONAL DE PLANEAMIETNO, PRESUPUESTO Y ACONDICIONAMIENTO TERRITORIAL</t>
  </si>
  <si>
    <t>GOBIERNO REGIONAL DE CAJAMARCA</t>
  </si>
  <si>
    <t>GERENCIA REGIONAL DE PLANEAMIENTO, PRESUPUESTO Y ACONDICIONAMIENTO TERRITORIAL</t>
  </si>
  <si>
    <t xml:space="preserve">MARCO PRESUPUESTAL VS EJECUCIÓN POR UNIDAD EJECUTORA - III TRIMESTRE 2018 </t>
  </si>
  <si>
    <t xml:space="preserve">MARCO PRESUPUESTAL VS EJECUCIÓN POR FUENTE DE FINANCIAMIENTO - III TRIMESTRE 2018 </t>
  </si>
  <si>
    <t xml:space="preserve">MARCO PRESUPUESTAL VS EJECUCIÓN POR GENÉRICA DE GASTO - III TRIMESTRE 2018 </t>
  </si>
  <si>
    <t>** Información Consulta Amigable MEF al 26-09-2018</t>
  </si>
  <si>
    <t>Función</t>
  </si>
  <si>
    <t>03: PLANEAMIENTO, GESTION Y RESERVA DE CONTINGENCIA</t>
  </si>
  <si>
    <t>05: ORDEN PUBLICO Y SEGURIDAD</t>
  </si>
  <si>
    <t>07: TRABAJO</t>
  </si>
  <si>
    <t>08: COMERCIO</t>
  </si>
  <si>
    <t>09: TURISMO</t>
  </si>
  <si>
    <t>10: AGROPECUARIA</t>
  </si>
  <si>
    <t>11: PESCA</t>
  </si>
  <si>
    <t>12: ENERGIA</t>
  </si>
  <si>
    <t>13: MINERIA</t>
  </si>
  <si>
    <t>14: INDUSTRIA</t>
  </si>
  <si>
    <t>15: TRANSPORTE</t>
  </si>
  <si>
    <t>16: COMUNICACIONES</t>
  </si>
  <si>
    <t>17: AMBIENTE</t>
  </si>
  <si>
    <t>18: SANEAMIENTO</t>
  </si>
  <si>
    <t>19: VIVIENDA Y DESARROLLO URBANO</t>
  </si>
  <si>
    <t>20: SALUD</t>
  </si>
  <si>
    <t>21: CULTURA Y DEPORTE</t>
  </si>
  <si>
    <t>22: EDUCACION</t>
  </si>
  <si>
    <t>23: PROTECCION SOCIAL</t>
  </si>
  <si>
    <t>24: PREVISION SOCIAL</t>
  </si>
  <si>
    <t>25: DEUDA PUBLICA</t>
  </si>
  <si>
    <t xml:space="preserve">MARCO PRESUPUESTAL VS EJECUCIÓN POR FUNCIÓN - III TRIMESTRE 2018 </t>
  </si>
  <si>
    <t>ACTIVIDADES</t>
  </si>
  <si>
    <t>PROYECTOS</t>
  </si>
  <si>
    <t>6-26: ADQUISICION DE ACTIVOS NO FINANCIEROS </t>
  </si>
  <si>
    <t xml:space="preserve">MARCO PRESUPUESTAL VS EJECUCIÓN POR ACTIVIDAD / PROYECTO - III TRIMESTRE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</si>
</sst>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A6EA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10" fontId="1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10" fontId="2" fillId="2" borderId="1" xfId="0" applyNumberFormat="1" applyFont="1" applyFill="1" applyBorder="1" applyAlignment="1">
      <alignment horizontal="right"/>
    </xf>
    <xf numFmtId="0" fontId="0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applyFont="1"/>
    <xf numFmtId="10" fontId="2" fillId="2" borderId="1" xfId="0" applyNumberFormat="1" applyFont="1" applyFill="1" applyBorder="1" applyAlignment="1">
      <alignment horizontal="right" wrapText="1"/>
    </xf>
    <xf numFmtId="0" fontId="7" fillId="5" borderId="1" xfId="0" applyFont="1" applyFill="1" applyBorder="1" applyAlignment="1">
      <alignment horizontal="left"/>
    </xf>
    <xf numFmtId="3" fontId="7" fillId="5" borderId="1" xfId="0" applyNumberFormat="1" applyFont="1" applyFill="1" applyBorder="1" applyAlignment="1">
      <alignment horizontal="right"/>
    </xf>
    <xf numFmtId="10" fontId="7" fillId="5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11" fillId="0" borderId="0" xfId="0" applyFont="1"/>
    <xf numFmtId="0" fontId="7" fillId="6" borderId="1" xfId="0" applyFont="1" applyFill="1" applyBorder="1" applyAlignment="1">
      <alignment horizontal="left"/>
    </xf>
    <xf numFmtId="3" fontId="7" fillId="6" borderId="0" xfId="0" applyNumberFormat="1" applyFont="1" applyFill="1"/>
    <xf numFmtId="10" fontId="7" fillId="6" borderId="1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66675</xdr:rowOff>
    </xdr:from>
    <xdr:ext cx="592313" cy="714375"/>
    <xdr:pic>
      <xdr:nvPicPr>
        <xdr:cNvPr id="2" name="1 Imagen" descr="logotipo-gobierno-regional-cajamarca_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66675"/>
          <a:ext cx="592313" cy="7143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85725</xdr:rowOff>
    </xdr:from>
    <xdr:ext cx="702878" cy="847725"/>
    <xdr:pic>
      <xdr:nvPicPr>
        <xdr:cNvPr id="2" name="1 Imagen" descr="logotipo-gobierno-regional-cajamarca_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85725"/>
          <a:ext cx="702878" cy="8477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>
      <selection activeCell="A69" sqref="A69"/>
    </sheetView>
  </sheetViews>
  <sheetFormatPr baseColWidth="10" defaultRowHeight="12.75" x14ac:dyDescent="0.2"/>
  <cols>
    <col min="1" max="1" width="63.42578125" style="1" bestFit="1" customWidth="1"/>
    <col min="2" max="3" width="12.7109375" style="1" bestFit="1" customWidth="1"/>
    <col min="4" max="4" width="13.28515625" style="1" bestFit="1" customWidth="1"/>
    <col min="5" max="16384" width="11.42578125" style="1"/>
  </cols>
  <sheetData>
    <row r="1" spans="1:5" ht="15.75" x14ac:dyDescent="0.2">
      <c r="A1" s="29" t="s">
        <v>63</v>
      </c>
      <c r="B1" s="29"/>
      <c r="C1" s="29"/>
      <c r="D1" s="29"/>
      <c r="E1" s="29"/>
    </row>
    <row r="2" spans="1:5" ht="15" x14ac:dyDescent="0.2">
      <c r="A2" s="30" t="s">
        <v>62</v>
      </c>
      <c r="B2" s="30"/>
      <c r="C2" s="30"/>
      <c r="D2" s="30"/>
      <c r="E2" s="30"/>
    </row>
    <row r="3" spans="1:5" ht="15" x14ac:dyDescent="0.2">
      <c r="A3" s="30" t="s">
        <v>61</v>
      </c>
      <c r="B3" s="30"/>
      <c r="C3" s="30"/>
      <c r="D3" s="30"/>
      <c r="E3" s="30"/>
    </row>
    <row r="4" spans="1:5" ht="15" x14ac:dyDescent="0.25">
      <c r="A4" s="13"/>
      <c r="B4" s="13"/>
      <c r="C4" s="13"/>
      <c r="D4" s="13"/>
      <c r="E4" s="13"/>
    </row>
    <row r="5" spans="1:5" ht="15" x14ac:dyDescent="0.2">
      <c r="A5" s="31" t="s">
        <v>60</v>
      </c>
      <c r="B5" s="31"/>
      <c r="C5" s="31"/>
      <c r="D5" s="31"/>
      <c r="E5" s="31"/>
    </row>
    <row r="6" spans="1:5" ht="15" x14ac:dyDescent="0.2">
      <c r="A6" s="11"/>
      <c r="B6" s="11"/>
      <c r="C6" s="11"/>
      <c r="D6" s="11"/>
      <c r="E6" s="11"/>
    </row>
    <row r="7" spans="1:5" ht="13.5" thickBot="1" x14ac:dyDescent="0.25"/>
    <row r="8" spans="1:5" ht="15.75" thickBot="1" x14ac:dyDescent="0.3">
      <c r="A8" s="10" t="s">
        <v>18</v>
      </c>
      <c r="B8" s="9">
        <f>SUM(B11:B41)</f>
        <v>1685996469</v>
      </c>
      <c r="C8" s="9">
        <f>SUM(C11:C41)</f>
        <v>1949890572</v>
      </c>
      <c r="D8" s="9">
        <f>SUM(D11:D41)</f>
        <v>413841860</v>
      </c>
      <c r="E8" s="8">
        <f>D8/C8</f>
        <v>0.21223850504365638</v>
      </c>
    </row>
    <row r="9" spans="1:5" ht="15" customHeight="1" x14ac:dyDescent="0.2">
      <c r="A9" s="27" t="s">
        <v>59</v>
      </c>
      <c r="B9" s="27" t="s">
        <v>16</v>
      </c>
      <c r="C9" s="27" t="s">
        <v>15</v>
      </c>
      <c r="D9" s="27" t="s">
        <v>14</v>
      </c>
      <c r="E9" s="25" t="s">
        <v>13</v>
      </c>
    </row>
    <row r="10" spans="1:5" ht="13.5" thickBot="1" x14ac:dyDescent="0.25">
      <c r="A10" s="28"/>
      <c r="B10" s="28"/>
      <c r="C10" s="28"/>
      <c r="D10" s="28"/>
      <c r="E10" s="26"/>
    </row>
    <row r="11" spans="1:5" ht="13.5" thickBot="1" x14ac:dyDescent="0.25">
      <c r="A11" s="5" t="s">
        <v>58</v>
      </c>
      <c r="B11" s="7">
        <v>158877948</v>
      </c>
      <c r="C11" s="7">
        <v>229090186</v>
      </c>
      <c r="D11" s="7">
        <v>17956991</v>
      </c>
      <c r="E11" s="12">
        <f t="shared" ref="E11:E41" si="0">D11/C11</f>
        <v>7.8383938280097251E-2</v>
      </c>
    </row>
    <row r="12" spans="1:5" ht="13.5" thickBot="1" x14ac:dyDescent="0.25">
      <c r="A12" s="5" t="s">
        <v>57</v>
      </c>
      <c r="B12" s="4">
        <v>27982007</v>
      </c>
      <c r="C12" s="4">
        <v>45937870</v>
      </c>
      <c r="D12" s="4">
        <v>3367409</v>
      </c>
      <c r="E12" s="12">
        <f t="shared" si="0"/>
        <v>7.3303551078881105E-2</v>
      </c>
    </row>
    <row r="13" spans="1:5" ht="13.5" thickBot="1" x14ac:dyDescent="0.25">
      <c r="A13" s="5" t="s">
        <v>56</v>
      </c>
      <c r="B13" s="4">
        <v>19739488</v>
      </c>
      <c r="C13" s="4">
        <v>22330140</v>
      </c>
      <c r="D13" s="4">
        <v>3470455</v>
      </c>
      <c r="E13" s="12">
        <f t="shared" si="0"/>
        <v>0.15541572959238054</v>
      </c>
    </row>
    <row r="14" spans="1:5" ht="13.5" thickBot="1" x14ac:dyDescent="0.25">
      <c r="A14" s="5" t="s">
        <v>55</v>
      </c>
      <c r="B14" s="4">
        <v>26867577</v>
      </c>
      <c r="C14" s="4">
        <v>72827947</v>
      </c>
      <c r="D14" s="4">
        <v>2585739</v>
      </c>
      <c r="E14" s="12">
        <f t="shared" si="0"/>
        <v>3.5504763027303238E-2</v>
      </c>
    </row>
    <row r="15" spans="1:5" ht="13.5" thickBot="1" x14ac:dyDescent="0.25">
      <c r="A15" s="5" t="s">
        <v>54</v>
      </c>
      <c r="B15" s="4">
        <v>27986611</v>
      </c>
      <c r="C15" s="4">
        <v>74666404</v>
      </c>
      <c r="D15" s="4">
        <v>20014214</v>
      </c>
      <c r="E15" s="12">
        <f t="shared" si="0"/>
        <v>0.26804845188473253</v>
      </c>
    </row>
    <row r="16" spans="1:5" ht="13.5" thickBot="1" x14ac:dyDescent="0.25">
      <c r="A16" s="5" t="s">
        <v>53</v>
      </c>
      <c r="B16" s="4">
        <v>35750436</v>
      </c>
      <c r="C16" s="4">
        <v>59809973</v>
      </c>
      <c r="D16" s="4">
        <v>9959322</v>
      </c>
      <c r="E16" s="12">
        <f t="shared" si="0"/>
        <v>0.16651607583905781</v>
      </c>
    </row>
    <row r="17" spans="1:5" ht="13.5" thickBot="1" x14ac:dyDescent="0.25">
      <c r="A17" s="5" t="s">
        <v>52</v>
      </c>
      <c r="B17" s="4">
        <v>12475376</v>
      </c>
      <c r="C17" s="4">
        <v>16704581</v>
      </c>
      <c r="D17" s="4">
        <v>2747216</v>
      </c>
      <c r="E17" s="12">
        <f t="shared" si="0"/>
        <v>0.16445883916513679</v>
      </c>
    </row>
    <row r="18" spans="1:5" ht="13.5" thickBot="1" x14ac:dyDescent="0.25">
      <c r="A18" s="5" t="s">
        <v>51</v>
      </c>
      <c r="B18" s="4">
        <v>39178556</v>
      </c>
      <c r="C18" s="4">
        <v>41409921</v>
      </c>
      <c r="D18" s="4">
        <v>7687903</v>
      </c>
      <c r="E18" s="12">
        <f t="shared" si="0"/>
        <v>0.18565365048631705</v>
      </c>
    </row>
    <row r="19" spans="1:5" ht="13.5" thickBot="1" x14ac:dyDescent="0.25">
      <c r="A19" s="5" t="s">
        <v>50</v>
      </c>
      <c r="B19" s="4">
        <v>116344313</v>
      </c>
      <c r="C19" s="4">
        <v>118733795</v>
      </c>
      <c r="D19" s="4">
        <v>29259600</v>
      </c>
      <c r="E19" s="12">
        <f t="shared" si="0"/>
        <v>0.24643026023045925</v>
      </c>
    </row>
    <row r="20" spans="1:5" ht="13.5" thickBot="1" x14ac:dyDescent="0.25">
      <c r="A20" s="5" t="s">
        <v>49</v>
      </c>
      <c r="B20" s="4">
        <v>107508878</v>
      </c>
      <c r="C20" s="4">
        <v>111515431</v>
      </c>
      <c r="D20" s="4">
        <v>30934063</v>
      </c>
      <c r="E20" s="12">
        <f t="shared" si="0"/>
        <v>0.27739715232773482</v>
      </c>
    </row>
    <row r="21" spans="1:5" ht="13.5" thickBot="1" x14ac:dyDescent="0.25">
      <c r="A21" s="5" t="s">
        <v>48</v>
      </c>
      <c r="B21" s="4">
        <v>141268440</v>
      </c>
      <c r="C21" s="4">
        <v>142109349</v>
      </c>
      <c r="D21" s="4">
        <v>35454289</v>
      </c>
      <c r="E21" s="12">
        <f t="shared" si="0"/>
        <v>0.24948597153871982</v>
      </c>
    </row>
    <row r="22" spans="1:5" ht="13.5" thickBot="1" x14ac:dyDescent="0.25">
      <c r="A22" s="5" t="s">
        <v>47</v>
      </c>
      <c r="B22" s="4">
        <v>107234418</v>
      </c>
      <c r="C22" s="4">
        <v>107848443</v>
      </c>
      <c r="D22" s="4">
        <v>27080675</v>
      </c>
      <c r="E22" s="12">
        <f t="shared" si="0"/>
        <v>0.25109935986743914</v>
      </c>
    </row>
    <row r="23" spans="1:5" ht="13.5" thickBot="1" x14ac:dyDescent="0.25">
      <c r="A23" s="5" t="s">
        <v>46</v>
      </c>
      <c r="B23" s="4">
        <v>46114258</v>
      </c>
      <c r="C23" s="4">
        <v>46366402</v>
      </c>
      <c r="D23" s="4">
        <v>11718114</v>
      </c>
      <c r="E23" s="12">
        <f t="shared" si="0"/>
        <v>0.25272855978775322</v>
      </c>
    </row>
    <row r="24" spans="1:5" ht="13.5" thickBot="1" x14ac:dyDescent="0.25">
      <c r="A24" s="5" t="s">
        <v>45</v>
      </c>
      <c r="B24" s="4">
        <v>54878942</v>
      </c>
      <c r="C24" s="4">
        <v>55198839</v>
      </c>
      <c r="D24" s="4">
        <v>13576033</v>
      </c>
      <c r="E24" s="12">
        <f t="shared" si="0"/>
        <v>0.2459477997354256</v>
      </c>
    </row>
    <row r="25" spans="1:5" ht="13.5" thickBot="1" x14ac:dyDescent="0.25">
      <c r="A25" s="5" t="s">
        <v>44</v>
      </c>
      <c r="B25" s="4">
        <v>60948929</v>
      </c>
      <c r="C25" s="4">
        <v>61417523</v>
      </c>
      <c r="D25" s="4">
        <v>11852751</v>
      </c>
      <c r="E25" s="12">
        <f t="shared" si="0"/>
        <v>0.19298647065268326</v>
      </c>
    </row>
    <row r="26" spans="1:5" ht="13.5" thickBot="1" x14ac:dyDescent="0.25">
      <c r="A26" s="5" t="s">
        <v>43</v>
      </c>
      <c r="B26" s="4">
        <v>64168189</v>
      </c>
      <c r="C26" s="4">
        <v>65138869</v>
      </c>
      <c r="D26" s="4">
        <v>17375559</v>
      </c>
      <c r="E26" s="12">
        <f t="shared" si="0"/>
        <v>0.26674640298099128</v>
      </c>
    </row>
    <row r="27" spans="1:5" ht="13.5" thickBot="1" x14ac:dyDescent="0.25">
      <c r="A27" s="5" t="s">
        <v>42</v>
      </c>
      <c r="B27" s="4">
        <v>199916685</v>
      </c>
      <c r="C27" s="4">
        <v>201887095</v>
      </c>
      <c r="D27" s="4">
        <v>51290690</v>
      </c>
      <c r="E27" s="12">
        <f t="shared" si="0"/>
        <v>0.25405630805673834</v>
      </c>
    </row>
    <row r="28" spans="1:5" ht="13.5" thickBot="1" x14ac:dyDescent="0.25">
      <c r="A28" s="5" t="s">
        <v>41</v>
      </c>
      <c r="B28" s="4">
        <v>41855965</v>
      </c>
      <c r="C28" s="4">
        <v>42091758</v>
      </c>
      <c r="D28" s="4">
        <v>11073893</v>
      </c>
      <c r="E28" s="12">
        <f t="shared" si="0"/>
        <v>0.26308934399936446</v>
      </c>
    </row>
    <row r="29" spans="1:5" ht="13.5" thickBot="1" x14ac:dyDescent="0.25">
      <c r="A29" s="5" t="s">
        <v>40</v>
      </c>
      <c r="B29" s="4">
        <v>34037056</v>
      </c>
      <c r="C29" s="4">
        <v>34327883</v>
      </c>
      <c r="D29" s="4">
        <v>8335030</v>
      </c>
      <c r="E29" s="12">
        <f t="shared" si="0"/>
        <v>0.24280640900576361</v>
      </c>
    </row>
    <row r="30" spans="1:5" ht="13.5" thickBot="1" x14ac:dyDescent="0.25">
      <c r="A30" s="5" t="s">
        <v>39</v>
      </c>
      <c r="B30" s="4">
        <v>45796904</v>
      </c>
      <c r="C30" s="4">
        <v>46058092</v>
      </c>
      <c r="D30" s="4">
        <v>12612315</v>
      </c>
      <c r="E30" s="12">
        <f t="shared" si="0"/>
        <v>0.27383494305408917</v>
      </c>
    </row>
    <row r="31" spans="1:5" ht="13.5" thickBot="1" x14ac:dyDescent="0.25">
      <c r="A31" s="5" t="s">
        <v>38</v>
      </c>
      <c r="B31" s="4">
        <v>23751184</v>
      </c>
      <c r="C31" s="4">
        <v>23870080</v>
      </c>
      <c r="D31" s="4">
        <v>5637510</v>
      </c>
      <c r="E31" s="12">
        <f t="shared" si="0"/>
        <v>0.23617474260664398</v>
      </c>
    </row>
    <row r="32" spans="1:5" ht="13.5" thickBot="1" x14ac:dyDescent="0.25">
      <c r="A32" s="5" t="s">
        <v>37</v>
      </c>
      <c r="B32" s="4">
        <v>90301766</v>
      </c>
      <c r="C32" s="4">
        <v>103567786</v>
      </c>
      <c r="D32" s="4">
        <v>27832427</v>
      </c>
      <c r="E32" s="12">
        <f t="shared" si="0"/>
        <v>0.26873633274346526</v>
      </c>
    </row>
    <row r="33" spans="1:5" ht="13.5" thickBot="1" x14ac:dyDescent="0.25">
      <c r="A33" s="5" t="s">
        <v>36</v>
      </c>
      <c r="B33" s="4">
        <v>28850437</v>
      </c>
      <c r="C33" s="4">
        <v>31495380</v>
      </c>
      <c r="D33" s="4">
        <v>7379244</v>
      </c>
      <c r="E33" s="12">
        <f t="shared" si="0"/>
        <v>0.23429607771044514</v>
      </c>
    </row>
    <row r="34" spans="1:5" ht="13.5" thickBot="1" x14ac:dyDescent="0.25">
      <c r="A34" s="5" t="s">
        <v>35</v>
      </c>
      <c r="B34" s="4">
        <v>35291773</v>
      </c>
      <c r="C34" s="4">
        <v>38908177</v>
      </c>
      <c r="D34" s="4">
        <v>8829105</v>
      </c>
      <c r="E34" s="12">
        <f t="shared" si="0"/>
        <v>0.2269215800061771</v>
      </c>
    </row>
    <row r="35" spans="1:5" ht="13.5" thickBot="1" x14ac:dyDescent="0.25">
      <c r="A35" s="5" t="s">
        <v>34</v>
      </c>
      <c r="B35" s="4">
        <v>32958956</v>
      </c>
      <c r="C35" s="4">
        <v>35547143</v>
      </c>
      <c r="D35" s="4">
        <v>8638077</v>
      </c>
      <c r="E35" s="12">
        <f t="shared" si="0"/>
        <v>0.24300341099142622</v>
      </c>
    </row>
    <row r="36" spans="1:5" ht="13.5" thickBot="1" x14ac:dyDescent="0.25">
      <c r="A36" s="5" t="s">
        <v>33</v>
      </c>
      <c r="B36" s="4">
        <v>44506508</v>
      </c>
      <c r="C36" s="4">
        <v>54413892</v>
      </c>
      <c r="D36" s="4">
        <v>10939187</v>
      </c>
      <c r="E36" s="12">
        <f t="shared" si="0"/>
        <v>0.20103665806518672</v>
      </c>
    </row>
    <row r="37" spans="1:5" ht="13.5" thickBot="1" x14ac:dyDescent="0.25">
      <c r="A37" s="5" t="s">
        <v>32</v>
      </c>
      <c r="B37" s="4">
        <v>14801914</v>
      </c>
      <c r="C37" s="4">
        <v>15767813</v>
      </c>
      <c r="D37" s="4">
        <v>3812999</v>
      </c>
      <c r="E37" s="12">
        <f t="shared" si="0"/>
        <v>0.24182167812365607</v>
      </c>
    </row>
    <row r="38" spans="1:5" ht="13.5" thickBot="1" x14ac:dyDescent="0.25">
      <c r="A38" s="5" t="s">
        <v>31</v>
      </c>
      <c r="B38" s="4">
        <v>10291110</v>
      </c>
      <c r="C38" s="4">
        <v>11170487</v>
      </c>
      <c r="D38" s="4">
        <v>2927930</v>
      </c>
      <c r="E38" s="12">
        <f t="shared" si="0"/>
        <v>0.2621130126197721</v>
      </c>
    </row>
    <row r="39" spans="1:5" ht="13.5" thickBot="1" x14ac:dyDescent="0.25">
      <c r="A39" s="5" t="s">
        <v>30</v>
      </c>
      <c r="B39" s="4">
        <v>18094885</v>
      </c>
      <c r="C39" s="4">
        <v>19817388</v>
      </c>
      <c r="D39" s="4">
        <v>4805345</v>
      </c>
      <c r="E39" s="12">
        <f t="shared" si="0"/>
        <v>0.24248124929481121</v>
      </c>
    </row>
    <row r="40" spans="1:5" ht="13.5" thickBot="1" x14ac:dyDescent="0.25">
      <c r="A40" s="5" t="s">
        <v>29</v>
      </c>
      <c r="B40" s="4">
        <v>11345298</v>
      </c>
      <c r="C40" s="4">
        <v>12333196</v>
      </c>
      <c r="D40" s="4">
        <v>2937207</v>
      </c>
      <c r="E40" s="12">
        <f t="shared" si="0"/>
        <v>0.23815457080224786</v>
      </c>
    </row>
    <row r="41" spans="1:5" ht="13.5" thickBot="1" x14ac:dyDescent="0.25">
      <c r="A41" s="5" t="s">
        <v>28</v>
      </c>
      <c r="B41" s="4">
        <v>6871662</v>
      </c>
      <c r="C41" s="4">
        <v>7528729</v>
      </c>
      <c r="D41" s="4">
        <v>1750568</v>
      </c>
      <c r="E41" s="12">
        <f t="shared" si="0"/>
        <v>0.23251839719559569</v>
      </c>
    </row>
    <row r="43" spans="1:5" x14ac:dyDescent="0.2">
      <c r="A43" s="2" t="s">
        <v>27</v>
      </c>
    </row>
    <row r="45" spans="1:5" ht="18" customHeight="1" x14ac:dyDescent="0.2"/>
    <row r="46" spans="1:5" ht="15" x14ac:dyDescent="0.2">
      <c r="A46" s="31" t="s">
        <v>26</v>
      </c>
      <c r="B46" s="31"/>
      <c r="C46" s="31"/>
      <c r="D46" s="31"/>
      <c r="E46" s="31"/>
    </row>
    <row r="47" spans="1:5" ht="12.75" customHeight="1" thickBot="1" x14ac:dyDescent="0.3">
      <c r="A47" s="13"/>
      <c r="B47" s="13"/>
      <c r="C47" s="13"/>
      <c r="D47" s="13"/>
      <c r="E47" s="13"/>
    </row>
    <row r="48" spans="1:5" ht="15.75" thickBot="1" x14ac:dyDescent="0.3">
      <c r="A48" s="10" t="s">
        <v>18</v>
      </c>
      <c r="B48" s="9">
        <f>SUM(B51:B55)</f>
        <v>1685996469</v>
      </c>
      <c r="C48" s="9">
        <f>SUM(C51:C55)</f>
        <v>1949890572</v>
      </c>
      <c r="D48" s="9">
        <f>SUM(D51:D55)</f>
        <v>413841860</v>
      </c>
      <c r="E48" s="8">
        <f>D48/C48</f>
        <v>0.21223850504365638</v>
      </c>
    </row>
    <row r="49" spans="1:5" ht="15" customHeight="1" x14ac:dyDescent="0.2">
      <c r="A49" s="27" t="s">
        <v>25</v>
      </c>
      <c r="B49" s="27" t="s">
        <v>16</v>
      </c>
      <c r="C49" s="27" t="s">
        <v>15</v>
      </c>
      <c r="D49" s="27" t="s">
        <v>14</v>
      </c>
      <c r="E49" s="25" t="s">
        <v>13</v>
      </c>
    </row>
    <row r="50" spans="1:5" ht="13.5" thickBot="1" x14ac:dyDescent="0.25">
      <c r="A50" s="28"/>
      <c r="B50" s="28"/>
      <c r="C50" s="28"/>
      <c r="D50" s="28"/>
      <c r="E50" s="26"/>
    </row>
    <row r="51" spans="1:5" ht="13.5" thickBot="1" x14ac:dyDescent="0.25">
      <c r="A51" s="5" t="s">
        <v>24</v>
      </c>
      <c r="B51" s="7">
        <v>1442442295</v>
      </c>
      <c r="C51" s="7">
        <v>1479193144</v>
      </c>
      <c r="D51" s="7">
        <v>366156411</v>
      </c>
      <c r="E51" s="12">
        <f>D51/C51</f>
        <v>0.24753793139538782</v>
      </c>
    </row>
    <row r="52" spans="1:5" ht="13.5" thickBot="1" x14ac:dyDescent="0.25">
      <c r="A52" s="5" t="s">
        <v>23</v>
      </c>
      <c r="B52" s="4">
        <v>16711378</v>
      </c>
      <c r="C52" s="4">
        <v>19585937</v>
      </c>
      <c r="D52" s="4">
        <v>2323804</v>
      </c>
      <c r="E52" s="12">
        <f>D52/C52</f>
        <v>0.1186465574764179</v>
      </c>
    </row>
    <row r="53" spans="1:5" ht="13.5" thickBot="1" x14ac:dyDescent="0.25">
      <c r="A53" s="5" t="s">
        <v>22</v>
      </c>
      <c r="B53" s="3">
        <v>0</v>
      </c>
      <c r="C53" s="4">
        <v>196198397</v>
      </c>
      <c r="D53" s="4">
        <v>14972930</v>
      </c>
      <c r="E53" s="12">
        <f>D53/C53</f>
        <v>7.6315251444179735E-2</v>
      </c>
    </row>
    <row r="54" spans="1:5" ht="13.5" thickBot="1" x14ac:dyDescent="0.25">
      <c r="A54" s="5" t="s">
        <v>21</v>
      </c>
      <c r="B54" s="4">
        <v>5519856</v>
      </c>
      <c r="C54" s="4">
        <v>18572824</v>
      </c>
      <c r="D54" s="4">
        <v>1699304</v>
      </c>
      <c r="E54" s="12">
        <f>D54/C54</f>
        <v>9.1494109888727748E-2</v>
      </c>
    </row>
    <row r="55" spans="1:5" ht="13.5" thickBot="1" x14ac:dyDescent="0.25">
      <c r="A55" s="5" t="s">
        <v>20</v>
      </c>
      <c r="B55" s="4">
        <v>221322940</v>
      </c>
      <c r="C55" s="4">
        <v>236340270</v>
      </c>
      <c r="D55" s="4">
        <v>28689411</v>
      </c>
      <c r="E55" s="12">
        <f>D55/C55</f>
        <v>0.1213902776704114</v>
      </c>
    </row>
    <row r="57" spans="1:5" x14ac:dyDescent="0.2">
      <c r="A57" s="2" t="s">
        <v>0</v>
      </c>
    </row>
    <row r="58" spans="1:5" ht="19.5" customHeight="1" x14ac:dyDescent="0.2"/>
    <row r="59" spans="1:5" ht="15" x14ac:dyDescent="0.2">
      <c r="A59" s="31" t="s">
        <v>19</v>
      </c>
      <c r="B59" s="31"/>
      <c r="C59" s="31"/>
      <c r="D59" s="31"/>
      <c r="E59" s="31"/>
    </row>
    <row r="60" spans="1:5" ht="9.75" customHeight="1" thickBot="1" x14ac:dyDescent="0.25">
      <c r="A60" s="11"/>
      <c r="B60" s="11"/>
      <c r="C60" s="11"/>
      <c r="D60" s="11"/>
      <c r="E60" s="11"/>
    </row>
    <row r="61" spans="1:5" ht="15.75" thickBot="1" x14ac:dyDescent="0.3">
      <c r="A61" s="10" t="s">
        <v>18</v>
      </c>
      <c r="B61" s="9">
        <f>SUM(B64:B69)</f>
        <v>1685996469</v>
      </c>
      <c r="C61" s="9">
        <f>SUM(C64:C69)</f>
        <v>1949890572</v>
      </c>
      <c r="D61" s="9">
        <f>SUM(D64:D69)</f>
        <v>413841859</v>
      </c>
      <c r="E61" s="8">
        <f>D61/C61</f>
        <v>0.21223850453080709</v>
      </c>
    </row>
    <row r="62" spans="1:5" ht="15" customHeight="1" x14ac:dyDescent="0.2">
      <c r="A62" s="27" t="s">
        <v>17</v>
      </c>
      <c r="B62" s="27" t="s">
        <v>16</v>
      </c>
      <c r="C62" s="27" t="s">
        <v>15</v>
      </c>
      <c r="D62" s="27" t="s">
        <v>14</v>
      </c>
      <c r="E62" s="25" t="s">
        <v>13</v>
      </c>
    </row>
    <row r="63" spans="1:5" ht="13.5" thickBot="1" x14ac:dyDescent="0.25">
      <c r="A63" s="28"/>
      <c r="B63" s="28"/>
      <c r="C63" s="28"/>
      <c r="D63" s="28"/>
      <c r="E63" s="26"/>
    </row>
    <row r="64" spans="1:5" ht="13.5" thickBot="1" x14ac:dyDescent="0.25">
      <c r="A64" s="5" t="s">
        <v>12</v>
      </c>
      <c r="B64" s="7">
        <v>1157521288</v>
      </c>
      <c r="C64" s="7">
        <v>1195671885</v>
      </c>
      <c r="D64" s="7">
        <v>312263962</v>
      </c>
      <c r="E64" s="6" t="s">
        <v>11</v>
      </c>
    </row>
    <row r="65" spans="1:5" ht="13.5" thickBot="1" x14ac:dyDescent="0.25">
      <c r="A65" s="5" t="s">
        <v>10</v>
      </c>
      <c r="B65" s="4">
        <v>89789843</v>
      </c>
      <c r="C65" s="4">
        <v>90485995</v>
      </c>
      <c r="D65" s="4">
        <v>22337705</v>
      </c>
      <c r="E65" s="3" t="s">
        <v>9</v>
      </c>
    </row>
    <row r="66" spans="1:5" ht="13.5" thickBot="1" x14ac:dyDescent="0.25">
      <c r="A66" s="5" t="s">
        <v>8</v>
      </c>
      <c r="B66" s="4">
        <v>192009783</v>
      </c>
      <c r="C66" s="4">
        <v>203311546</v>
      </c>
      <c r="D66" s="4">
        <v>32019030</v>
      </c>
      <c r="E66" s="3" t="s">
        <v>7</v>
      </c>
    </row>
    <row r="67" spans="1:5" ht="13.5" thickBot="1" x14ac:dyDescent="0.25">
      <c r="A67" s="5" t="s">
        <v>6</v>
      </c>
      <c r="B67" s="4">
        <v>5629765</v>
      </c>
      <c r="C67" s="4">
        <v>6478015</v>
      </c>
      <c r="D67" s="4">
        <v>805126</v>
      </c>
      <c r="E67" s="3" t="s">
        <v>5</v>
      </c>
    </row>
    <row r="68" spans="1:5" ht="13.5" thickBot="1" x14ac:dyDescent="0.25">
      <c r="A68" s="5" t="s">
        <v>4</v>
      </c>
      <c r="B68" s="4">
        <v>204108962</v>
      </c>
      <c r="C68" s="4">
        <v>417006303</v>
      </c>
      <c r="D68" s="4">
        <v>28803476</v>
      </c>
      <c r="E68" s="3" t="s">
        <v>3</v>
      </c>
    </row>
    <row r="69" spans="1:5" ht="13.5" thickBot="1" x14ac:dyDescent="0.25">
      <c r="A69" s="5" t="s">
        <v>2</v>
      </c>
      <c r="B69" s="4">
        <v>36936828</v>
      </c>
      <c r="C69" s="4">
        <v>36936828</v>
      </c>
      <c r="D69" s="4">
        <v>17612560</v>
      </c>
      <c r="E69" s="3" t="s">
        <v>1</v>
      </c>
    </row>
    <row r="71" spans="1:5" x14ac:dyDescent="0.2">
      <c r="A71" s="2" t="s">
        <v>0</v>
      </c>
    </row>
  </sheetData>
  <mergeCells count="21">
    <mergeCell ref="A59:E59"/>
    <mergeCell ref="A62:A63"/>
    <mergeCell ref="B62:B63"/>
    <mergeCell ref="C62:C63"/>
    <mergeCell ref="E62:E63"/>
    <mergeCell ref="D62:D63"/>
    <mergeCell ref="A46:E46"/>
    <mergeCell ref="A49:A50"/>
    <mergeCell ref="B49:B50"/>
    <mergeCell ref="C49:C50"/>
    <mergeCell ref="E49:E50"/>
    <mergeCell ref="D49:D50"/>
    <mergeCell ref="E9:E10"/>
    <mergeCell ref="D9:D10"/>
    <mergeCell ref="A1:E1"/>
    <mergeCell ref="A2:E2"/>
    <mergeCell ref="A3:E3"/>
    <mergeCell ref="A5:E5"/>
    <mergeCell ref="A9:A10"/>
    <mergeCell ref="B9:B10"/>
    <mergeCell ref="C9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116"/>
  <sheetViews>
    <sheetView tabSelected="1" workbookViewId="0">
      <selection activeCell="M12" sqref="M12"/>
    </sheetView>
  </sheetViews>
  <sheetFormatPr baseColWidth="10" defaultRowHeight="12.75" x14ac:dyDescent="0.2"/>
  <cols>
    <col min="1" max="1" width="63.42578125" style="1" bestFit="1" customWidth="1"/>
    <col min="2" max="4" width="17.28515625" style="1" customWidth="1"/>
    <col min="5" max="16384" width="11.42578125" style="1"/>
  </cols>
  <sheetData>
    <row r="1" spans="1:5" ht="17.25" x14ac:dyDescent="0.2">
      <c r="A1" s="36" t="s">
        <v>63</v>
      </c>
      <c r="B1" s="36"/>
      <c r="C1" s="36"/>
      <c r="D1" s="36"/>
      <c r="E1" s="36"/>
    </row>
    <row r="2" spans="1:5" ht="15" x14ac:dyDescent="0.2">
      <c r="A2" s="30" t="s">
        <v>64</v>
      </c>
      <c r="B2" s="30"/>
      <c r="C2" s="30"/>
      <c r="D2" s="30"/>
      <c r="E2" s="30"/>
    </row>
    <row r="3" spans="1:5" ht="15" x14ac:dyDescent="0.2">
      <c r="A3" s="30" t="s">
        <v>61</v>
      </c>
      <c r="B3" s="30"/>
      <c r="C3" s="30"/>
      <c r="D3" s="30"/>
      <c r="E3" s="30"/>
    </row>
    <row r="4" spans="1:5" ht="15" x14ac:dyDescent="0.25">
      <c r="A4" s="13"/>
      <c r="B4" s="13"/>
      <c r="C4" s="13"/>
      <c r="D4" s="13"/>
      <c r="E4" s="13"/>
    </row>
    <row r="5" spans="1:5" ht="15" x14ac:dyDescent="0.2">
      <c r="A5" s="31" t="s">
        <v>65</v>
      </c>
      <c r="B5" s="31"/>
      <c r="C5" s="31"/>
      <c r="D5" s="31"/>
      <c r="E5" s="31"/>
    </row>
    <row r="6" spans="1:5" ht="13.5" thickBot="1" x14ac:dyDescent="0.25">
      <c r="A6" s="14"/>
      <c r="B6" s="14"/>
      <c r="C6" s="14"/>
      <c r="D6" s="14"/>
      <c r="E6" s="14"/>
    </row>
    <row r="7" spans="1:5" ht="13.5" thickBot="1" x14ac:dyDescent="0.25">
      <c r="A7" s="17" t="s">
        <v>18</v>
      </c>
      <c r="B7" s="18">
        <f>SUM(B10:B40)</f>
        <v>1685996469</v>
      </c>
      <c r="C7" s="18">
        <f>SUM(C10:C40)</f>
        <v>2267421598</v>
      </c>
      <c r="D7" s="18">
        <f>SUM(D10:D40)</f>
        <v>1368169132</v>
      </c>
      <c r="E7" s="19">
        <f>D7/C7</f>
        <v>0.6034030606424523</v>
      </c>
    </row>
    <row r="8" spans="1:5" ht="15" customHeight="1" x14ac:dyDescent="0.2">
      <c r="A8" s="32" t="s">
        <v>59</v>
      </c>
      <c r="B8" s="32" t="s">
        <v>16</v>
      </c>
      <c r="C8" s="32" t="s">
        <v>15</v>
      </c>
      <c r="D8" s="32" t="s">
        <v>14</v>
      </c>
      <c r="E8" s="34" t="s">
        <v>13</v>
      </c>
    </row>
    <row r="9" spans="1:5" ht="13.5" thickBot="1" x14ac:dyDescent="0.25">
      <c r="A9" s="33"/>
      <c r="B9" s="33"/>
      <c r="C9" s="33"/>
      <c r="D9" s="33"/>
      <c r="E9" s="35"/>
    </row>
    <row r="10" spans="1:5" ht="13.5" thickBot="1" x14ac:dyDescent="0.25">
      <c r="A10" s="5" t="s">
        <v>58</v>
      </c>
      <c r="B10" s="7">
        <v>158877948</v>
      </c>
      <c r="C10" s="7">
        <v>250227458</v>
      </c>
      <c r="D10" s="7">
        <v>68657427</v>
      </c>
      <c r="E10" s="12">
        <f t="shared" ref="E10:E40" si="0">D10/C10</f>
        <v>0.27438006823375877</v>
      </c>
    </row>
    <row r="11" spans="1:5" ht="13.5" thickBot="1" x14ac:dyDescent="0.25">
      <c r="A11" s="5" t="s">
        <v>57</v>
      </c>
      <c r="B11" s="4">
        <v>27982007</v>
      </c>
      <c r="C11" s="4">
        <v>55350243</v>
      </c>
      <c r="D11" s="4">
        <v>18860930</v>
      </c>
      <c r="E11" s="12">
        <f t="shared" si="0"/>
        <v>0.34075604690660527</v>
      </c>
    </row>
    <row r="12" spans="1:5" ht="13.5" thickBot="1" x14ac:dyDescent="0.25">
      <c r="A12" s="5" t="s">
        <v>56</v>
      </c>
      <c r="B12" s="4">
        <v>19739488</v>
      </c>
      <c r="C12" s="4">
        <v>100967443</v>
      </c>
      <c r="D12" s="4">
        <v>17713950</v>
      </c>
      <c r="E12" s="12">
        <f t="shared" si="0"/>
        <v>0.1754421967485103</v>
      </c>
    </row>
    <row r="13" spans="1:5" ht="13.5" thickBot="1" x14ac:dyDescent="0.25">
      <c r="A13" s="5" t="s">
        <v>55</v>
      </c>
      <c r="B13" s="4">
        <v>26867577</v>
      </c>
      <c r="C13" s="4">
        <v>82242719</v>
      </c>
      <c r="D13" s="4">
        <v>16475835</v>
      </c>
      <c r="E13" s="12">
        <f t="shared" si="0"/>
        <v>0.20033183727789933</v>
      </c>
    </row>
    <row r="14" spans="1:5" ht="13.5" thickBot="1" x14ac:dyDescent="0.25">
      <c r="A14" s="5" t="s">
        <v>54</v>
      </c>
      <c r="B14" s="4">
        <v>27986611</v>
      </c>
      <c r="C14" s="4">
        <v>118097766</v>
      </c>
      <c r="D14" s="4">
        <v>41298800</v>
      </c>
      <c r="E14" s="12">
        <f t="shared" si="0"/>
        <v>0.34970009508901295</v>
      </c>
    </row>
    <row r="15" spans="1:5" ht="13.5" thickBot="1" x14ac:dyDescent="0.25">
      <c r="A15" s="5" t="s">
        <v>53</v>
      </c>
      <c r="B15" s="4">
        <v>35750436</v>
      </c>
      <c r="C15" s="4">
        <v>67095816</v>
      </c>
      <c r="D15" s="4">
        <v>26868303</v>
      </c>
      <c r="E15" s="12">
        <f t="shared" si="0"/>
        <v>0.40044677301487769</v>
      </c>
    </row>
    <row r="16" spans="1:5" ht="13.5" thickBot="1" x14ac:dyDescent="0.25">
      <c r="A16" s="5" t="s">
        <v>52</v>
      </c>
      <c r="B16" s="4">
        <v>12475376</v>
      </c>
      <c r="C16" s="4">
        <v>40913322</v>
      </c>
      <c r="D16" s="4">
        <v>11056896</v>
      </c>
      <c r="E16" s="12">
        <f t="shared" si="0"/>
        <v>0.27025172876453296</v>
      </c>
    </row>
    <row r="17" spans="1:5" ht="13.5" thickBot="1" x14ac:dyDescent="0.25">
      <c r="A17" s="5" t="s">
        <v>51</v>
      </c>
      <c r="B17" s="4">
        <v>39178556</v>
      </c>
      <c r="C17" s="4">
        <v>46423131</v>
      </c>
      <c r="D17" s="4">
        <v>29380034</v>
      </c>
      <c r="E17" s="12">
        <f t="shared" si="0"/>
        <v>0.63287489161383792</v>
      </c>
    </row>
    <row r="18" spans="1:5" ht="13.5" thickBot="1" x14ac:dyDescent="0.25">
      <c r="A18" s="5" t="s">
        <v>50</v>
      </c>
      <c r="B18" s="4">
        <v>116344313</v>
      </c>
      <c r="C18" s="4">
        <v>122358970</v>
      </c>
      <c r="D18" s="4">
        <v>93115755</v>
      </c>
      <c r="E18" s="12">
        <f t="shared" si="0"/>
        <v>0.76100473058902018</v>
      </c>
    </row>
    <row r="19" spans="1:5" ht="13.5" thickBot="1" x14ac:dyDescent="0.25">
      <c r="A19" s="5" t="s">
        <v>49</v>
      </c>
      <c r="B19" s="4">
        <v>107508878</v>
      </c>
      <c r="C19" s="4">
        <v>115639747</v>
      </c>
      <c r="D19" s="4">
        <v>94241030</v>
      </c>
      <c r="E19" s="12">
        <f t="shared" si="0"/>
        <v>0.81495361625099372</v>
      </c>
    </row>
    <row r="20" spans="1:5" ht="13.5" thickBot="1" x14ac:dyDescent="0.25">
      <c r="A20" s="5" t="s">
        <v>48</v>
      </c>
      <c r="B20" s="4">
        <v>141268440</v>
      </c>
      <c r="C20" s="4">
        <v>146915337</v>
      </c>
      <c r="D20" s="4">
        <v>118091132</v>
      </c>
      <c r="E20" s="12">
        <f t="shared" si="0"/>
        <v>0.80380397589123043</v>
      </c>
    </row>
    <row r="21" spans="1:5" ht="13.5" thickBot="1" x14ac:dyDescent="0.25">
      <c r="A21" s="5" t="s">
        <v>47</v>
      </c>
      <c r="B21" s="4">
        <v>107234418</v>
      </c>
      <c r="C21" s="4">
        <v>112005240</v>
      </c>
      <c r="D21" s="4">
        <v>86253329</v>
      </c>
      <c r="E21" s="12">
        <f t="shared" si="0"/>
        <v>0.77008298004629072</v>
      </c>
    </row>
    <row r="22" spans="1:5" ht="13.5" thickBot="1" x14ac:dyDescent="0.25">
      <c r="A22" s="5" t="s">
        <v>46</v>
      </c>
      <c r="B22" s="4">
        <v>46114258</v>
      </c>
      <c r="C22" s="4">
        <v>51832583</v>
      </c>
      <c r="D22" s="4">
        <v>41760722</v>
      </c>
      <c r="E22" s="12">
        <f t="shared" si="0"/>
        <v>0.80568475624685731</v>
      </c>
    </row>
    <row r="23" spans="1:5" ht="13.5" thickBot="1" x14ac:dyDescent="0.25">
      <c r="A23" s="5" t="s">
        <v>45</v>
      </c>
      <c r="B23" s="4">
        <v>54878942</v>
      </c>
      <c r="C23" s="4">
        <v>57563855</v>
      </c>
      <c r="D23" s="4">
        <v>43473618</v>
      </c>
      <c r="E23" s="12">
        <f t="shared" si="0"/>
        <v>0.7552242288151132</v>
      </c>
    </row>
    <row r="24" spans="1:5" ht="13.5" thickBot="1" x14ac:dyDescent="0.25">
      <c r="A24" s="5" t="s">
        <v>44</v>
      </c>
      <c r="B24" s="4">
        <v>60948929</v>
      </c>
      <c r="C24" s="4">
        <v>62862329</v>
      </c>
      <c r="D24" s="4">
        <v>45311786</v>
      </c>
      <c r="E24" s="12">
        <f t="shared" si="0"/>
        <v>0.72080985099995265</v>
      </c>
    </row>
    <row r="25" spans="1:5" ht="13.5" thickBot="1" x14ac:dyDescent="0.25">
      <c r="A25" s="5" t="s">
        <v>43</v>
      </c>
      <c r="B25" s="4">
        <v>64168189</v>
      </c>
      <c r="C25" s="4">
        <v>66855122</v>
      </c>
      <c r="D25" s="4">
        <v>54136455</v>
      </c>
      <c r="E25" s="12">
        <f t="shared" si="0"/>
        <v>0.80975777742205002</v>
      </c>
    </row>
    <row r="26" spans="1:5" ht="13.5" thickBot="1" x14ac:dyDescent="0.25">
      <c r="A26" s="5" t="s">
        <v>42</v>
      </c>
      <c r="B26" s="4">
        <v>199916685</v>
      </c>
      <c r="C26" s="4">
        <v>206843895</v>
      </c>
      <c r="D26" s="4">
        <v>164361268</v>
      </c>
      <c r="E26" s="12">
        <f t="shared" si="0"/>
        <v>0.79461503081828933</v>
      </c>
    </row>
    <row r="27" spans="1:5" ht="13.5" thickBot="1" x14ac:dyDescent="0.25">
      <c r="A27" s="5" t="s">
        <v>41</v>
      </c>
      <c r="B27" s="4">
        <v>41855965</v>
      </c>
      <c r="C27" s="4">
        <v>43705009</v>
      </c>
      <c r="D27" s="4">
        <v>34728274</v>
      </c>
      <c r="E27" s="12">
        <f t="shared" si="0"/>
        <v>0.7946062658401466</v>
      </c>
    </row>
    <row r="28" spans="1:5" ht="13.5" thickBot="1" x14ac:dyDescent="0.25">
      <c r="A28" s="5" t="s">
        <v>40</v>
      </c>
      <c r="B28" s="4">
        <v>34037056</v>
      </c>
      <c r="C28" s="4">
        <v>35373057</v>
      </c>
      <c r="D28" s="4">
        <v>25106391</v>
      </c>
      <c r="E28" s="12">
        <f t="shared" si="0"/>
        <v>0.70976028450128015</v>
      </c>
    </row>
    <row r="29" spans="1:5" ht="13.5" thickBot="1" x14ac:dyDescent="0.25">
      <c r="A29" s="5" t="s">
        <v>39</v>
      </c>
      <c r="B29" s="4">
        <v>45796904</v>
      </c>
      <c r="C29" s="4">
        <v>47625339</v>
      </c>
      <c r="D29" s="4">
        <v>39785145</v>
      </c>
      <c r="E29" s="12">
        <f t="shared" si="0"/>
        <v>0.83537767573685928</v>
      </c>
    </row>
    <row r="30" spans="1:5" ht="13.5" thickBot="1" x14ac:dyDescent="0.25">
      <c r="A30" s="5" t="s">
        <v>38</v>
      </c>
      <c r="B30" s="4">
        <v>23751184</v>
      </c>
      <c r="C30" s="4">
        <v>25204912</v>
      </c>
      <c r="D30" s="4">
        <v>18512863</v>
      </c>
      <c r="E30" s="12">
        <f t="shared" si="0"/>
        <v>0.73449425254886824</v>
      </c>
    </row>
    <row r="31" spans="1:5" ht="13.5" thickBot="1" x14ac:dyDescent="0.25">
      <c r="A31" s="5" t="s">
        <v>37</v>
      </c>
      <c r="B31" s="4">
        <v>90301766</v>
      </c>
      <c r="C31" s="4">
        <v>124411838</v>
      </c>
      <c r="D31" s="4">
        <v>84492704</v>
      </c>
      <c r="E31" s="12">
        <f t="shared" si="0"/>
        <v>0.67913717342557067</v>
      </c>
    </row>
    <row r="32" spans="1:5" ht="13.5" thickBot="1" x14ac:dyDescent="0.25">
      <c r="A32" s="5" t="s">
        <v>36</v>
      </c>
      <c r="B32" s="4">
        <v>28850437</v>
      </c>
      <c r="C32" s="4">
        <v>40266546</v>
      </c>
      <c r="D32" s="4">
        <v>26756583</v>
      </c>
      <c r="E32" s="12">
        <f t="shared" si="0"/>
        <v>0.66448666841203619</v>
      </c>
    </row>
    <row r="33" spans="1:5" ht="13.5" thickBot="1" x14ac:dyDescent="0.25">
      <c r="A33" s="5" t="s">
        <v>35</v>
      </c>
      <c r="B33" s="4">
        <v>35291773</v>
      </c>
      <c r="C33" s="4">
        <v>46870147</v>
      </c>
      <c r="D33" s="4">
        <v>31311823</v>
      </c>
      <c r="E33" s="12">
        <f t="shared" si="0"/>
        <v>0.66805472148401834</v>
      </c>
    </row>
    <row r="34" spans="1:5" ht="13.5" thickBot="1" x14ac:dyDescent="0.25">
      <c r="A34" s="5" t="s">
        <v>34</v>
      </c>
      <c r="B34" s="4">
        <v>32958956</v>
      </c>
      <c r="C34" s="4">
        <v>47577564</v>
      </c>
      <c r="D34" s="4">
        <v>35175541</v>
      </c>
      <c r="E34" s="12">
        <f t="shared" si="0"/>
        <v>0.73933043314281499</v>
      </c>
    </row>
    <row r="35" spans="1:5" ht="13.5" thickBot="1" x14ac:dyDescent="0.25">
      <c r="A35" s="5" t="s">
        <v>33</v>
      </c>
      <c r="B35" s="4">
        <v>44506508</v>
      </c>
      <c r="C35" s="4">
        <v>66627041</v>
      </c>
      <c r="D35" s="4">
        <v>43611377</v>
      </c>
      <c r="E35" s="12">
        <f t="shared" si="0"/>
        <v>0.65455971547648351</v>
      </c>
    </row>
    <row r="36" spans="1:5" ht="13.5" thickBot="1" x14ac:dyDescent="0.25">
      <c r="A36" s="5" t="s">
        <v>32</v>
      </c>
      <c r="B36" s="4">
        <v>14801914</v>
      </c>
      <c r="C36" s="4">
        <v>18666229</v>
      </c>
      <c r="D36" s="4">
        <v>13376247</v>
      </c>
      <c r="E36" s="12">
        <f t="shared" si="0"/>
        <v>0.71660146245928946</v>
      </c>
    </row>
    <row r="37" spans="1:5" ht="13.5" thickBot="1" x14ac:dyDescent="0.25">
      <c r="A37" s="5" t="s">
        <v>31</v>
      </c>
      <c r="B37" s="4">
        <v>10291110</v>
      </c>
      <c r="C37" s="4">
        <v>14872984</v>
      </c>
      <c r="D37" s="4">
        <v>10624241</v>
      </c>
      <c r="E37" s="12">
        <f t="shared" si="0"/>
        <v>0.71433150200390183</v>
      </c>
    </row>
    <row r="38" spans="1:5" ht="13.5" thickBot="1" x14ac:dyDescent="0.25">
      <c r="A38" s="5" t="s">
        <v>30</v>
      </c>
      <c r="B38" s="4">
        <v>18094885</v>
      </c>
      <c r="C38" s="4">
        <v>25824100</v>
      </c>
      <c r="D38" s="4">
        <v>17542619</v>
      </c>
      <c r="E38" s="12">
        <f t="shared" si="0"/>
        <v>0.67931192180947253</v>
      </c>
    </row>
    <row r="39" spans="1:5" ht="13.5" thickBot="1" x14ac:dyDescent="0.25">
      <c r="A39" s="5" t="s">
        <v>29</v>
      </c>
      <c r="B39" s="4">
        <v>11345298</v>
      </c>
      <c r="C39" s="4">
        <v>15836262</v>
      </c>
      <c r="D39" s="4">
        <v>9941888</v>
      </c>
      <c r="E39" s="12">
        <f t="shared" si="0"/>
        <v>0.62779259398461584</v>
      </c>
    </row>
    <row r="40" spans="1:5" ht="13.5" thickBot="1" x14ac:dyDescent="0.25">
      <c r="A40" s="5" t="s">
        <v>28</v>
      </c>
      <c r="B40" s="4">
        <v>6871662</v>
      </c>
      <c r="C40" s="4">
        <v>10365594</v>
      </c>
      <c r="D40" s="4">
        <v>6146166</v>
      </c>
      <c r="E40" s="12">
        <f t="shared" si="0"/>
        <v>0.5929391021874868</v>
      </c>
    </row>
    <row r="41" spans="1:5" ht="9" customHeight="1" x14ac:dyDescent="0.2"/>
    <row r="42" spans="1:5" x14ac:dyDescent="0.2">
      <c r="A42" s="15" t="s">
        <v>27</v>
      </c>
    </row>
    <row r="43" spans="1:5" ht="21.75" customHeight="1" x14ac:dyDescent="0.2"/>
    <row r="44" spans="1:5" ht="15" x14ac:dyDescent="0.2">
      <c r="A44" s="31" t="s">
        <v>66</v>
      </c>
      <c r="B44" s="31"/>
      <c r="C44" s="31"/>
      <c r="D44" s="31"/>
      <c r="E44" s="31"/>
    </row>
    <row r="45" spans="1:5" ht="12.75" customHeight="1" thickBot="1" x14ac:dyDescent="0.25"/>
    <row r="46" spans="1:5" ht="13.5" thickBot="1" x14ac:dyDescent="0.25">
      <c r="A46" s="17" t="s">
        <v>18</v>
      </c>
      <c r="B46" s="18">
        <f>SUM(B49:B53)</f>
        <v>1685996469</v>
      </c>
      <c r="C46" s="18">
        <f>SUM(C49:C53)</f>
        <v>2267421598</v>
      </c>
      <c r="D46" s="18">
        <f>SUM(D49:D53)</f>
        <v>1368169132</v>
      </c>
      <c r="E46" s="19">
        <f>D46/C46</f>
        <v>0.6034030606424523</v>
      </c>
    </row>
    <row r="47" spans="1:5" ht="15" customHeight="1" x14ac:dyDescent="0.2">
      <c r="A47" s="32" t="s">
        <v>25</v>
      </c>
      <c r="B47" s="32" t="s">
        <v>16</v>
      </c>
      <c r="C47" s="32" t="s">
        <v>15</v>
      </c>
      <c r="D47" s="32" t="s">
        <v>14</v>
      </c>
      <c r="E47" s="34" t="s">
        <v>13</v>
      </c>
    </row>
    <row r="48" spans="1:5" ht="13.5" thickBot="1" x14ac:dyDescent="0.25">
      <c r="A48" s="33"/>
      <c r="B48" s="33"/>
      <c r="C48" s="33"/>
      <c r="D48" s="33"/>
      <c r="E48" s="35"/>
    </row>
    <row r="49" spans="1:5" ht="13.5" thickBot="1" x14ac:dyDescent="0.25">
      <c r="A49" s="5" t="s">
        <v>24</v>
      </c>
      <c r="B49" s="7">
        <v>1442442295</v>
      </c>
      <c r="C49" s="7">
        <v>1632498173</v>
      </c>
      <c r="D49" s="7">
        <v>1191513047</v>
      </c>
      <c r="E49" s="12">
        <f>D49/C49</f>
        <v>0.72987098344519863</v>
      </c>
    </row>
    <row r="50" spans="1:5" ht="13.5" thickBot="1" x14ac:dyDescent="0.25">
      <c r="A50" s="5" t="s">
        <v>23</v>
      </c>
      <c r="B50" s="4">
        <v>16711378</v>
      </c>
      <c r="C50" s="4">
        <v>28365898</v>
      </c>
      <c r="D50" s="4">
        <v>10615932</v>
      </c>
      <c r="E50" s="12">
        <f>D50/C50</f>
        <v>0.37424981222170367</v>
      </c>
    </row>
    <row r="51" spans="1:5" ht="13.5" thickBot="1" x14ac:dyDescent="0.25">
      <c r="A51" s="5" t="s">
        <v>22</v>
      </c>
      <c r="B51" s="3">
        <v>0</v>
      </c>
      <c r="C51" s="4">
        <v>292500278</v>
      </c>
      <c r="D51" s="4">
        <v>58550199</v>
      </c>
      <c r="E51" s="12">
        <f>D51/C51</f>
        <v>0.20017143026441842</v>
      </c>
    </row>
    <row r="52" spans="1:5" ht="13.5" thickBot="1" x14ac:dyDescent="0.25">
      <c r="A52" s="5" t="s">
        <v>21</v>
      </c>
      <c r="B52" s="4">
        <v>5519856</v>
      </c>
      <c r="C52" s="4">
        <v>73303452</v>
      </c>
      <c r="D52" s="4">
        <v>33890439</v>
      </c>
      <c r="E52" s="12">
        <f>D52/C52</f>
        <v>0.46233073716637518</v>
      </c>
    </row>
    <row r="53" spans="1:5" ht="13.5" thickBot="1" x14ac:dyDescent="0.25">
      <c r="A53" s="5" t="s">
        <v>20</v>
      </c>
      <c r="B53" s="4">
        <v>221322940</v>
      </c>
      <c r="C53" s="4">
        <v>240753797</v>
      </c>
      <c r="D53" s="4">
        <v>73599515</v>
      </c>
      <c r="E53" s="12">
        <f>D53/C53</f>
        <v>0.3057044828248337</v>
      </c>
    </row>
    <row r="54" spans="1:5" ht="9.75" customHeight="1" x14ac:dyDescent="0.2"/>
    <row r="55" spans="1:5" x14ac:dyDescent="0.2">
      <c r="A55" s="15" t="s">
        <v>0</v>
      </c>
    </row>
    <row r="56" spans="1:5" ht="19.5" customHeight="1" x14ac:dyDescent="0.2"/>
    <row r="57" spans="1:5" ht="15" x14ac:dyDescent="0.2">
      <c r="A57" s="31" t="s">
        <v>67</v>
      </c>
      <c r="B57" s="31"/>
      <c r="C57" s="31"/>
      <c r="D57" s="31"/>
      <c r="E57" s="31"/>
    </row>
    <row r="58" spans="1:5" ht="9.75" customHeight="1" thickBot="1" x14ac:dyDescent="0.25">
      <c r="A58" s="14"/>
      <c r="B58" s="14"/>
      <c r="C58" s="14"/>
      <c r="D58" s="14"/>
      <c r="E58" s="14"/>
    </row>
    <row r="59" spans="1:5" ht="13.5" thickBot="1" x14ac:dyDescent="0.25">
      <c r="A59" s="17" t="s">
        <v>18</v>
      </c>
      <c r="B59" s="18">
        <f>SUM(B62:B67)</f>
        <v>1685996469</v>
      </c>
      <c r="C59" s="18">
        <f>SUM(C62:C67)</f>
        <v>2267421598</v>
      </c>
      <c r="D59" s="18">
        <f>SUM(D62:D67)</f>
        <v>1368169133</v>
      </c>
      <c r="E59" s="19">
        <f>D59/C59</f>
        <v>0.60340306108348185</v>
      </c>
    </row>
    <row r="60" spans="1:5" ht="15" customHeight="1" x14ac:dyDescent="0.2">
      <c r="A60" s="32" t="s">
        <v>17</v>
      </c>
      <c r="B60" s="32" t="s">
        <v>16</v>
      </c>
      <c r="C60" s="32" t="s">
        <v>15</v>
      </c>
      <c r="D60" s="32" t="s">
        <v>14</v>
      </c>
      <c r="E60" s="34" t="s">
        <v>13</v>
      </c>
    </row>
    <row r="61" spans="1:5" ht="13.5" thickBot="1" x14ac:dyDescent="0.25">
      <c r="A61" s="33"/>
      <c r="B61" s="33"/>
      <c r="C61" s="33"/>
      <c r="D61" s="33"/>
      <c r="E61" s="35"/>
    </row>
    <row r="62" spans="1:5" ht="13.5" thickBot="1" x14ac:dyDescent="0.25">
      <c r="A62" s="5" t="s">
        <v>12</v>
      </c>
      <c r="B62" s="7">
        <v>1157521288</v>
      </c>
      <c r="C62" s="7">
        <v>1213976126</v>
      </c>
      <c r="D62" s="7">
        <v>962488113</v>
      </c>
      <c r="E62" s="12">
        <f>D62/C62</f>
        <v>0.79283940794730257</v>
      </c>
    </row>
    <row r="63" spans="1:5" ht="13.5" thickBot="1" x14ac:dyDescent="0.25">
      <c r="A63" s="5" t="s">
        <v>10</v>
      </c>
      <c r="B63" s="4">
        <v>89789843</v>
      </c>
      <c r="C63" s="4">
        <v>90116212</v>
      </c>
      <c r="D63" s="4">
        <v>66844994</v>
      </c>
      <c r="E63" s="16">
        <f t="shared" ref="E63:E67" si="1">D63/C63</f>
        <v>0.74176435645120098</v>
      </c>
    </row>
    <row r="64" spans="1:5" ht="13.5" thickBot="1" x14ac:dyDescent="0.25">
      <c r="A64" s="5" t="s">
        <v>8</v>
      </c>
      <c r="B64" s="4">
        <v>192009783</v>
      </c>
      <c r="C64" s="4">
        <v>302133334</v>
      </c>
      <c r="D64" s="4">
        <v>160641619</v>
      </c>
      <c r="E64" s="16">
        <f t="shared" si="1"/>
        <v>0.53169114732636547</v>
      </c>
    </row>
    <row r="65" spans="1:5" ht="13.5" thickBot="1" x14ac:dyDescent="0.25">
      <c r="A65" s="5" t="s">
        <v>6</v>
      </c>
      <c r="B65" s="4">
        <v>5629765</v>
      </c>
      <c r="C65" s="4">
        <v>25234498</v>
      </c>
      <c r="D65" s="4">
        <v>21167446</v>
      </c>
      <c r="E65" s="16">
        <f t="shared" si="1"/>
        <v>0.83882968466422436</v>
      </c>
    </row>
    <row r="66" spans="1:5" ht="13.5" thickBot="1" x14ac:dyDescent="0.25">
      <c r="A66" s="5" t="s">
        <v>4</v>
      </c>
      <c r="B66" s="4">
        <v>204108962</v>
      </c>
      <c r="C66" s="4">
        <v>587573092</v>
      </c>
      <c r="D66" s="4">
        <v>138193094</v>
      </c>
      <c r="E66" s="16">
        <f t="shared" si="1"/>
        <v>0.23519302684473509</v>
      </c>
    </row>
    <row r="67" spans="1:5" ht="13.5" thickBot="1" x14ac:dyDescent="0.25">
      <c r="A67" s="5" t="s">
        <v>2</v>
      </c>
      <c r="B67" s="4">
        <v>36936828</v>
      </c>
      <c r="C67" s="4">
        <v>48388336</v>
      </c>
      <c r="D67" s="4">
        <v>18833867</v>
      </c>
      <c r="E67" s="16">
        <f t="shared" si="1"/>
        <v>0.38922328306557186</v>
      </c>
    </row>
    <row r="68" spans="1:5" ht="9" customHeight="1" x14ac:dyDescent="0.2"/>
    <row r="69" spans="1:5" x14ac:dyDescent="0.2">
      <c r="A69" s="15" t="s">
        <v>0</v>
      </c>
    </row>
    <row r="70" spans="1:5" ht="22.5" customHeight="1" x14ac:dyDescent="0.2">
      <c r="A70" s="15"/>
    </row>
    <row r="71" spans="1:5" ht="15" x14ac:dyDescent="0.2">
      <c r="A71" s="31" t="s">
        <v>95</v>
      </c>
      <c r="B71" s="31"/>
      <c r="C71" s="31"/>
      <c r="D71" s="31"/>
      <c r="E71" s="31"/>
    </row>
    <row r="72" spans="1:5" ht="13.5" thickBot="1" x14ac:dyDescent="0.25">
      <c r="A72" s="15"/>
    </row>
    <row r="73" spans="1:5" ht="13.5" thickBot="1" x14ac:dyDescent="0.25">
      <c r="A73" s="17" t="s">
        <v>18</v>
      </c>
      <c r="B73" s="18">
        <f>B76+B83</f>
        <v>1685996469</v>
      </c>
      <c r="C73" s="18">
        <f t="shared" ref="C73:D73" si="2">C76+C83</f>
        <v>2267421598</v>
      </c>
      <c r="D73" s="18">
        <f t="shared" si="2"/>
        <v>1368169133</v>
      </c>
      <c r="E73" s="19">
        <f>D73/C73</f>
        <v>0.60340306108348185</v>
      </c>
    </row>
    <row r="74" spans="1:5" x14ac:dyDescent="0.2">
      <c r="A74" s="32" t="s">
        <v>17</v>
      </c>
      <c r="B74" s="32" t="s">
        <v>16</v>
      </c>
      <c r="C74" s="32" t="s">
        <v>15</v>
      </c>
      <c r="D74" s="32" t="s">
        <v>14</v>
      </c>
      <c r="E74" s="34" t="s">
        <v>13</v>
      </c>
    </row>
    <row r="75" spans="1:5" ht="13.5" thickBot="1" x14ac:dyDescent="0.25">
      <c r="A75" s="33"/>
      <c r="B75" s="33"/>
      <c r="C75" s="33"/>
      <c r="D75" s="33"/>
      <c r="E75" s="35"/>
    </row>
    <row r="76" spans="1:5" ht="13.5" thickBot="1" x14ac:dyDescent="0.25">
      <c r="A76" s="22" t="s">
        <v>92</v>
      </c>
      <c r="B76" s="23">
        <f>SUM(B77:B82)</f>
        <v>1486040217</v>
      </c>
      <c r="C76" s="23">
        <f t="shared" ref="C76:D76" si="3">SUM(C77:C82)</f>
        <v>1693668926</v>
      </c>
      <c r="D76" s="23">
        <f t="shared" si="3"/>
        <v>1235428888</v>
      </c>
      <c r="E76" s="24">
        <f>D76/C76</f>
        <v>0.72943942528234118</v>
      </c>
    </row>
    <row r="77" spans="1:5" ht="13.5" thickBot="1" x14ac:dyDescent="0.25">
      <c r="A77" s="5" t="s">
        <v>12</v>
      </c>
      <c r="B77" s="7">
        <v>1157521288</v>
      </c>
      <c r="C77" s="7">
        <v>1213976126</v>
      </c>
      <c r="D77" s="7">
        <v>962488113</v>
      </c>
      <c r="E77" s="12">
        <f t="shared" ref="E77:E84" si="4">D77/C77</f>
        <v>0.79283940794730257</v>
      </c>
    </row>
    <row r="78" spans="1:5" ht="13.5" thickBot="1" x14ac:dyDescent="0.25">
      <c r="A78" s="5" t="s">
        <v>10</v>
      </c>
      <c r="B78" s="7">
        <v>89789843</v>
      </c>
      <c r="C78" s="7">
        <v>90116212</v>
      </c>
      <c r="D78" s="7">
        <v>66844994</v>
      </c>
      <c r="E78" s="12">
        <f t="shared" si="4"/>
        <v>0.74176435645120098</v>
      </c>
    </row>
    <row r="79" spans="1:5" ht="13.5" thickBot="1" x14ac:dyDescent="0.25">
      <c r="A79" s="5" t="s">
        <v>8</v>
      </c>
      <c r="B79" s="7">
        <v>192009783</v>
      </c>
      <c r="C79" s="7">
        <v>302133334</v>
      </c>
      <c r="D79" s="7">
        <v>160641619</v>
      </c>
      <c r="E79" s="12">
        <f t="shared" si="4"/>
        <v>0.53169114732636547</v>
      </c>
    </row>
    <row r="80" spans="1:5" ht="13.5" thickBot="1" x14ac:dyDescent="0.25">
      <c r="A80" s="5" t="s">
        <v>6</v>
      </c>
      <c r="B80" s="7">
        <v>5629765</v>
      </c>
      <c r="C80" s="7">
        <v>25234498</v>
      </c>
      <c r="D80" s="7">
        <v>21167446</v>
      </c>
      <c r="E80" s="12">
        <f t="shared" si="4"/>
        <v>0.83882968466422436</v>
      </c>
    </row>
    <row r="81" spans="1:5" ht="13.5" thickBot="1" x14ac:dyDescent="0.25">
      <c r="A81" s="5" t="s">
        <v>4</v>
      </c>
      <c r="B81" s="7">
        <v>4152710</v>
      </c>
      <c r="C81" s="7">
        <v>13820420</v>
      </c>
      <c r="D81" s="7">
        <v>5452849</v>
      </c>
      <c r="E81" s="12">
        <f t="shared" si="4"/>
        <v>0.39455016562448897</v>
      </c>
    </row>
    <row r="82" spans="1:5" ht="13.5" thickBot="1" x14ac:dyDescent="0.25">
      <c r="A82" s="5" t="s">
        <v>2</v>
      </c>
      <c r="B82" s="7">
        <v>36936828</v>
      </c>
      <c r="C82" s="7">
        <v>48388336</v>
      </c>
      <c r="D82" s="7">
        <v>18833867</v>
      </c>
      <c r="E82" s="12">
        <f t="shared" si="4"/>
        <v>0.38922328306557186</v>
      </c>
    </row>
    <row r="83" spans="1:5" ht="13.5" thickBot="1" x14ac:dyDescent="0.25">
      <c r="A83" s="22" t="s">
        <v>93</v>
      </c>
      <c r="B83" s="23">
        <f>SUM(B84)</f>
        <v>199956252</v>
      </c>
      <c r="C83" s="23">
        <f t="shared" ref="C83:D83" si="5">SUM(C84)</f>
        <v>573752672</v>
      </c>
      <c r="D83" s="23">
        <f t="shared" si="5"/>
        <v>132740245</v>
      </c>
      <c r="E83" s="24">
        <f>D83/C83</f>
        <v>0.2313544694045451</v>
      </c>
    </row>
    <row r="84" spans="1:5" ht="13.5" thickBot="1" x14ac:dyDescent="0.25">
      <c r="A84" s="5" t="s">
        <v>94</v>
      </c>
      <c r="B84" s="7">
        <v>199956252</v>
      </c>
      <c r="C84" s="7">
        <v>573752672</v>
      </c>
      <c r="D84" s="7">
        <v>132740245</v>
      </c>
      <c r="E84" s="12">
        <f t="shared" si="4"/>
        <v>0.2313544694045451</v>
      </c>
    </row>
    <row r="85" spans="1:5" ht="8.25" customHeight="1" x14ac:dyDescent="0.2">
      <c r="A85" s="15"/>
    </row>
    <row r="86" spans="1:5" x14ac:dyDescent="0.2">
      <c r="A86" s="15" t="s">
        <v>27</v>
      </c>
    </row>
    <row r="87" spans="1:5" ht="20.25" customHeight="1" x14ac:dyDescent="0.2">
      <c r="A87" s="20"/>
      <c r="B87" s="20"/>
      <c r="C87" s="20"/>
      <c r="D87" s="20"/>
      <c r="E87" s="20"/>
    </row>
    <row r="88" spans="1:5" ht="15" x14ac:dyDescent="0.2">
      <c r="A88" s="31" t="s">
        <v>91</v>
      </c>
      <c r="B88" s="31"/>
      <c r="C88" s="31"/>
      <c r="D88" s="31"/>
      <c r="E88" s="31"/>
    </row>
    <row r="89" spans="1:5" ht="13.5" thickBot="1" x14ac:dyDescent="0.25"/>
    <row r="90" spans="1:5" ht="13.5" thickBot="1" x14ac:dyDescent="0.25">
      <c r="A90" s="17" t="s">
        <v>18</v>
      </c>
      <c r="B90" s="18">
        <f>SUM(B93:B113)</f>
        <v>1685996469</v>
      </c>
      <c r="C90" s="18">
        <f t="shared" ref="C90:D90" si="6">SUM(C93:C113)</f>
        <v>2267421598</v>
      </c>
      <c r="D90" s="18">
        <f t="shared" si="6"/>
        <v>1368169134</v>
      </c>
      <c r="E90" s="19">
        <f>D90/C90</f>
        <v>0.6034030615245114</v>
      </c>
    </row>
    <row r="91" spans="1:5" x14ac:dyDescent="0.2">
      <c r="A91" s="32" t="s">
        <v>69</v>
      </c>
      <c r="B91" s="32" t="s">
        <v>16</v>
      </c>
      <c r="C91" s="32" t="s">
        <v>15</v>
      </c>
      <c r="D91" s="32" t="s">
        <v>14</v>
      </c>
      <c r="E91" s="34" t="s">
        <v>13</v>
      </c>
    </row>
    <row r="92" spans="1:5" ht="13.5" thickBot="1" x14ac:dyDescent="0.25">
      <c r="A92" s="33"/>
      <c r="B92" s="33"/>
      <c r="C92" s="33"/>
      <c r="D92" s="33"/>
      <c r="E92" s="35"/>
    </row>
    <row r="93" spans="1:5" ht="13.5" thickBot="1" x14ac:dyDescent="0.25">
      <c r="A93" s="5" t="s">
        <v>70</v>
      </c>
      <c r="B93" s="7">
        <v>56827482</v>
      </c>
      <c r="C93" s="7">
        <v>45482418</v>
      </c>
      <c r="D93" s="7">
        <v>23248696</v>
      </c>
      <c r="E93" s="12">
        <f t="shared" ref="E93:E113" si="7">D93/C93</f>
        <v>0.51115787203749807</v>
      </c>
    </row>
    <row r="94" spans="1:5" ht="13.5" thickBot="1" x14ac:dyDescent="0.25">
      <c r="A94" s="5" t="s">
        <v>71</v>
      </c>
      <c r="B94" s="4">
        <v>2551519</v>
      </c>
      <c r="C94" s="4">
        <v>2554614</v>
      </c>
      <c r="D94" s="4">
        <v>1538145</v>
      </c>
      <c r="E94" s="12">
        <f t="shared" si="7"/>
        <v>0.60210466238735094</v>
      </c>
    </row>
    <row r="95" spans="1:5" ht="13.5" thickBot="1" x14ac:dyDescent="0.25">
      <c r="A95" s="5" t="s">
        <v>72</v>
      </c>
      <c r="B95" s="4">
        <v>1275788</v>
      </c>
      <c r="C95" s="4">
        <v>1610933</v>
      </c>
      <c r="D95" s="4">
        <v>770038</v>
      </c>
      <c r="E95" s="12">
        <f t="shared" si="7"/>
        <v>0.47800746523908816</v>
      </c>
    </row>
    <row r="96" spans="1:5" ht="13.5" thickBot="1" x14ac:dyDescent="0.25">
      <c r="A96" s="5" t="s">
        <v>73</v>
      </c>
      <c r="B96" s="4">
        <v>269765</v>
      </c>
      <c r="C96" s="4">
        <v>387836</v>
      </c>
      <c r="D96" s="4">
        <v>262628</v>
      </c>
      <c r="E96" s="12">
        <f t="shared" si="7"/>
        <v>0.67716251198960387</v>
      </c>
    </row>
    <row r="97" spans="1:5" ht="13.5" thickBot="1" x14ac:dyDescent="0.25">
      <c r="A97" s="5" t="s">
        <v>74</v>
      </c>
      <c r="B97" s="4">
        <v>1935547</v>
      </c>
      <c r="C97" s="4">
        <v>7586055</v>
      </c>
      <c r="D97" s="4">
        <v>3874412</v>
      </c>
      <c r="E97" s="12">
        <f t="shared" si="7"/>
        <v>0.51072817162543638</v>
      </c>
    </row>
    <row r="98" spans="1:5" ht="13.5" thickBot="1" x14ac:dyDescent="0.25">
      <c r="A98" s="5" t="s">
        <v>75</v>
      </c>
      <c r="B98" s="4">
        <v>24726366</v>
      </c>
      <c r="C98" s="4">
        <v>69335108</v>
      </c>
      <c r="D98" s="4">
        <v>22276966</v>
      </c>
      <c r="E98" s="12">
        <f t="shared" si="7"/>
        <v>0.32129417033575547</v>
      </c>
    </row>
    <row r="99" spans="1:5" ht="13.5" thickBot="1" x14ac:dyDescent="0.25">
      <c r="A99" s="5" t="s">
        <v>76</v>
      </c>
      <c r="B99" s="7">
        <v>784026</v>
      </c>
      <c r="C99" s="7">
        <v>1480773</v>
      </c>
      <c r="D99" s="7">
        <v>586730</v>
      </c>
      <c r="E99" s="12">
        <f t="shared" si="7"/>
        <v>0.39623223816209507</v>
      </c>
    </row>
    <row r="100" spans="1:5" ht="13.5" thickBot="1" x14ac:dyDescent="0.25">
      <c r="A100" s="5" t="s">
        <v>77</v>
      </c>
      <c r="B100" s="4">
        <v>25012758</v>
      </c>
      <c r="C100" s="4">
        <v>21671288</v>
      </c>
      <c r="D100" s="4">
        <v>9289413</v>
      </c>
      <c r="E100" s="12">
        <f t="shared" si="7"/>
        <v>0.42865071056228871</v>
      </c>
    </row>
    <row r="101" spans="1:5" ht="13.5" thickBot="1" x14ac:dyDescent="0.25">
      <c r="A101" s="5" t="s">
        <v>78</v>
      </c>
      <c r="B101" s="4">
        <v>377398</v>
      </c>
      <c r="C101" s="4">
        <v>1226376</v>
      </c>
      <c r="D101" s="4">
        <v>328496</v>
      </c>
      <c r="E101" s="12">
        <f t="shared" si="7"/>
        <v>0.26785912314004839</v>
      </c>
    </row>
    <row r="102" spans="1:5" ht="13.5" thickBot="1" x14ac:dyDescent="0.25">
      <c r="A102" s="5" t="s">
        <v>79</v>
      </c>
      <c r="B102" s="4">
        <v>15120</v>
      </c>
      <c r="C102" s="4">
        <v>40199</v>
      </c>
      <c r="D102" s="4">
        <v>6550</v>
      </c>
      <c r="E102" s="12">
        <f t="shared" si="7"/>
        <v>0.162939376601408</v>
      </c>
    </row>
    <row r="103" spans="1:5" ht="13.5" thickBot="1" x14ac:dyDescent="0.25">
      <c r="A103" s="5" t="s">
        <v>80</v>
      </c>
      <c r="B103" s="4">
        <v>64306439</v>
      </c>
      <c r="C103" s="4">
        <v>149441335</v>
      </c>
      <c r="D103" s="4">
        <v>16448450</v>
      </c>
      <c r="E103" s="12">
        <f t="shared" si="7"/>
        <v>0.11006626781004064</v>
      </c>
    </row>
    <row r="104" spans="1:5" ht="13.5" thickBot="1" x14ac:dyDescent="0.25">
      <c r="A104" s="5" t="s">
        <v>81</v>
      </c>
      <c r="B104" s="4">
        <v>108000</v>
      </c>
      <c r="C104" s="4">
        <v>2082503</v>
      </c>
      <c r="D104" s="4">
        <v>246894</v>
      </c>
      <c r="E104" s="12">
        <f t="shared" si="7"/>
        <v>0.11855637182755559</v>
      </c>
    </row>
    <row r="105" spans="1:5" ht="13.5" thickBot="1" x14ac:dyDescent="0.25">
      <c r="A105" s="5" t="s">
        <v>82</v>
      </c>
      <c r="B105" s="7">
        <v>6813010</v>
      </c>
      <c r="C105" s="7">
        <v>8750534</v>
      </c>
      <c r="D105" s="7">
        <v>2526890</v>
      </c>
      <c r="E105" s="12">
        <f t="shared" si="7"/>
        <v>0.28876980536273555</v>
      </c>
    </row>
    <row r="106" spans="1:5" ht="13.5" thickBot="1" x14ac:dyDescent="0.25">
      <c r="A106" s="5" t="s">
        <v>83</v>
      </c>
      <c r="B106" s="4">
        <v>6208425</v>
      </c>
      <c r="C106" s="4">
        <v>39486691</v>
      </c>
      <c r="D106" s="4">
        <v>8016847</v>
      </c>
      <c r="E106" s="12">
        <f t="shared" si="7"/>
        <v>0.20302655899933475</v>
      </c>
    </row>
    <row r="107" spans="1:5" ht="13.5" thickBot="1" x14ac:dyDescent="0.25">
      <c r="A107" s="5" t="s">
        <v>84</v>
      </c>
      <c r="B107" s="4">
        <v>399613</v>
      </c>
      <c r="C107" s="4">
        <v>740358</v>
      </c>
      <c r="D107" s="4">
        <v>300384</v>
      </c>
      <c r="E107" s="12">
        <f t="shared" si="7"/>
        <v>0.40572803967810167</v>
      </c>
    </row>
    <row r="108" spans="1:5" ht="13.5" thickBot="1" x14ac:dyDescent="0.25">
      <c r="A108" s="5" t="s">
        <v>85</v>
      </c>
      <c r="B108" s="4">
        <v>289657568</v>
      </c>
      <c r="C108" s="4">
        <v>560985481</v>
      </c>
      <c r="D108" s="4">
        <v>307424197</v>
      </c>
      <c r="E108" s="12">
        <f t="shared" si="7"/>
        <v>0.54800740377806678</v>
      </c>
    </row>
    <row r="109" spans="1:5" ht="13.5" thickBot="1" x14ac:dyDescent="0.25">
      <c r="A109" s="5" t="s">
        <v>86</v>
      </c>
      <c r="B109" s="4">
        <v>100000</v>
      </c>
      <c r="C109" s="4">
        <v>113020</v>
      </c>
      <c r="D109" s="4">
        <v>35154</v>
      </c>
      <c r="E109" s="12">
        <f t="shared" si="7"/>
        <v>0.31104229339939832</v>
      </c>
    </row>
    <row r="110" spans="1:5" ht="13.5" thickBot="1" x14ac:dyDescent="0.25">
      <c r="A110" s="5" t="s">
        <v>87</v>
      </c>
      <c r="B110" s="4">
        <v>1078844526</v>
      </c>
      <c r="C110" s="4">
        <v>1208346038</v>
      </c>
      <c r="D110" s="4">
        <v>883894545</v>
      </c>
      <c r="E110" s="12">
        <f t="shared" si="7"/>
        <v>0.73149124274283428</v>
      </c>
    </row>
    <row r="111" spans="1:5" ht="13.5" thickBot="1" x14ac:dyDescent="0.25">
      <c r="A111" s="5" t="s">
        <v>88</v>
      </c>
      <c r="B111" s="7">
        <v>1456448</v>
      </c>
      <c r="C111" s="7">
        <v>9675702</v>
      </c>
      <c r="D111" s="7">
        <v>3522485</v>
      </c>
      <c r="E111" s="12">
        <f t="shared" si="7"/>
        <v>0.3640547218176004</v>
      </c>
    </row>
    <row r="112" spans="1:5" ht="13.5" thickBot="1" x14ac:dyDescent="0.25">
      <c r="A112" s="5" t="s">
        <v>89</v>
      </c>
      <c r="B112" s="4">
        <v>87389843</v>
      </c>
      <c r="C112" s="4">
        <v>88036000</v>
      </c>
      <c r="D112" s="4">
        <v>64737347</v>
      </c>
      <c r="E112" s="12">
        <f t="shared" si="7"/>
        <v>0.7353508451088191</v>
      </c>
    </row>
    <row r="113" spans="1:5" ht="13.5" thickBot="1" x14ac:dyDescent="0.25">
      <c r="A113" s="5" t="s">
        <v>90</v>
      </c>
      <c r="B113" s="4">
        <v>36936828</v>
      </c>
      <c r="C113" s="4">
        <v>48388336</v>
      </c>
      <c r="D113" s="4">
        <v>18833867</v>
      </c>
      <c r="E113" s="12">
        <f t="shared" si="7"/>
        <v>0.38922328306557186</v>
      </c>
    </row>
    <row r="114" spans="1:5" ht="7.5" customHeight="1" x14ac:dyDescent="0.2"/>
    <row r="115" spans="1:5" x14ac:dyDescent="0.2">
      <c r="A115" s="15" t="s">
        <v>0</v>
      </c>
    </row>
    <row r="116" spans="1:5" x14ac:dyDescent="0.2">
      <c r="A116" s="21" t="s">
        <v>68</v>
      </c>
    </row>
  </sheetData>
  <mergeCells count="33">
    <mergeCell ref="A1:E1"/>
    <mergeCell ref="A2:E2"/>
    <mergeCell ref="A3:E3"/>
    <mergeCell ref="A5:E5"/>
    <mergeCell ref="A8:A9"/>
    <mergeCell ref="B8:B9"/>
    <mergeCell ref="C8:C9"/>
    <mergeCell ref="D8:D9"/>
    <mergeCell ref="E8:E9"/>
    <mergeCell ref="A44:E44"/>
    <mergeCell ref="A47:A48"/>
    <mergeCell ref="B47:B48"/>
    <mergeCell ref="C47:C48"/>
    <mergeCell ref="D47:D48"/>
    <mergeCell ref="E47:E48"/>
    <mergeCell ref="A57:E57"/>
    <mergeCell ref="A60:A61"/>
    <mergeCell ref="B60:B61"/>
    <mergeCell ref="C60:C61"/>
    <mergeCell ref="D60:D61"/>
    <mergeCell ref="E60:E61"/>
    <mergeCell ref="A91:A92"/>
    <mergeCell ref="B91:B92"/>
    <mergeCell ref="C91:C92"/>
    <mergeCell ref="D91:D92"/>
    <mergeCell ref="E91:E92"/>
    <mergeCell ref="A71:E71"/>
    <mergeCell ref="A88:E88"/>
    <mergeCell ref="A74:A75"/>
    <mergeCell ref="B74:B75"/>
    <mergeCell ref="C74:C75"/>
    <mergeCell ref="D74:D75"/>
    <mergeCell ref="E74:E75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PPTO I TRIM. 2018</vt:lpstr>
      <vt:lpstr>PPTO III TRIM.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Ocas Castope</dc:creator>
  <cp:lastModifiedBy>Alicia L. Ortiz Cabrera</cp:lastModifiedBy>
  <dcterms:created xsi:type="dcterms:W3CDTF">2018-04-02T21:03:05Z</dcterms:created>
  <dcterms:modified xsi:type="dcterms:W3CDTF">2018-09-26T15:04:55Z</dcterms:modified>
</cp:coreProperties>
</file>